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5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13" i="2" l="1"/>
  <c r="J12" i="2"/>
  <c r="C12" i="2"/>
  <c r="J11" i="2" l="1"/>
  <c r="J10" i="2"/>
  <c r="C10" i="2"/>
  <c r="J9" i="2" l="1"/>
  <c r="J8" i="2"/>
  <c r="C8" i="2"/>
  <c r="J7" i="2" l="1"/>
  <c r="J6" i="2"/>
  <c r="C6" i="2"/>
  <c r="J5" i="2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C4" i="20"/>
  <c r="E4" i="20" s="1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12" i="2" s="1"/>
  <c r="V12" i="2" s="1"/>
  <c r="N12" i="2" l="1"/>
  <c r="P12" i="2" s="1"/>
  <c r="N13" i="2"/>
  <c r="P13" i="2" s="1"/>
  <c r="Q13" i="2" s="1"/>
  <c r="U8" i="2"/>
  <c r="V8" i="2" s="1"/>
  <c r="N8" i="2" s="1"/>
  <c r="P8" i="2" s="1"/>
  <c r="U10" i="2"/>
  <c r="V10" i="2" s="1"/>
  <c r="U4" i="2"/>
  <c r="V4" i="2" s="1"/>
  <c r="N4" i="2" s="1"/>
  <c r="P4" i="2" s="1"/>
  <c r="U6" i="2"/>
  <c r="V6" i="2" s="1"/>
  <c r="C5" i="20"/>
  <c r="E5" i="20" s="1"/>
  <c r="P4" i="20"/>
  <c r="R36" i="13"/>
  <c r="Q12" i="2" l="1"/>
  <c r="R12" i="2"/>
  <c r="S12" i="2" s="1"/>
  <c r="N9" i="2"/>
  <c r="P9" i="2" s="1"/>
  <c r="Q9" i="2" s="1"/>
  <c r="N11" i="2"/>
  <c r="P11" i="2" s="1"/>
  <c r="Q11" i="2" s="1"/>
  <c r="N10" i="2"/>
  <c r="P10" i="2" s="1"/>
  <c r="Q8" i="2"/>
  <c r="N5" i="2"/>
  <c r="P5" i="2" s="1"/>
  <c r="Q5" i="2" s="1"/>
  <c r="N6" i="2"/>
  <c r="P6" i="2" s="1"/>
  <c r="Q6" i="2" s="1"/>
  <c r="N7" i="2"/>
  <c r="P7" i="2" s="1"/>
  <c r="Q7" i="2" s="1"/>
  <c r="Q4" i="2"/>
  <c r="P5" i="20"/>
  <c r="S36" i="13"/>
  <c r="R2" i="13"/>
  <c r="R8" i="2" l="1"/>
  <c r="S8" i="2" s="1"/>
  <c r="Q10" i="2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<sst xmlns="http://schemas.openxmlformats.org/spreadsheetml/2006/main" count="25816" uniqueCount="4053">
  <si>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</si>
  <si>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</si>
  <si>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</si>
  <si>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</si>
  <si>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</si>
  <si>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</si>
  <si>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</si>
  <si>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</si>
  <si>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</si>
  <si>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</si>
  <si>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</si>
  <si>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</si>
  <si>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</si>
  <si>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</si>
  <si>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</si>
  <si>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</si>
  <si>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</si>
  <si>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</si>
  <si>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</si>
  <si>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</si>
  <si>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</si>
  <si>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</si>
  <si>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</si>
  <si>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</si>
  <si>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</si>
  <si>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</si>
  <si>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</si>
  <si>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</si>
  <si>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</si>
  <si>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</si>
  <si>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</si>
  <si>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</si>
  <si>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</si>
  <si>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</si>
  <si>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</si>
  <si>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</si>
  <si>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</si>
  <si>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</si>
  <si>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</si>
  <si>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</si>
  <si>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</si>
  <si>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</si>
  <si>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</si>
  <si>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</si>
  <si>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</si>
  <si>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</si>
  <si>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</si>
  <si>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</si>
  <si>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</si>
  <si>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</si>
  <si>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</si>
  <si>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</si>
  <si>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</si>
  <si>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</si>
  <si>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</si>
  <si>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</si>
  <si>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</si>
  <si>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</si>
  <si>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</si>
  <si>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</si>
  <si>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</si>
  <si>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</si>
  <si>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</si>
  <si>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</si>
  <si>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</si>
  <si>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</si>
  <si>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</si>
  <si>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</si>
  <si>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</si>
  <si>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</si>
  <si>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</si>
  <si>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</si>
  <si>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</si>
  <si>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</si>
  <si>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</si>
  <si>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</si>
  <si>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</si>
  <si>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</si>
  <si>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</si>
  <si>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</si>
  <si>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</si>
  <si>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</si>
  <si>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</si>
  <si>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</si>
  <si>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</si>
  <si>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</si>
  <si>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</si>
  <si>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</si>
  <si>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</si>
  <si>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</si>
  <si>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</si>
  <si>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</si>
  <si>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</si>
  <si>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</si>
  <si>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</si>
  <si>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</si>
  <si>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</si>
  <si>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</si>
  <si>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</si>
  <si>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</si>
  <si>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</si>
  <si>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</si>
  <si>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</si>
  <si>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</si>
  <si>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</si>
  <si>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</si>
  <si>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</si>
  <si>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</si>
  <si>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</si>
  <si>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</si>
  <si>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</si>
  <si>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</si>
  <si>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</si>
  <si>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</si>
  <si>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</si>
  <si>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</si>
  <si>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</si>
  <si>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</si>
  <si>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</si>
  <si>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</si>
  <si>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</si>
  <si>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</si>
  <si>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</si>
  <si>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</si>
  <si>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</si>
  <si>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</si>
  <si>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</si>
  <si>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</si>
  <si>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</si>
  <si>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</si>
  <si>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</si>
  <si>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</si>
  <si>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</si>
  <si>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</si>
  <si>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</si>
  <si>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</si>
  <si>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</si>
  <si>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</si>
  <si>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</si>
  <si>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</si>
  <si>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</si>
  <si>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</si>
  <si>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</si>
  <si>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</si>
  <si>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</si>
  <si>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</si>
  <si>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</si>
  <si>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</si>
  <si>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</si>
  <si>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</si>
  <si>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</si>
  <si>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</si>
  <si>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</si>
  <si>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</si>
  <si>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</si>
  <si>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</si>
  <si>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</si>
  <si>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</si>
  <si>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</si>
  <si>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</si>
  <si>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</si>
  <si>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</si>
  <si>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</si>
  <si>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</si>
  <si>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</si>
  <si>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</si>
  <si>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</si>
  <si>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</si>
  <si>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</si>
  <si>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</si>
  <si>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</si>
  <si>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</si>
  <si>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</si>
  <si>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</si>
  <si>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</si>
  <si>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</si>
  <si>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</si>
  <si>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</si>
  <si>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</si>
  <si>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</si>
  <si>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</si>
  <si>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</si>
  <si>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</si>
  <si>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</si>
  <si>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</si>
  <si>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</si>
  <si>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</si>
  <si>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</si>
  <si>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</si>
  <si>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</si>
  <si>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</si>
  <si>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</si>
  <si>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</si>
  <si>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</si>
  <si>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</si>
  <si>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</si>
  <si>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</si>
  <si>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</si>
  <si>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</si>
  <si>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</si>
  <si>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</si>
  <si>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</si>
  <si>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</si>
  <si>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</si>
  <si>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</si>
  <si>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</si>
  <si>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</si>
  <si>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</si>
  <si>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</si>
  <si>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</si>
  <si>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</si>
  <si>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</si>
  <si>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</si>
  <si>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</si>
  <si>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</si>
  <si>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</si>
  <si>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</si>
  <si>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</si>
  <si>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</si>
  <si>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</si>
  <si>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</si>
  <si>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</si>
  <si>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</si>
  <si>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</si>
  <si>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</si>
  <si>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</si>
  <si>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</si>
  <si>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</si>
  <si>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</si>
  <si>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</si>
  <si>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</si>
  <si>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</si>
  <si>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</si>
  <si>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</si>
  <si>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</si>
  <si>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</si>
  <si>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</si>
  <si>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</si>
  <si>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</si>
  <si>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</si>
  <si>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</si>
  <si>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</si>
  <si>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</si>
  <si>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</si>
  <si>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</si>
  <si>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</si>
  <si>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</si>
  <si>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</si>
  <si>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</si>
  <si>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</si>
  <si>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</si>
  <si>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</si>
  <si>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</si>
  <si>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</si>
  <si>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</si>
  <si>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</si>
  <si>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</si>
  <si>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</si>
  <si>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</si>
  <si>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</si>
  <si>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</si>
  <si>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</si>
  <si>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</si>
  <si>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</si>
  <si>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</si>
  <si>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</si>
  <si>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</si>
  <si>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</si>
  <si>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</si>
  <si>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</si>
  <si>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</si>
  <si>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</si>
  <si>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</si>
  <si>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</si>
  <si>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</si>
  <si>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</si>
  <si>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</si>
  <si>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</si>
  <si>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</si>
  <si>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</si>
  <si>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</si>
  <si>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</si>
  <si>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</si>
  <si>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</si>
  <si>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</si>
  <si>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</si>
  <si>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</si>
  <si>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</si>
  <si>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</si>
  <si>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</si>
  <si>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</si>
  <si>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</si>
  <si>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</si>
  <si>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</si>
  <si>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</si>
  <si>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</si>
  <si>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</si>
  <si>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</si>
  <si>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</si>
  <si>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</si>
  <si>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</si>
  <si>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</si>
  <si>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</si>
  <si>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</si>
  <si>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</si>
  <si>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</si>
  <si>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</si>
  <si>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</si>
  <si>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</si>
  <si>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</si>
  <si>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</si>
  <si>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</si>
  <si>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</si>
  <si>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</si>
  <si>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</si>
  <si>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</si>
  <si>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</si>
  <si>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</si>
  <si>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</si>
  <si>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</si>
  <si>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</si>
  <si>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</si>
  <si>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</si>
  <si>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</si>
  <si>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</si>
  <si>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</si>
  <si>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</si>
  <si>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</si>
  <si>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</si>
  <si>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</si>
  <si>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</si>
  <si>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</si>
  <si>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</si>
  <si>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</si>
  <si>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</si>
  <si>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</si>
  <si>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</si>
  <si>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</si>
  <si>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</si>
  <si>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>" 10</t>
  </si>
  <si>
    <t xml:space="preserve"> 日食品</t>
  </si>
  <si>
    <t xml:space="preserve"> テクマトリックス</t>
  </si>
  <si>
    <t xml:space="preserve"> ジーダット</t>
  </si>
  <si>
    <t xml:space="preserve"> 非鉄金属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</si>
  <si>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</si>
  <si>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</si>
  <si>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</si>
  <si>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</si>
  <si>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</si>
  <si>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</si>
  <si>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</si>
  <si>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</si>
  <si>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</si>
  <si>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</si>
  <si>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</si>
  <si>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</si>
  <si>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</si>
  <si>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</si>
  <si>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</si>
  <si>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</si>
  <si>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</si>
  <si>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</si>
  <si>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</si>
  <si>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</si>
  <si>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</si>
  <si>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</si>
  <si>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</si>
  <si>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</si>
  <si>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</si>
  <si>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</si>
  <si>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</si>
  <si>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</si>
  <si>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</si>
  <si>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</si>
  <si>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</si>
  <si>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</si>
  <si>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</si>
  <si>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</si>
  <si>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</si>
  <si>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</si>
  <si>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</si>
  <si>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</si>
  <si>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</si>
  <si>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</si>
  <si>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</si>
  <si>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</si>
  <si>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</si>
  <si>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</si>
  <si>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</si>
  <si>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</si>
  <si>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</si>
  <si>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</si>
  <si>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</si>
  <si>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</si>
  <si>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</si>
  <si>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</si>
  <si>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</si>
  <si>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</si>
  <si>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</si>
  <si>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</si>
  <si>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</si>
  <si>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</si>
  <si>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</si>
  <si>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日本電技</t>
  </si>
  <si>
    <t xml:space="preserve"> 九電工</t>
  </si>
  <si>
    <t xml:space="preserve"> ありがと</t>
  </si>
  <si>
    <t>" 14</t>
  </si>
  <si>
    <t xml:space="preserve"> ＺＨＤ</t>
  </si>
  <si>
    <t>" 21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</si>
  <si>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</si>
  <si>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</si>
  <si>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</si>
  <si>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</si>
  <si>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銀行業</t>
  </si>
  <si>
    <t xml:space="preserve"> 空運業</t>
  </si>
  <si>
    <t xml:space="preserve"> 電気・ガス業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</si>
  <si>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</si>
  <si>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</si>
  <si>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</si>
  <si>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</si>
  <si>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</si>
  <si>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</si>
  <si>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</si>
  <si>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</si>
  <si>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</si>
  <si>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</si>
  <si>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</si>
  <si>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</si>
  <si>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</si>
  <si>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</si>
  <si>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</si>
  <si>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</si>
  <si>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</si>
  <si>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</si>
  <si>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</si>
  <si>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</si>
  <si>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</si>
  <si>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</si>
  <si>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</si>
  <si>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</si>
  <si>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</si>
  <si>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</si>
  <si>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</si>
  <si>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</si>
  <si>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</si>
  <si>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</si>
  <si>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</si>
  <si>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</si>
  <si>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</si>
  <si>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</si>
  <si>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</si>
  <si>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</si>
  <si>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大阪ソーダ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</si>
  <si>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</si>
  <si>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</si>
  <si>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</si>
  <si>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</si>
  <si>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洋刃物</t>
  </si>
  <si>
    <t xml:space="preserve"> WASHハウス</t>
  </si>
  <si>
    <t xml:space="preserve"> エヌ・シー・エヌ</t>
  </si>
  <si>
    <t xml:space="preserve"> 日信工業</t>
  </si>
  <si>
    <t xml:space="preserve"> アイシン精</t>
  </si>
  <si>
    <t>" 12</t>
  </si>
  <si>
    <t xml:space="preserve"> 尾家産業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</si>
  <si>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</si>
  <si>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</si>
  <si>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</si>
  <si>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</si>
  <si>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</si>
  <si>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</si>
  <si>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上　組</t>
  </si>
  <si>
    <t xml:space="preserve"> 倉庫運輸関連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</si>
  <si>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</si>
  <si>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</si>
  <si>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</si>
  <si>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</si>
  <si>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</si>
  <si>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</si>
  <si>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</si>
  <si>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</si>
  <si>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</si>
  <si>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</si>
  <si>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</si>
  <si>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</si>
  <si>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</si>
  <si>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</si>
  <si>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</si>
  <si>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</si>
  <si>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</si>
  <si>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</si>
  <si>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</si>
  <si>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</si>
  <si>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</si>
  <si>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</si>
  <si>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</si>
  <si>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</si>
  <si>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</si>
  <si>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</si>
  <si>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</si>
  <si>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</si>
  <si>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</si>
  <si>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</si>
  <si>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</si>
  <si>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</si>
  <si>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</si>
  <si>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</si>
  <si>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</si>
  <si>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</si>
  <si>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</si>
  <si>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</si>
  <si>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</si>
  <si>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</si>
  <si>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</si>
  <si>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</si>
  <si>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</si>
  <si>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</si>
  <si>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</si>
  <si>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ＫＹＢ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</si>
  <si>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</si>
  <si>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</si>
  <si>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</si>
  <si>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</si>
  <si>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</si>
  <si>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</si>
  <si>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</si>
  <si>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</si>
  <si>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</si>
  <si>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</si>
  <si>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</si>
  <si>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</si>
  <si>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</si>
  <si>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</si>
  <si>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</si>
  <si>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</si>
  <si>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</si>
  <si>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</si>
  <si>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</si>
  <si>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</si>
  <si>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</si>
  <si>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</si>
  <si>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</si>
  <si>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</si>
  <si>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</si>
  <si>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</si>
  <si>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</si>
  <si>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</si>
  <si>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</si>
  <si>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</si>
  <si>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</si>
  <si>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</si>
  <si>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</si>
  <si>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</si>
  <si>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</si>
  <si>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</si>
  <si>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</si>
  <si>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</si>
  <si>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</si>
  <si>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</si>
  <si>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</si>
  <si>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</si>
  <si>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</si>
  <si>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</si>
  <si>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</si>
  <si>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</si>
  <si>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</si>
  <si>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</si>
  <si>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</si>
  <si>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</si>
  <si>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</si>
  <si>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</si>
  <si>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</si>
  <si>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</si>
  <si>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</si>
  <si>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</si>
  <si>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</si>
  <si>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</si>
  <si>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</si>
  <si>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</si>
  <si>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</si>
  <si>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</si>
  <si>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</si>
  <si>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</si>
  <si>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</si>
  <si>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</si>
  <si>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</si>
  <si>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14:00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</si>
  <si>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</si>
  <si>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</si>
  <si>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</si>
  <si>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</si>
  <si>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</si>
  <si>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</si>
  <si>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</si>
  <si>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</si>
  <si>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</si>
  <si>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</si>
  <si>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</si>
  <si>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</si>
  <si>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</si>
  <si>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</si>
  <si>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</si>
  <si>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</si>
  <si>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</si>
  <si>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</si>
  <si>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</si>
  <si>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</si>
  <si>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</si>
  <si>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</si>
  <si>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</si>
  <si>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</si>
  <si>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</si>
  <si>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</si>
  <si>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</si>
  <si>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</si>
  <si>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</si>
  <si>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</si>
  <si>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</si>
  <si>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</si>
  <si>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焼津水</t>
  </si>
  <si>
    <t xml:space="preserve"> シノブフース</t>
  </si>
  <si>
    <t xml:space="preserve"> ケンコーマヨ</t>
  </si>
  <si>
    <t xml:space="preserve"> 東急不HD</t>
  </si>
  <si>
    <t xml:space="preserve"> ソトー</t>
  </si>
  <si>
    <t xml:space="preserve"> フジックス</t>
  </si>
  <si>
    <t xml:space="preserve"> ネットイヤー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</si>
  <si>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</si>
  <si>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</si>
  <si>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</si>
  <si>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</si>
  <si>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</si>
  <si>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</si>
  <si>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</si>
  <si>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</si>
  <si>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</si>
  <si>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</si>
  <si>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</si>
  <si>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</si>
  <si>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</si>
  <si>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</si>
  <si>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</si>
  <si>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</si>
  <si>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</si>
  <si>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</si>
  <si>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</si>
  <si>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</si>
  <si>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</si>
  <si>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</si>
  <si>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</si>
  <si>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</si>
  <si>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</si>
  <si>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</si>
  <si>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</si>
  <si>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</si>
  <si>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</si>
  <si>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</si>
  <si>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</si>
  <si>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</si>
  <si>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</si>
  <si>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</si>
  <si>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</si>
  <si>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</si>
  <si>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</si>
  <si>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</si>
  <si>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</si>
  <si>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</si>
  <si>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</si>
  <si>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</si>
  <si>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</si>
  <si>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</si>
  <si>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</si>
  <si>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</si>
  <si>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</si>
  <si>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</si>
  <si>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</si>
  <si>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</si>
  <si>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</si>
  <si>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</si>
  <si>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</si>
  <si>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</si>
  <si>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</si>
  <si>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</si>
  <si>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</si>
  <si>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</si>
  <si>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</si>
  <si>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</si>
  <si>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</si>
  <si>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</si>
  <si>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</si>
  <si>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</si>
  <si>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</si>
  <si>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</si>
  <si>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</si>
  <si>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サンドラッグ</t>
  </si>
  <si>
    <t>日清オイリオグループ</t>
  </si>
  <si>
    <t>テクノプロ・ホールディングス</t>
  </si>
  <si>
    <t>スカパーＪＳＡＴホールディングス</t>
  </si>
  <si>
    <t>パラマウントベッドホールディングス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</si>
  <si>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</si>
  <si>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</si>
  <si>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</si>
  <si>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</si>
  <si>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</si>
  <si>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</si>
  <si>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</si>
  <si>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</si>
  <si>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</si>
  <si>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</si>
  <si>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</si>
  <si>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</si>
  <si>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</si>
  <si>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</si>
  <si>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</si>
  <si>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</si>
  <si>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</si>
  <si>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</si>
  <si>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</si>
  <si>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</si>
  <si>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</si>
  <si>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</si>
  <si>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</si>
  <si>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</si>
  <si>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</si>
  <si>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</si>
  <si>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</si>
  <si>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</si>
  <si>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</si>
  <si>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</si>
  <si>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</si>
  <si>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</si>
  <si>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</si>
  <si>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</si>
  <si>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</si>
  <si>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</si>
  <si>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</si>
  <si>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</si>
  <si>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スタジオアリス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</si>
  <si>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</si>
  <si>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</si>
  <si>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</si>
  <si>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</si>
  <si>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</si>
  <si>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</si>
  <si>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</si>
  <si>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</si>
  <si>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</si>
  <si>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</si>
  <si>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</si>
  <si>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</si>
  <si>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</si>
  <si>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</si>
  <si>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</si>
  <si>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</si>
  <si>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</si>
  <si>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</si>
  <si>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</si>
  <si>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フジッコ</t>
  </si>
  <si>
    <t>ロック・フィールド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</si>
  <si>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</si>
  <si>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</si>
  <si>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</si>
  <si>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</si>
  <si>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</si>
  <si>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</si>
  <si>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</si>
  <si>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</si>
  <si>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</si>
  <si>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</si>
  <si>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</si>
  <si>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</si>
  <si>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</si>
  <si>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</si>
  <si>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</si>
  <si>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</si>
  <si>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</si>
  <si>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</si>
  <si>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</si>
  <si>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</si>
  <si>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</si>
  <si>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</si>
  <si>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</si>
  <si>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</si>
  <si>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</si>
  <si>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</si>
  <si>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</si>
  <si>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</si>
  <si>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</si>
  <si>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</si>
  <si>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</si>
  <si>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</si>
  <si>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ハウスドゥ</t>
  </si>
  <si>
    <t>アツギ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</si>
  <si>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</si>
  <si>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</si>
  <si>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</si>
  <si>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</si>
  <si>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</si>
  <si>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</si>
  <si>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</si>
  <si>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</si>
  <si>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</si>
  <si>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</si>
  <si>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</si>
  <si>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</si>
  <si>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</si>
  <si>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</si>
  <si>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</si>
  <si>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</si>
  <si>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</si>
  <si>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</si>
  <si>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</si>
  <si>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</si>
  <si>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</si>
  <si>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</si>
  <si>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</si>
  <si>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</si>
  <si>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大陽日酸</t>
  </si>
  <si>
    <t>日本化学工業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</si>
  <si>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</si>
  <si>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</si>
  <si>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</si>
  <si>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</si>
  <si>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</si>
  <si>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</si>
  <si>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</si>
  <si>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ドリームインキュベータ</t>
  </si>
  <si>
    <t>ぴあ</t>
  </si>
  <si>
    <t>ソースネクスト</t>
  </si>
  <si>
    <t>第一工業製薬</t>
  </si>
  <si>
    <t>アステラス製薬</t>
  </si>
  <si>
    <t>科研製薬</t>
  </si>
  <si>
    <t>小野薬品工業</t>
  </si>
  <si>
    <t>扶桑薬品工業</t>
  </si>
  <si>
    <t>テルモ</t>
  </si>
  <si>
    <t>キッセイ薬品工業</t>
  </si>
  <si>
    <t>沢井製薬</t>
  </si>
  <si>
    <t>大幸薬品</t>
  </si>
  <si>
    <t>日本ペイントホールディングス</t>
  </si>
  <si>
    <t>ダスキン</t>
  </si>
  <si>
    <t>明光ネットワークジャパン</t>
  </si>
  <si>
    <t>ファルコホールディングス</t>
  </si>
  <si>
    <t>ワタベウェディング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</si>
  <si>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</si>
  <si>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</si>
  <si>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</si>
  <si>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</si>
  <si>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</si>
  <si>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</si>
  <si>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</si>
  <si>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</si>
  <si>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</si>
  <si>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</si>
  <si>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</si>
  <si>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</si>
  <si>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</si>
  <si>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</si>
  <si>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</si>
  <si>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ＭＯＲＥＳＣＯ</t>
  </si>
  <si>
    <t>フコク</t>
  </si>
  <si>
    <t>ニッタ</t>
  </si>
  <si>
    <t>住友大阪セメント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</si>
  <si>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</si>
  <si>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</si>
  <si>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</si>
  <si>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</si>
  <si>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</si>
  <si>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</si>
  <si>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イソライト工業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</si>
  <si>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</si>
  <si>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</si>
  <si>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</si>
  <si>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</si>
  <si>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</si>
  <si>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</si>
  <si>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</si>
  <si>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</si>
  <si>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</si>
  <si>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</si>
  <si>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</si>
  <si>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</si>
  <si>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</si>
  <si>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</si>
  <si>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</si>
  <si>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</si>
  <si>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</si>
  <si>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</si>
  <si>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</si>
  <si>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</si>
  <si>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</si>
  <si>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</si>
  <si>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</si>
  <si>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</si>
  <si>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</si>
  <si>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</si>
  <si>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</si>
  <si>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</si>
  <si>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</si>
  <si>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</si>
  <si>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</si>
  <si>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</si>
  <si>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</si>
  <si>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</si>
  <si>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</si>
  <si>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</si>
  <si>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</si>
  <si>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</si>
  <si>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</si>
  <si>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</si>
  <si>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丸山製作所</t>
  </si>
  <si>
    <t>タカキタ</t>
  </si>
  <si>
    <t>東洋エンジニアリング</t>
  </si>
  <si>
    <t>月島機械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</si>
  <si>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</si>
  <si>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</si>
  <si>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</si>
  <si>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</si>
  <si>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</si>
  <si>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</si>
  <si>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</si>
  <si>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</si>
  <si>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ダイコク電機</t>
  </si>
  <si>
    <t>マックス</t>
  </si>
  <si>
    <t>ＴＰＲ</t>
  </si>
  <si>
    <t>日本ピラー工業</t>
  </si>
  <si>
    <t>東洋電機製造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</si>
  <si>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</si>
  <si>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</si>
  <si>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</si>
  <si>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</si>
  <si>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</si>
  <si>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</si>
  <si>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</si>
  <si>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</si>
  <si>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セイコーエプソン</t>
  </si>
  <si>
    <t>星和電機</t>
  </si>
  <si>
    <t>アンリツ</t>
  </si>
  <si>
    <t>帝国通信工業</t>
  </si>
  <si>
    <t>ＳＭＫ</t>
  </si>
  <si>
    <t>ホシデン</t>
  </si>
  <si>
    <t>ヒロセ電機</t>
  </si>
  <si>
    <t>スミダコーポレーション</t>
  </si>
  <si>
    <t>リオン</t>
  </si>
  <si>
    <t>船井電機</t>
  </si>
  <si>
    <t>東亜ディーケーケー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</si>
  <si>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</si>
  <si>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</si>
  <si>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</si>
  <si>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</si>
  <si>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</si>
  <si>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</si>
  <si>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</si>
  <si>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</si>
  <si>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</si>
  <si>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</si>
  <si>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</si>
  <si>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</si>
  <si>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</si>
  <si>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</si>
  <si>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</si>
  <si>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</si>
  <si>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</si>
  <si>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</si>
  <si>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</si>
  <si>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</si>
  <si>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</si>
  <si>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</si>
  <si>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</si>
  <si>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</si>
  <si>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</si>
  <si>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</si>
  <si>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</si>
  <si>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</si>
  <si>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</si>
  <si>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</si>
  <si>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</si>
  <si>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</si>
  <si>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</si>
  <si>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</si>
  <si>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</si>
  <si>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</si>
  <si>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</si>
  <si>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</si>
  <si>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</si>
  <si>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</si>
  <si>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</si>
  <si>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</si>
  <si>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</si>
  <si>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</si>
  <si>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</si>
  <si>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</si>
  <si>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</si>
  <si>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</si>
  <si>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</si>
  <si>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</si>
  <si>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</si>
  <si>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</si>
  <si>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</si>
  <si>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</si>
  <si>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</si>
  <si>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</si>
  <si>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</si>
  <si>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光村印刷</t>
  </si>
  <si>
    <t>ツツミ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</si>
  <si>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</si>
  <si>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</si>
  <si>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</si>
  <si>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</si>
  <si>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</si>
  <si>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</si>
  <si>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</si>
  <si>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</si>
  <si>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</si>
  <si>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</si>
  <si>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</si>
  <si>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</si>
  <si>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</si>
  <si>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スターゼン</t>
  </si>
  <si>
    <t>セイコーホールディングス</t>
  </si>
  <si>
    <t>内田洋行</t>
  </si>
  <si>
    <t>第一実業</t>
  </si>
  <si>
    <t>ユアサ商事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</si>
  <si>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</si>
  <si>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</si>
  <si>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</si>
  <si>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</si>
  <si>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</si>
  <si>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</si>
  <si>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</si>
  <si>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</si>
  <si>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</si>
  <si>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</si>
  <si>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</si>
  <si>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</si>
  <si>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</si>
  <si>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</si>
  <si>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</si>
  <si>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</si>
  <si>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</si>
  <si>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</si>
  <si>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</si>
  <si>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</si>
  <si>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</si>
  <si>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</si>
  <si>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</si>
  <si>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</si>
  <si>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</si>
  <si>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</si>
  <si>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</si>
  <si>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</si>
  <si>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</si>
  <si>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</si>
  <si>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</si>
  <si>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</si>
  <si>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</si>
  <si>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</si>
  <si>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</si>
  <si>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</si>
  <si>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</si>
  <si>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</si>
  <si>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</si>
  <si>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</si>
  <si>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</si>
  <si>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</si>
  <si>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</si>
  <si>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</si>
  <si>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</si>
  <si>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</si>
  <si>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</si>
  <si>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</si>
  <si>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</si>
  <si>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</si>
  <si>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</si>
  <si>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</si>
  <si>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</si>
  <si>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</si>
  <si>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</si>
  <si>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</si>
  <si>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宮崎銀行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</si>
  <si>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</si>
  <si>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</si>
  <si>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</si>
  <si>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</si>
  <si>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</si>
  <si>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</si>
  <si>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</si>
  <si>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</si>
  <si>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</si>
  <si>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</si>
  <si>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</si>
  <si>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</si>
  <si>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</si>
  <si>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</si>
  <si>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</si>
  <si>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</si>
  <si>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ソニーフィナンシャルホールディングス</t>
  </si>
  <si>
    <t>アドバンスクリエイト</t>
  </si>
  <si>
    <t>平和不動産</t>
  </si>
  <si>
    <t>東京建物</t>
  </si>
  <si>
    <t>リログループ</t>
  </si>
  <si>
    <t>日本エスコン</t>
  </si>
  <si>
    <t>ファースト住建</t>
  </si>
  <si>
    <t>穴吹興産</t>
  </si>
  <si>
    <t>グランディハウス</t>
  </si>
  <si>
    <t>東武鉄道</t>
  </si>
  <si>
    <t>京浜急行電鉄</t>
  </si>
  <si>
    <t>京王電鉄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</si>
  <si>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</si>
  <si>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</si>
  <si>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</si>
  <si>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</si>
  <si>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</si>
  <si>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神戸電鉄</t>
  </si>
  <si>
    <t>名古屋鉄道</t>
  </si>
  <si>
    <t>山陽電気鉄道</t>
  </si>
  <si>
    <t>山九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</si>
  <si>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</si>
  <si>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</si>
  <si>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</si>
  <si>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</si>
  <si>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</si>
  <si>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</si>
  <si>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</si>
  <si>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</si>
  <si>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</si>
  <si>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</si>
  <si>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</si>
  <si>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</si>
  <si>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</si>
  <si>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</si>
  <si>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</si>
  <si>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</si>
  <si>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</si>
  <si>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</si>
  <si>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</si>
  <si>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イーレックス</t>
  </si>
  <si>
    <t>東邦瓦斯</t>
  </si>
  <si>
    <t>西部瓦斯</t>
  </si>
  <si>
    <t>静岡ガス</t>
  </si>
  <si>
    <t>ナガワ</t>
  </si>
  <si>
    <t>常磐興産</t>
  </si>
  <si>
    <t>メイテック</t>
  </si>
  <si>
    <t>オオバ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</si>
  <si>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</si>
  <si>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</si>
  <si>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</si>
  <si>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</si>
  <si>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</si>
  <si>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</si>
  <si>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</si>
  <si>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</si>
  <si>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</si>
  <si>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</si>
  <si>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</si>
  <si>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</si>
  <si>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</si>
  <si>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</si>
  <si>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</si>
  <si>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</si>
  <si>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</si>
  <si>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</si>
  <si>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</si>
  <si>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</si>
  <si>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</si>
  <si>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</si>
  <si>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</si>
  <si>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</si>
  <si>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</si>
  <si>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</si>
  <si>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</si>
  <si>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</si>
  <si>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</si>
  <si>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</si>
  <si>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</si>
  <si>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</si>
  <si>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</si>
  <si>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</si>
  <si>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</si>
  <si>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</si>
  <si>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</si>
  <si>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</si>
  <si>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</si>
  <si>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</si>
  <si>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</si>
  <si>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</si>
  <si>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</si>
  <si>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</si>
  <si>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</si>
  <si>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</si>
  <si>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</si>
  <si>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</si>
  <si>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</si>
  <si>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</si>
  <si>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</si>
  <si>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</si>
  <si>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</si>
  <si>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</si>
  <si>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</si>
  <si>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</si>
  <si>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</si>
  <si>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証券商品先物</t>
  </si>
  <si>
    <t xml:space="preserve"> ステップ</t>
  </si>
  <si>
    <t xml:space="preserve"> キッコーマン</t>
  </si>
  <si>
    <t xml:space="preserve"> 日　油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</si>
  <si>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</si>
  <si>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</si>
  <si>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</si>
  <si>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</si>
  <si>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</si>
  <si>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</si>
  <si>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</si>
  <si>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</si>
  <si>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</si>
  <si>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</si>
  <si>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</si>
  <si>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</si>
  <si>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</si>
  <si>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</si>
  <si>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</si>
  <si>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</si>
  <si>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</si>
  <si>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</si>
  <si>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</si>
  <si>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</si>
  <si>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</si>
  <si>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</si>
  <si>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</si>
  <si>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</si>
  <si>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</si>
  <si>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</si>
  <si>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</si>
  <si>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</si>
  <si>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</si>
  <si>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</si>
  <si>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</si>
  <si>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</si>
  <si>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</si>
  <si>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</si>
  <si>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</si>
  <si>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</si>
  <si>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</si>
  <si>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</si>
  <si>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</si>
  <si>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</si>
  <si>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</si>
  <si>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</si>
  <si>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</si>
  <si>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</si>
  <si>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</si>
  <si>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</si>
  <si>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</si>
  <si>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</si>
  <si>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</si>
  <si>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</si>
  <si>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</si>
  <si>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</si>
  <si>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</si>
  <si>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</si>
  <si>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</si>
  <si>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</si>
  <si>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</si>
  <si>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</si>
  <si>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</si>
  <si>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</si>
  <si>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</si>
  <si>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</si>
  <si>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</si>
  <si>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</si>
  <si>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</si>
  <si>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</si>
  <si>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</si>
  <si>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</si>
  <si>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</si>
  <si>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</si>
  <si>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</si>
  <si>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</si>
  <si>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ワイヤレスゲート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</si>
  <si>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</si>
  <si>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</si>
  <si>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</si>
  <si>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</si>
  <si>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</si>
  <si>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</si>
  <si>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</si>
  <si>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</si>
  <si>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</si>
  <si>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</si>
  <si>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</si>
  <si>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</si>
  <si>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</si>
  <si>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</si>
  <si>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</si>
  <si>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</si>
  <si>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</si>
  <si>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</si>
  <si>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</si>
  <si>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</si>
  <si>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トリドールHD</t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</si>
  <si>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</si>
  <si>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</si>
  <si>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</si>
  <si>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</si>
  <si>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</si>
  <si>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</si>
  <si>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</si>
  <si>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</si>
  <si>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</si>
  <si>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</si>
  <si>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</si>
  <si>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</si>
  <si>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</si>
  <si>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</si>
  <si>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</si>
  <si>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</si>
  <si>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</si>
  <si>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</si>
  <si>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</si>
  <si>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</si>
  <si>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</si>
  <si>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</si>
  <si>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</si>
  <si>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</si>
  <si>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ツカダ・グローバルホールディング</t>
  </si>
  <si>
    <t>不二電機工業</t>
  </si>
  <si>
    <t>九州フィナンシャルグループ</t>
  </si>
  <si>
    <t>燦ホールディングス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</si>
  <si>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</si>
  <si>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</si>
  <si>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</si>
  <si>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</si>
  <si>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</si>
  <si>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</si>
  <si>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</si>
  <si>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</si>
  <si>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</si>
  <si>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</si>
  <si>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</si>
  <si>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</si>
  <si>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</si>
  <si>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</si>
  <si>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</si>
  <si>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</si>
  <si>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</si>
  <si>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</si>
  <si>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</si>
  <si>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</si>
  <si>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</si>
  <si>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</si>
  <si>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</si>
  <si>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</si>
  <si>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</si>
  <si>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</si>
  <si>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</si>
  <si>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</si>
  <si>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</si>
  <si>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</si>
  <si>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</si>
  <si>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</si>
  <si>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</si>
  <si>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</si>
  <si>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</si>
  <si>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</si>
  <si>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</si>
  <si>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</si>
  <si>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</si>
  <si>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</si>
  <si>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バンダイナムコホールディングス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</si>
  <si>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</si>
  <si>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</si>
  <si>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</si>
  <si>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</si>
  <si>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</si>
  <si>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</si>
  <si>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</si>
  <si>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</si>
  <si>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</si>
  <si>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13:30</t>
  </si>
  <si>
    <t xml:space="preserve"> 鳥居薬</t>
  </si>
  <si>
    <t xml:space="preserve"> 住友商</t>
  </si>
  <si>
    <t xml:space="preserve"> 15:10</t>
  </si>
  <si>
    <t xml:space="preserve"> リゾートトラス</t>
  </si>
  <si>
    <t xml:space="preserve"> データHR</t>
  </si>
  <si>
    <t xml:space="preserve"> トレードワクス</t>
  </si>
  <si>
    <t xml:space="preserve"> 持田薬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</si>
  <si>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</si>
  <si>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</si>
  <si>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</si>
  <si>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</si>
  <si>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</si>
  <si>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</si>
  <si>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</si>
  <si>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</si>
  <si>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</si>
  <si>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</si>
  <si>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</si>
  <si>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</si>
  <si>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</si>
  <si>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</si>
  <si>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</si>
  <si>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 xml:space="preserve"> 大幸薬品</t>
  </si>
  <si>
    <t xml:space="preserve"> 新日電工</t>
  </si>
  <si>
    <t xml:space="preserve"> 国際計測</t>
  </si>
  <si>
    <t xml:space="preserve"> リンテック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</si>
  <si>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</si>
  <si>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</si>
  <si>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</si>
  <si>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</si>
  <si>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</si>
  <si>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</si>
  <si>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 xml:space="preserve"> アビスト</t>
  </si>
  <si>
    <t xml:space="preserve"> JUKI</t>
  </si>
  <si>
    <t xml:space="preserve"> アイオデータ</t>
  </si>
  <si>
    <t xml:space="preserve"> スプリックス</t>
  </si>
  <si>
    <t xml:space="preserve"> SUMCO</t>
  </si>
  <si>
    <t xml:space="preserve"> 日ペイントH</t>
  </si>
  <si>
    <t xml:space="preserve"> 飛島建</t>
  </si>
  <si>
    <t xml:space="preserve"> 大和ハウス</t>
  </si>
  <si>
    <t xml:space="preserve"> すかいHD</t>
  </si>
  <si>
    <t xml:space="preserve"> トーア紡</t>
  </si>
  <si>
    <t xml:space="preserve"> 日本アＧ</t>
  </si>
  <si>
    <t xml:space="preserve"> 日シス技術</t>
  </si>
  <si>
    <t xml:space="preserve"> 日華化学</t>
  </si>
  <si>
    <t xml:space="preserve"> ペプチド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</si>
  <si>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</si>
  <si>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</si>
  <si>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</si>
  <si>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</si>
  <si>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</si>
  <si>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</si>
  <si>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 xml:space="preserve"> 日コンセプト</t>
  </si>
  <si>
    <t xml:space="preserve"> NISSHA</t>
  </si>
  <si>
    <t xml:space="preserve"> アジア投資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</si>
  <si>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</si>
  <si>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</si>
  <si>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</si>
  <si>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</si>
  <si>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</si>
  <si>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</si>
  <si>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</si>
  <si>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</si>
  <si>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</si>
  <si>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</si>
  <si>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</si>
  <si>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</si>
  <si>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</si>
  <si>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</si>
  <si>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</si>
  <si>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</si>
  <si>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</si>
  <si>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</si>
  <si>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</si>
  <si>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</si>
  <si>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</si>
  <si>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</si>
  <si>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</si>
  <si>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</si>
  <si>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</si>
  <si>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</si>
  <si>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</si>
  <si>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</si>
  <si>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</si>
  <si>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</si>
  <si>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</si>
  <si>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</si>
  <si>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</si>
  <si>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</si>
  <si>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</si>
  <si>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いすゞ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</si>
  <si>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</si>
  <si>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</si>
  <si>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</si>
  <si>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</si>
  <si>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出光興産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</si>
  <si>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</si>
  <si>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</si>
  <si>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</si>
  <si>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</si>
  <si>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</si>
  <si>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</si>
  <si>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</si>
  <si>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</si>
  <si>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</si>
  <si>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</si>
  <si>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</si>
  <si>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</si>
  <si>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</si>
  <si>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</si>
  <si>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</si>
  <si>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</si>
  <si>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</si>
  <si>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</si>
  <si>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</si>
  <si>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ネオジャパン</t>
  </si>
  <si>
    <t>片倉コープアグリ</t>
  </si>
  <si>
    <t>山田コンサルティンググループ</t>
  </si>
  <si>
    <t>ニチレキ</t>
  </si>
  <si>
    <t>ＬＩＴＡＬＩＣＯ</t>
  </si>
  <si>
    <t>ＧａｍｅＷｉｔｈ</t>
  </si>
  <si>
    <t>澤藤電機</t>
  </si>
  <si>
    <t>スズキ</t>
  </si>
  <si>
    <t>ハークスレイ</t>
  </si>
  <si>
    <t>粧美堂</t>
  </si>
  <si>
    <t>リンテック</t>
  </si>
  <si>
    <t>ナカバヤシ</t>
  </si>
  <si>
    <t>岩井コスモホールディングス</t>
  </si>
  <si>
    <t>レオパレス２１</t>
  </si>
  <si>
    <t>ＡＶＡＮＴＩＡ</t>
  </si>
  <si>
    <t xml:space="preserve"> 11:00</t>
  </si>
  <si>
    <t xml:space="preserve"> 17:00</t>
  </si>
  <si>
    <t xml:space="preserve"> ネットワン</t>
  </si>
  <si>
    <t xml:space="preserve"> 10:00</t>
  </si>
  <si>
    <t xml:space="preserve"> 海運業</t>
  </si>
  <si>
    <t>" 24</t>
  </si>
  <si>
    <t xml:space="preserve"> 指月電</t>
  </si>
  <si>
    <t xml:space="preserve"> 東邦ＨＤ</t>
  </si>
  <si>
    <t xml:space="preserve"> 大正薬HD</t>
  </si>
  <si>
    <t xml:space="preserve"> ジェイリース</t>
  </si>
  <si>
    <t xml:space="preserve"> 三栄コポ</t>
  </si>
  <si>
    <t>" 29</t>
  </si>
  <si>
    <t xml:space="preserve"> ヤマハモーターロ</t>
  </si>
  <si>
    <t xml:space="preserve"> 日化産</t>
  </si>
  <si>
    <t xml:space="preserve"> 極　洋</t>
  </si>
  <si>
    <t xml:space="preserve"> 金下建</t>
  </si>
  <si>
    <t xml:space="preserve"> 雪印メグ</t>
  </si>
  <si>
    <t xml:space="preserve"> ユニチカ</t>
  </si>
  <si>
    <t xml:space="preserve"> デンカ</t>
  </si>
  <si>
    <t xml:space="preserve"> プラコー</t>
  </si>
  <si>
    <t xml:space="preserve"> リックス</t>
  </si>
  <si>
    <t xml:space="preserve"> ＩＩＪ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</si>
  <si>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</si>
  <si>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</si>
  <si>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</si>
  <si>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</si>
  <si>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</si>
  <si>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</si>
  <si>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</si>
  <si>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</si>
  <si>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</si>
  <si>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</si>
  <si>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</si>
  <si>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</si>
  <si>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</si>
  <si>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</si>
  <si>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</si>
  <si>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</si>
  <si>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</si>
  <si>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</si>
  <si>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</si>
  <si>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</si>
  <si>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 xml:space="preserve"> ヤマタネ</t>
  </si>
  <si>
    <t xml:space="preserve"> 中央経済</t>
  </si>
  <si>
    <t xml:space="preserve"> 佐田建</t>
  </si>
  <si>
    <t xml:space="preserve"> 植木組</t>
  </si>
  <si>
    <t xml:space="preserve"> ウイルプラスH</t>
  </si>
  <si>
    <t xml:space="preserve"> 堺化学</t>
  </si>
  <si>
    <t xml:space="preserve"> 大日塗</t>
  </si>
  <si>
    <t xml:space="preserve"> フォーカスS</t>
  </si>
  <si>
    <t xml:space="preserve"> ＢＭＬ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</si>
  <si>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</si>
  <si>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</si>
  <si>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</si>
  <si>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</si>
  <si>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</si>
  <si>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</si>
  <si>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</si>
  <si>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</si>
  <si>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</si>
  <si>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</si>
  <si>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</si>
  <si>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 xml:space="preserve"> 四国銀</t>
  </si>
  <si>
    <t xml:space="preserve"> 日証金</t>
  </si>
  <si>
    <t xml:space="preserve"> ニッコンHD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</si>
  <si>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</si>
  <si>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</si>
  <si>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</si>
  <si>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</si>
  <si>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</si>
  <si>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</si>
  <si>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</si>
  <si>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</si>
  <si>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</si>
  <si>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</si>
  <si>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</si>
  <si>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</si>
  <si>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</si>
  <si>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</si>
  <si>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</si>
  <si>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</si>
  <si>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</si>
  <si>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</si>
  <si>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</si>
  <si>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</si>
  <si>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</si>
  <si>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</si>
  <si>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</si>
  <si>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</si>
  <si>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</si>
  <si>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</si>
  <si>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</si>
  <si>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</si>
  <si>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</si>
  <si>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</si>
  <si>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</si>
  <si>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</si>
  <si>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</si>
  <si>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</si>
  <si>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</si>
  <si>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</si>
  <si>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</si>
  <si>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</si>
  <si>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</si>
  <si>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</si>
  <si>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</si>
  <si>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</si>
  <si>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</si>
  <si>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</si>
  <si>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</si>
  <si>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</si>
  <si>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</si>
  <si>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</si>
  <si>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</si>
  <si>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</si>
  <si>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</si>
  <si>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</si>
  <si>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</si>
  <si>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</si>
  <si>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</si>
  <si>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</si>
  <si>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</si>
  <si>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</si>
  <si>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</si>
  <si>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</si>
  <si>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</si>
  <si>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</si>
  <si>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</si>
  <si>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</si>
  <si>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</si>
  <si>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</si>
  <si>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</si>
  <si>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</si>
  <si>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</si>
  <si>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</si>
  <si>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</si>
  <si>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</si>
  <si>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</si>
  <si>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</si>
  <si>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</si>
  <si>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</si>
  <si>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</si>
  <si>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</si>
  <si>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</si>
  <si>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</si>
  <si>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</si>
  <si>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</si>
  <si>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</si>
  <si>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</si>
  <si>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</si>
  <si>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</si>
  <si>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</si>
  <si>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 xml:space="preserve"> 大平金</t>
  </si>
  <si>
    <t xml:space="preserve"> 川金ＨＤ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</si>
  <si>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</si>
  <si>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</si>
  <si>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</si>
  <si>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</si>
  <si>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</si>
  <si>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</si>
  <si>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</si>
  <si>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</si>
  <si>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</si>
  <si>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</si>
  <si>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</si>
  <si>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</si>
  <si>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</si>
  <si>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</si>
  <si>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</si>
  <si>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</si>
  <si>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</si>
  <si>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</si>
  <si>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</si>
  <si>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</si>
  <si>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</si>
  <si>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</si>
  <si>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</si>
  <si>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</si>
  <si>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</si>
  <si>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</si>
  <si>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</si>
  <si>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</si>
  <si>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</si>
  <si>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</si>
  <si>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</si>
  <si>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</si>
  <si>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</si>
  <si>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</si>
  <si>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</si>
  <si>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</si>
  <si>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</si>
  <si>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</si>
  <si>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</si>
  <si>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</si>
  <si>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</si>
  <si>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</si>
  <si>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</si>
  <si>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</si>
  <si>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</si>
  <si>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</si>
  <si>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</si>
  <si>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</si>
  <si>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</si>
  <si>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 xml:space="preserve"> モーゲージS</t>
  </si>
  <si>
    <t xml:space="preserve"> 武蔵精密</t>
  </si>
  <si>
    <t xml:space="preserve"> 極東開</t>
  </si>
  <si>
    <t xml:space="preserve"> 村上開明</t>
  </si>
  <si>
    <t xml:space="preserve"> ジャムコ</t>
  </si>
  <si>
    <t xml:space="preserve"> 横浜魚類</t>
  </si>
  <si>
    <t xml:space="preserve"> 第一興商</t>
  </si>
  <si>
    <t xml:space="preserve"> サンリン</t>
  </si>
  <si>
    <t xml:space="preserve"> アイエーG</t>
  </si>
  <si>
    <t xml:space="preserve"> コロワイド</t>
  </si>
  <si>
    <t xml:space="preserve"> うかい</t>
  </si>
  <si>
    <t xml:space="preserve"> ナカニシ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</si>
  <si>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</si>
  <si>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</si>
  <si>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</si>
  <si>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</si>
  <si>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</si>
  <si>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</si>
  <si>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</si>
  <si>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</si>
  <si>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</si>
  <si>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</si>
  <si>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</si>
  <si>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</si>
  <si>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</si>
  <si>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</si>
  <si>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</si>
  <si>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</si>
  <si>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</si>
  <si>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</si>
  <si>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</si>
  <si>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</si>
  <si>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</si>
  <si>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</si>
  <si>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</si>
  <si>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</si>
  <si>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</si>
  <si>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</si>
  <si>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</si>
  <si>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</si>
  <si>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</si>
  <si>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</si>
  <si>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</si>
  <si>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 xml:space="preserve"> 佐賀銀</t>
  </si>
  <si>
    <t xml:space="preserve"> 山口ＦＧ</t>
  </si>
  <si>
    <t xml:space="preserve"> ミズホリース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</si>
  <si>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</si>
  <si>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</si>
  <si>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</si>
  <si>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</si>
  <si>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</si>
  <si>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</si>
  <si>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 xml:space="preserve"> レオパレス21</t>
  </si>
  <si>
    <t xml:space="preserve"> リログループ</t>
  </si>
  <si>
    <t xml:space="preserve"> 南総通運</t>
  </si>
  <si>
    <t xml:space="preserve"> 名　鉄</t>
  </si>
  <si>
    <t xml:space="preserve"> 岡県運</t>
  </si>
  <si>
    <t xml:space="preserve"> センコーGHD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</si>
  <si>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</si>
  <si>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</si>
  <si>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</si>
  <si>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</si>
  <si>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</si>
  <si>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</si>
  <si>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</si>
  <si>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</si>
  <si>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 xml:space="preserve"> ショーエイコーホ</t>
  </si>
  <si>
    <t xml:space="preserve"> 朝日放送</t>
  </si>
  <si>
    <t xml:space="preserve"> ソフトバンク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</si>
  <si>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</si>
  <si>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</si>
  <si>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</si>
  <si>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</si>
  <si>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</si>
  <si>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</si>
  <si>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</si>
  <si>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</si>
  <si>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</si>
  <si>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</si>
  <si>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</si>
  <si>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</si>
  <si>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</si>
  <si>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</si>
  <si>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 xml:space="preserve"> 奥村組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</si>
  <si>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</si>
  <si>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</si>
  <si>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</si>
  <si>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</si>
  <si>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</si>
  <si>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</si>
  <si>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</si>
  <si>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</si>
  <si>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</si>
  <si>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</si>
  <si>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</si>
  <si>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</si>
  <si>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</si>
  <si>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</si>
  <si>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</si>
  <si>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</si>
  <si>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</si>
  <si>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</si>
  <si>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</si>
  <si>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</si>
  <si>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</si>
  <si>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</si>
  <si>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</si>
  <si>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</si>
  <si>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</si>
  <si>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</si>
  <si>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</si>
  <si>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</si>
  <si>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</si>
  <si>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</si>
  <si>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</si>
  <si>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</si>
  <si>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</si>
  <si>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</si>
  <si>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</si>
  <si>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</si>
  <si>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</si>
  <si>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</si>
  <si>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</si>
  <si>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</si>
  <si>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</si>
  <si>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</si>
  <si>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</si>
  <si>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</si>
  <si>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</si>
  <si>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</si>
  <si>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</si>
  <si>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</si>
  <si>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</si>
  <si>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</si>
  <si>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</si>
  <si>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</si>
  <si>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</si>
  <si>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</si>
  <si>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</si>
  <si>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</si>
  <si>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</si>
  <si>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</si>
  <si>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</si>
  <si>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</si>
  <si>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</si>
  <si>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</si>
  <si>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</si>
  <si>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</si>
  <si>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</si>
  <si>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</si>
  <si>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</si>
  <si>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</si>
  <si>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</si>
  <si>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</si>
  <si>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</si>
  <si>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</si>
  <si>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</si>
  <si>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</si>
  <si>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</si>
  <si>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</si>
  <si>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</si>
  <si>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</si>
  <si>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</si>
  <si>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</si>
  <si>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</si>
  <si>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 xml:space="preserve"> 内外トランス</t>
  </si>
  <si>
    <t xml:space="preserve"> 東  レ</t>
  </si>
  <si>
    <t xml:space="preserve"> 扶桑薬</t>
  </si>
  <si>
    <t xml:space="preserve"> フマキラー</t>
  </si>
  <si>
    <t xml:space="preserve"> パイオラックス</t>
  </si>
  <si>
    <t xml:space="preserve"> 石油資源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</si>
  <si>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</si>
  <si>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</si>
  <si>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</si>
  <si>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</si>
  <si>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</si>
  <si>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</si>
  <si>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</si>
  <si>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</si>
  <si>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</si>
  <si>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</si>
  <si>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</si>
  <si>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</si>
  <si>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</si>
  <si>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</si>
  <si>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</si>
  <si>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 xml:space="preserve"> 細田工</t>
  </si>
  <si>
    <t xml:space="preserve"> 神通機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</si>
  <si>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</si>
  <si>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</si>
  <si>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</si>
  <si>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</si>
  <si>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</si>
  <si>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</si>
  <si>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</si>
  <si>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</si>
  <si>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</si>
  <si>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</si>
  <si>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</si>
  <si>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</si>
  <si>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</si>
  <si>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</si>
  <si>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</si>
  <si>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</si>
  <si>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</si>
  <si>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</si>
  <si>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</si>
  <si>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</si>
  <si>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</si>
  <si>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</si>
  <si>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</si>
  <si>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</si>
  <si>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</si>
  <si>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</si>
  <si>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</si>
  <si>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</si>
  <si>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</si>
  <si>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</si>
  <si>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</si>
  <si>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</si>
  <si>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</si>
  <si>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</si>
  <si>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</si>
  <si>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</si>
  <si>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</si>
  <si>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</si>
  <si>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 xml:space="preserve"> アネスト岩田</t>
  </si>
  <si>
    <t xml:space="preserve"> 兼松エンジ</t>
  </si>
  <si>
    <t xml:space="preserve"> 平  和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</si>
  <si>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</si>
  <si>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</si>
  <si>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</si>
  <si>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</si>
  <si>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</si>
  <si>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</si>
  <si>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</si>
  <si>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</si>
  <si>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</si>
  <si>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</si>
  <si>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</si>
  <si>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</si>
  <si>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</si>
  <si>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</si>
  <si>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</si>
  <si>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</si>
  <si>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</si>
  <si>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</si>
  <si>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</si>
  <si>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</si>
  <si>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</si>
  <si>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</si>
  <si>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</si>
  <si>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</si>
  <si>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</si>
  <si>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</si>
  <si>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</si>
  <si>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</si>
  <si>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</si>
  <si>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</si>
  <si>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</si>
  <si>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</si>
  <si>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</si>
  <si>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</si>
  <si>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</si>
  <si>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</si>
  <si>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</si>
  <si>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</si>
  <si>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</si>
  <si>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</si>
  <si>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</si>
  <si>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</si>
  <si>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</si>
  <si>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</si>
  <si>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</si>
  <si>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</si>
  <si>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</si>
  <si>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</si>
  <si>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</si>
  <si>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</si>
  <si>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</si>
  <si>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</si>
  <si>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</si>
  <si>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</si>
  <si>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</si>
  <si>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</si>
  <si>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</si>
  <si>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</si>
  <si>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</si>
  <si>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</si>
  <si>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</si>
  <si>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</si>
  <si>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</si>
  <si>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</si>
  <si>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</si>
  <si>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</si>
  <si>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</si>
  <si>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</si>
  <si>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</si>
  <si>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</si>
  <si>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</si>
  <si>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</si>
  <si>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</si>
  <si>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</si>
  <si>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</si>
  <si>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</si>
  <si>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巴コーポ</t>
  </si>
  <si>
    <t xml:space="preserve"> 高橋ウォル</t>
  </si>
  <si>
    <t xml:space="preserve"> オリジン</t>
  </si>
  <si>
    <t xml:space="preserve"> 大林組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</si>
  <si>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</si>
  <si>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</si>
  <si>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</si>
  <si>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</si>
  <si>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</si>
  <si>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</si>
  <si>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</si>
  <si>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</si>
  <si>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</si>
  <si>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</si>
  <si>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</si>
  <si>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</si>
  <si>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</si>
  <si>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</si>
  <si>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</si>
  <si>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 xml:space="preserve"> 東汽船</t>
  </si>
  <si>
    <t xml:space="preserve"> トレーディア</t>
  </si>
  <si>
    <t xml:space="preserve"> コーアツ工業</t>
  </si>
  <si>
    <t xml:space="preserve"> ソネック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</si>
  <si>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</si>
  <si>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</si>
  <si>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</si>
  <si>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</si>
  <si>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</si>
  <si>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</si>
  <si>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</si>
  <si>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</si>
  <si>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</si>
  <si>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</si>
  <si>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</si>
  <si>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</si>
  <si>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</si>
  <si>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</si>
  <si>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</si>
  <si>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</si>
  <si>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</si>
  <si>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</si>
  <si>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</si>
  <si>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</si>
  <si>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</si>
  <si>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</si>
  <si>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</si>
  <si>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</si>
  <si>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</si>
  <si>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</si>
  <si>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</si>
  <si>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</si>
  <si>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</si>
  <si>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</si>
  <si>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</si>
  <si>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</si>
  <si>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</si>
  <si>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</si>
  <si>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</si>
  <si>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</si>
  <si>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</si>
  <si>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</si>
  <si>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</si>
  <si>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</si>
  <si>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</si>
  <si>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</si>
  <si>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</si>
  <si>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</si>
  <si>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 xml:space="preserve"> 丸一管</t>
  </si>
  <si>
    <t xml:space="preserve"> メタルアート</t>
  </si>
  <si>
    <t xml:space="preserve"> 三菱マ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</si>
  <si>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</si>
  <si>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</si>
  <si>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</si>
  <si>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</si>
  <si>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</si>
  <si>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</si>
  <si>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</si>
  <si>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</si>
  <si>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</si>
  <si>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</si>
  <si>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</si>
  <si>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</si>
  <si>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 xml:space="preserve"> 靜　甲</t>
  </si>
  <si>
    <t xml:space="preserve"> 日　工</t>
  </si>
  <si>
    <t xml:space="preserve"> タカトリ</t>
  </si>
  <si>
    <t xml:space="preserve"> 荏　原</t>
  </si>
  <si>
    <t xml:space="preserve"> ダイキン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</si>
  <si>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</si>
  <si>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</si>
  <si>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</si>
  <si>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</si>
  <si>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</si>
  <si>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</si>
  <si>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</si>
  <si>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</si>
  <si>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</si>
  <si>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</si>
  <si>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</si>
  <si>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</si>
  <si>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</si>
  <si>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</si>
  <si>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</si>
  <si>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</si>
  <si>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</si>
  <si>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</si>
  <si>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</si>
  <si>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</si>
  <si>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</si>
  <si>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</si>
  <si>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</si>
  <si>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</si>
  <si>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</si>
  <si>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</si>
  <si>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</si>
  <si>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</si>
  <si>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</si>
  <si>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</si>
  <si>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</si>
  <si>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</si>
  <si>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</si>
  <si>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</si>
  <si>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</si>
  <si>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</si>
  <si>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</si>
  <si>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</si>
  <si>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</si>
  <si>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</si>
  <si>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</si>
  <si>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</si>
  <si>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</si>
  <si>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</si>
  <si>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</si>
  <si>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</si>
  <si>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</si>
  <si>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</si>
  <si>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</si>
  <si>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 xml:space="preserve"> ストライダース</t>
  </si>
  <si>
    <t xml:space="preserve"> 藤井産</t>
  </si>
  <si>
    <t xml:space="preserve"> ソフトバンクG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</si>
  <si>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</si>
  <si>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</si>
  <si>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</si>
  <si>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</si>
  <si>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</si>
  <si>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</si>
  <si>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</si>
  <si>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</si>
  <si>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</si>
  <si>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</si>
  <si>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</si>
  <si>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</si>
  <si>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</si>
  <si>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</si>
  <si>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</si>
  <si>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</si>
  <si>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</si>
  <si>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</si>
  <si>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</si>
  <si>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</si>
  <si>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</si>
  <si>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</si>
  <si>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</si>
  <si>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</si>
  <si>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</si>
  <si>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</si>
  <si>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</si>
  <si>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</si>
  <si>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</si>
  <si>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</si>
  <si>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</si>
  <si>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</si>
  <si>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</si>
  <si>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</si>
  <si>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</si>
  <si>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</si>
  <si>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</si>
  <si>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</si>
  <si>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</si>
  <si>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</si>
  <si>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</si>
  <si>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</si>
  <si>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</si>
  <si>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</si>
  <si>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</si>
  <si>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</si>
  <si>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</si>
  <si>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</si>
  <si>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</si>
  <si>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</si>
  <si>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</si>
  <si>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</si>
  <si>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</si>
  <si>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</si>
  <si>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</si>
  <si>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</si>
  <si>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</si>
  <si>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</si>
  <si>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</si>
  <si>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</si>
  <si>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</si>
  <si>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</si>
  <si>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</si>
  <si>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</si>
  <si>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</si>
  <si>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</si>
  <si>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</si>
  <si>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</si>
  <si>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</si>
  <si>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</si>
  <si>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</si>
  <si>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</si>
  <si>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</si>
  <si>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</si>
  <si>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</si>
  <si>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</si>
  <si>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 xml:space="preserve"> 川　辺</t>
  </si>
  <si>
    <t xml:space="preserve"> 日ロジテム</t>
  </si>
  <si>
    <t xml:space="preserve"> 加藤産業</t>
  </si>
  <si>
    <t xml:space="preserve"> 日電計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</si>
  <si>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</si>
  <si>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</si>
  <si>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</si>
  <si>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</si>
  <si>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</si>
  <si>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</si>
  <si>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</si>
  <si>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</si>
  <si>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</si>
  <si>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</si>
  <si>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</si>
  <si>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</si>
  <si>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</si>
  <si>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</si>
  <si>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</si>
  <si>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</si>
  <si>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</si>
  <si>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</si>
  <si>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</si>
  <si>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</si>
  <si>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</si>
  <si>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</si>
  <si>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</si>
  <si>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</si>
  <si>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</si>
  <si>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</si>
  <si>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</si>
  <si>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</si>
  <si>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</si>
  <si>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</si>
  <si>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</si>
  <si>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</si>
  <si>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 xml:space="preserve"> フルッタフルッタ</t>
  </si>
  <si>
    <t xml:space="preserve"> サントリーBF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</si>
  <si>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</si>
  <si>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</si>
  <si>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</si>
  <si>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</si>
  <si>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</si>
  <si>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</si>
  <si>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</si>
  <si>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</si>
  <si>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</si>
  <si>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</si>
  <si>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</si>
  <si>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</si>
  <si>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</si>
  <si>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</si>
  <si>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</si>
  <si>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</si>
  <si>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</si>
  <si>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</si>
  <si>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</si>
  <si>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</si>
  <si>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</si>
  <si>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</si>
  <si>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</si>
  <si>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</si>
  <si>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</si>
  <si>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</si>
  <si>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</si>
  <si>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</si>
  <si>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</si>
  <si>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</si>
  <si>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</si>
  <si>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</si>
  <si>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</si>
  <si>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</si>
  <si>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</si>
  <si>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</si>
  <si>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</si>
  <si>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</si>
  <si>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</si>
  <si>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</si>
  <si>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</si>
  <si>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</si>
  <si>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</si>
  <si>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</si>
  <si>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</si>
  <si>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</si>
  <si>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</si>
  <si>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</si>
  <si>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</si>
  <si>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</si>
  <si>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</si>
  <si>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</si>
  <si>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</si>
  <si>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</si>
  <si>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</si>
  <si>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</si>
  <si>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</si>
  <si>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</si>
  <si>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</si>
  <si>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</si>
  <si>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</si>
  <si>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</si>
  <si>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</si>
  <si>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</si>
  <si>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</si>
  <si>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</si>
  <si>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</si>
  <si>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</si>
  <si>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</si>
  <si>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</si>
  <si>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</si>
  <si>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</si>
  <si>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</si>
  <si>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</si>
  <si>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</si>
  <si>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</si>
  <si>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</si>
  <si>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</si>
  <si>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</si>
  <si>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</si>
  <si>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</si>
  <si>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</si>
  <si>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</si>
  <si>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</si>
  <si>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</si>
  <si>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</si>
  <si>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</si>
  <si>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</si>
  <si>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</si>
  <si>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</si>
  <si>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</si>
  <si>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</si>
  <si>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</si>
  <si>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</si>
  <si>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</si>
  <si>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</si>
  <si>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</si>
  <si>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</si>
  <si>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</si>
  <si>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</si>
  <si>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</si>
  <si>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</si>
  <si>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</si>
  <si>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</si>
  <si>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</si>
  <si>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</si>
  <si>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</si>
  <si>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</si>
  <si>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</si>
  <si>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</si>
  <si>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</si>
  <si>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</si>
  <si>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</si>
  <si>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</si>
  <si>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</si>
  <si>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</si>
  <si>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</si>
  <si>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</si>
  <si>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</si>
  <si>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</si>
  <si>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</si>
  <si>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</si>
  <si>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</si>
  <si>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</si>
  <si>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</si>
  <si>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</si>
  <si>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 xml:space="preserve"> ゼット</t>
  </si>
  <si>
    <t xml:space="preserve"> 三菱Uリース</t>
  </si>
  <si>
    <t xml:space="preserve"> トレイダーズ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</si>
  <si>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</si>
  <si>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</si>
  <si>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</si>
  <si>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</si>
  <si>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</si>
  <si>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</si>
  <si>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</si>
  <si>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</si>
  <si>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</si>
  <si>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</si>
  <si>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</si>
  <si>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</si>
  <si>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</si>
  <si>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</si>
  <si>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</si>
  <si>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</si>
  <si>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</si>
  <si>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</si>
  <si>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</si>
  <si>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</si>
  <si>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 xml:space="preserve"> 鉄建建設</t>
  </si>
  <si>
    <t xml:space="preserve"> 東亜道</t>
  </si>
  <si>
    <t xml:space="preserve"> サッポロHD</t>
  </si>
  <si>
    <t xml:space="preserve"> エコナックHD</t>
  </si>
  <si>
    <t xml:space="preserve"> enish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</si>
  <si>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</si>
  <si>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</si>
  <si>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</si>
  <si>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</si>
  <si>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</si>
  <si>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</si>
  <si>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</si>
  <si>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</si>
  <si>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</si>
  <si>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</si>
  <si>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</si>
  <si>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</si>
  <si>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</si>
  <si>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</si>
  <si>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</si>
  <si>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</si>
  <si>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</si>
  <si>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</si>
  <si>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</si>
  <si>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</si>
  <si>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</si>
  <si>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</si>
  <si>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</si>
  <si>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</si>
  <si>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</si>
  <si>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</si>
  <si>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</si>
  <si>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</si>
  <si>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</si>
  <si>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</si>
  <si>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</si>
  <si>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</si>
  <si>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</si>
  <si>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</si>
  <si>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</si>
  <si>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</si>
  <si>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</si>
  <si>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</si>
  <si>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</si>
  <si>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</si>
  <si>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</si>
  <si>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</si>
  <si>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</si>
  <si>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</si>
  <si>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</si>
  <si>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</si>
  <si>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</si>
  <si>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</si>
  <si>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</si>
  <si>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</si>
  <si>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</si>
  <si>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</si>
  <si>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</si>
  <si>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</si>
  <si>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</si>
  <si>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</si>
  <si>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</si>
  <si>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</si>
  <si>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</si>
  <si>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</si>
  <si>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</si>
  <si>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</si>
  <si>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</si>
  <si>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</si>
  <si>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</si>
  <si>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</si>
  <si>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 xml:space="preserve"> ダイヤHD</t>
  </si>
  <si>
    <t xml:space="preserve"> トミタ</t>
  </si>
  <si>
    <t xml:space="preserve"> 太陽工機</t>
  </si>
  <si>
    <t xml:space="preserve"> 光通信</t>
  </si>
  <si>
    <t xml:space="preserve"> ADEKA</t>
  </si>
  <si>
    <t xml:space="preserve"> 大塚ＨＤ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</si>
  <si>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</si>
  <si>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</si>
  <si>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</si>
  <si>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</si>
  <si>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</si>
  <si>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</si>
  <si>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</si>
  <si>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</si>
  <si>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</si>
  <si>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</si>
  <si>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</si>
  <si>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</si>
  <si>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</si>
  <si>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</si>
  <si>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</si>
  <si>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</si>
  <si>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</si>
  <si>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</si>
  <si>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</si>
  <si>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</si>
  <si>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</si>
  <si>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</si>
  <si>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</si>
  <si>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</si>
  <si>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</si>
  <si>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</si>
  <si>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</si>
  <si>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 xml:space="preserve"> 山崎パン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</si>
  <si>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</si>
  <si>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</si>
  <si>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</si>
  <si>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</si>
  <si>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</si>
  <si>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</si>
  <si>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</si>
  <si>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</si>
  <si>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</si>
  <si>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</si>
  <si>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</si>
  <si>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</si>
  <si>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</si>
  <si>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</si>
  <si>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</si>
  <si>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</si>
  <si>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</si>
  <si>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</si>
  <si>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</si>
  <si>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</si>
  <si>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</si>
  <si>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</si>
  <si>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</si>
  <si>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</si>
  <si>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</si>
  <si>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</si>
  <si>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</si>
  <si>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</si>
  <si>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</si>
  <si>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</si>
  <si>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</si>
  <si>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</si>
  <si>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</si>
  <si>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</si>
  <si>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</si>
  <si>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</si>
  <si>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</si>
  <si>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</si>
  <si>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</si>
  <si>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</si>
  <si>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</si>
  <si>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</si>
  <si>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</si>
  <si>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</si>
  <si>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</si>
  <si>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</si>
  <si>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</si>
  <si>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</si>
  <si>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</si>
  <si>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</si>
  <si>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</si>
  <si>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</si>
  <si>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</si>
  <si>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</si>
  <si>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</si>
  <si>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</si>
  <si>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</si>
  <si>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</si>
  <si>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</si>
  <si>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</si>
  <si>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</si>
  <si>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</si>
  <si>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</si>
  <si>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</si>
  <si>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</si>
  <si>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</si>
  <si>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</si>
  <si>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</si>
  <si>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</si>
  <si>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</si>
  <si>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</si>
  <si>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</si>
  <si>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</si>
  <si>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</si>
  <si>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</si>
  <si>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</si>
  <si>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</si>
  <si>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</si>
  <si>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</si>
  <si>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</si>
  <si>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</si>
  <si>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</si>
  <si>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</si>
  <si>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</si>
  <si>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</si>
  <si>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</si>
  <si>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</si>
  <si>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</si>
  <si>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</si>
  <si>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</si>
  <si>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</si>
  <si>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</si>
  <si>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</si>
  <si>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</si>
  <si>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</si>
  <si>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</si>
  <si>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</si>
  <si>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</si>
  <si>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</si>
  <si>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</si>
  <si>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</si>
  <si>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</si>
  <si>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</si>
  <si>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</si>
  <si>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</si>
  <si>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</si>
  <si>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</si>
  <si>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</si>
  <si>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</si>
  <si>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</si>
  <si>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</si>
  <si>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</si>
  <si>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</si>
  <si>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</si>
  <si>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</si>
  <si>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</si>
  <si>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</si>
  <si>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</si>
  <si>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</si>
  <si>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</si>
  <si>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</si>
  <si>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</si>
  <si>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</si>
  <si>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</si>
  <si>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</si>
  <si>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</si>
  <si>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</si>
  <si>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</si>
  <si>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</si>
  <si>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</si>
  <si>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</si>
  <si>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</si>
  <si>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 xml:space="preserve"> フジコピア</t>
  </si>
  <si>
    <t xml:space="preserve"> 菱鉛筆</t>
  </si>
  <si>
    <t xml:space="preserve"> クワザワ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</si>
  <si>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</si>
  <si>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</si>
  <si>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</si>
  <si>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</si>
  <si>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</si>
  <si>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</si>
  <si>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</si>
  <si>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</si>
  <si>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</si>
  <si>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</si>
  <si>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</si>
  <si>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</si>
  <si>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</si>
  <si>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</si>
  <si>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</si>
  <si>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</si>
  <si>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</si>
  <si>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</si>
  <si>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</si>
  <si>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</si>
  <si>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</si>
  <si>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</si>
  <si>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</si>
  <si>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</si>
  <si>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</si>
  <si>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</si>
  <si>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</si>
  <si>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</si>
  <si>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</si>
  <si>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</si>
  <si>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</si>
  <si>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</si>
  <si>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</si>
  <si>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</si>
  <si>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</si>
  <si>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</si>
  <si>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</si>
  <si>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</si>
  <si>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</si>
  <si>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</si>
  <si>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</si>
  <si>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</si>
  <si>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</si>
  <si>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</si>
  <si>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</si>
  <si>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</si>
  <si>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</si>
  <si>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</si>
  <si>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</si>
  <si>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</si>
  <si>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</si>
  <si>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</si>
  <si>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</si>
  <si>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</si>
  <si>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</si>
  <si>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</si>
  <si>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</si>
  <si>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</si>
  <si>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</si>
  <si>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</si>
  <si>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</si>
  <si>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</si>
  <si>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</si>
  <si>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</si>
  <si>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</si>
  <si>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</si>
  <si>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</si>
  <si>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</si>
  <si>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</si>
  <si>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</si>
  <si>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</si>
  <si>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</si>
  <si>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</si>
  <si>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</si>
  <si>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</si>
  <si>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</si>
  <si>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</si>
  <si>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</si>
  <si>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</si>
  <si>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</si>
  <si>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</si>
  <si>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</si>
  <si>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</si>
  <si>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</si>
  <si>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</si>
  <si>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</si>
  <si>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</si>
  <si>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</si>
  <si>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</si>
  <si>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</si>
  <si>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</si>
  <si>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</si>
  <si>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</si>
  <si>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</si>
  <si>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</si>
  <si>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</si>
  <si>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</si>
  <si>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</si>
  <si>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</si>
  <si>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</si>
  <si>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</si>
  <si>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</si>
  <si>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</si>
  <si>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</si>
  <si>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</si>
  <si>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</si>
  <si>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</si>
  <si>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</si>
  <si>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</si>
  <si>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</si>
  <si>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</si>
  <si>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</si>
  <si>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</si>
  <si>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</si>
  <si>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</si>
  <si>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</si>
  <si>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</si>
  <si>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</si>
  <si>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</si>
  <si>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</si>
  <si>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</si>
  <si>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</si>
  <si>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</si>
  <si>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</si>
  <si>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</si>
  <si>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</si>
  <si>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</si>
  <si>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三洋工業</t>
  </si>
  <si>
    <t>コジマ</t>
  </si>
  <si>
    <t>東洋証券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</si>
  <si>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</si>
  <si>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</si>
  <si>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</si>
  <si>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</si>
  <si>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</si>
  <si>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</si>
  <si>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大氣社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</si>
  <si>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</si>
  <si>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</si>
  <si>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</si>
  <si>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</si>
  <si>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</si>
  <si>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</si>
  <si>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</si>
  <si>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ツクイ</t>
  </si>
  <si>
    <t>ケンコーマヨネーズ</t>
  </si>
  <si>
    <t>ビューティガレージ</t>
  </si>
  <si>
    <t>日本毛織</t>
  </si>
  <si>
    <t>力の源ホールディングス</t>
  </si>
  <si>
    <t>日油</t>
  </si>
  <si>
    <t>北陸電気工業</t>
  </si>
  <si>
    <t>日本モーゲージサービス</t>
  </si>
  <si>
    <t>ＳＯＭＰＯホールディングス</t>
  </si>
  <si>
    <t>ブックオフグループホールディングス</t>
  </si>
  <si>
    <t>コネクシオ</t>
  </si>
  <si>
    <t>" 19</t>
  </si>
  <si>
    <t xml:space="preserve"> 16:40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</si>
  <si>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</si>
  <si>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</si>
  <si>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</si>
  <si>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</si>
  <si>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</si>
  <si>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</si>
  <si>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片倉工業</t>
  </si>
  <si>
    <t>グッドコムアセット</t>
  </si>
  <si>
    <t>大王製紙</t>
  </si>
  <si>
    <t>ダイキン工業</t>
  </si>
  <si>
    <t>ツナググループ・ホールディングス</t>
  </si>
  <si>
    <t>だいこう証券ビジネス</t>
  </si>
  <si>
    <t>松屋フーズホールディングス</t>
  </si>
  <si>
    <t xml:space="preserve"> ノザワ</t>
  </si>
  <si>
    <t xml:space="preserve"> 報国鉄</t>
  </si>
  <si>
    <t xml:space="preserve"> ＮＩＣ</t>
  </si>
  <si>
    <t xml:space="preserve"> SANKYO</t>
  </si>
  <si>
    <t xml:space="preserve"> ＯＫＩ</t>
  </si>
  <si>
    <t xml:space="preserve"> ホンダ</t>
  </si>
  <si>
    <t xml:space="preserve"> 共同印</t>
  </si>
  <si>
    <t xml:space="preserve"> サン・ライフHD</t>
  </si>
  <si>
    <t xml:space="preserve"> 東急レク</t>
  </si>
  <si>
    <t xml:space="preserve"> 新日建</t>
  </si>
  <si>
    <t xml:space="preserve"> アイフル</t>
  </si>
  <si>
    <t xml:space="preserve"> エスライン</t>
  </si>
  <si>
    <t xml:space="preserve"> ビーブレイク</t>
  </si>
  <si>
    <t xml:space="preserve"> 石川製</t>
  </si>
  <si>
    <t xml:space="preserve"> 昭和システム</t>
  </si>
  <si>
    <t xml:space="preserve"> ユニプレス</t>
  </si>
  <si>
    <t xml:space="preserve"> 東亜合成</t>
  </si>
  <si>
    <t xml:space="preserve"> 不二家</t>
  </si>
  <si>
    <t xml:space="preserve"> マクドナルド</t>
  </si>
  <si>
    <t xml:space="preserve"> グロバルリン</t>
  </si>
  <si>
    <t xml:space="preserve"> スノーピーク</t>
  </si>
  <si>
    <t xml:space="preserve"> ラ・アトレ</t>
  </si>
  <si>
    <t xml:space="preserve"> 一正蒲</t>
  </si>
  <si>
    <t xml:space="preserve"> ＥＡＪ</t>
  </si>
  <si>
    <t xml:space="preserve"> 日産自</t>
  </si>
  <si>
    <t xml:space="preserve"> 産車体</t>
  </si>
  <si>
    <t xml:space="preserve"> アクセルマーク</t>
  </si>
  <si>
    <t xml:space="preserve"> ワイヤレスG</t>
  </si>
  <si>
    <t xml:space="preserve"> 片倉コープ</t>
  </si>
  <si>
    <t xml:space="preserve"> ジーエヌアイ</t>
  </si>
  <si>
    <t xml:space="preserve"> フィールズ</t>
  </si>
  <si>
    <t xml:space="preserve"> 日本一Ｓ</t>
  </si>
  <si>
    <t xml:space="preserve"> Mipox</t>
  </si>
  <si>
    <t xml:space="preserve"> ピクセラ</t>
  </si>
  <si>
    <t xml:space="preserve"> 第一生命</t>
  </si>
  <si>
    <t xml:space="preserve"> ブロドリーフ</t>
  </si>
  <si>
    <t xml:space="preserve"> エアトリ</t>
  </si>
  <si>
    <t xml:space="preserve"> ＲＶＨ</t>
  </si>
  <si>
    <t xml:space="preserve"> トレンド</t>
  </si>
  <si>
    <t xml:space="preserve"> オハラ</t>
  </si>
  <si>
    <t>植木組</t>
  </si>
  <si>
    <t>エービーシー・マート</t>
  </si>
  <si>
    <t>北越コーポレーション</t>
  </si>
  <si>
    <t>東和薬品</t>
  </si>
  <si>
    <t>山陽特殊製鋼</t>
  </si>
  <si>
    <t>三菱電機</t>
  </si>
  <si>
    <t>テイ・エス　テック</t>
  </si>
  <si>
    <t>チヨダ</t>
  </si>
  <si>
    <t>ＪＫホールディングス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</si>
  <si>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</si>
  <si>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</si>
  <si>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</si>
  <si>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</si>
  <si>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</si>
  <si>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</si>
  <si>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</si>
  <si>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</si>
  <si>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ブイキューブ</t>
  </si>
  <si>
    <t>パーク２４</t>
  </si>
  <si>
    <t>トレンドマイクロ</t>
  </si>
  <si>
    <t>フジミインコーポレーテッド</t>
  </si>
  <si>
    <t>三十三フィナンシャルグループ</t>
  </si>
  <si>
    <t>ＪＳＰ</t>
  </si>
  <si>
    <t>アクシアル　リテイリング</t>
  </si>
  <si>
    <t>日本通運</t>
  </si>
  <si>
    <t>神奈川中央交通</t>
  </si>
  <si>
    <t>広島ガス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</si>
  <si>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</si>
  <si>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</si>
  <si>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</si>
  <si>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</si>
  <si>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</si>
  <si>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</si>
  <si>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</si>
  <si>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</si>
  <si>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</si>
  <si>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</si>
  <si>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</si>
  <si>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</si>
  <si>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</si>
  <si>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</si>
  <si>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</si>
  <si>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</si>
  <si>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</si>
  <si>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</si>
  <si>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</si>
  <si>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</si>
  <si>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</si>
  <si>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</si>
  <si>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</si>
  <si>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</si>
  <si>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</si>
  <si>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</si>
  <si>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</si>
  <si>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</si>
  <si>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</si>
  <si>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</si>
  <si>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</si>
  <si>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</si>
  <si>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</si>
  <si>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</si>
  <si>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</si>
  <si>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</si>
  <si>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</si>
  <si>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</si>
  <si>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</si>
  <si>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</si>
  <si>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</si>
  <si>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</si>
  <si>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</si>
  <si>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</si>
  <si>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</si>
  <si>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</si>
  <si>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</si>
  <si>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</si>
  <si>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</si>
  <si>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</si>
  <si>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</si>
  <si>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</si>
  <si>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</si>
  <si>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</si>
  <si>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</si>
  <si>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</si>
  <si>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</si>
  <si>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</si>
  <si>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</si>
  <si>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</si>
  <si>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</si>
  <si>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</si>
  <si>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</si>
  <si>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>" 28</t>
  </si>
  <si>
    <t>305"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</si>
  <si>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</si>
  <si>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</si>
  <si>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</si>
  <si>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</si>
  <si>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</si>
  <si>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</si>
  <si>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</si>
  <si>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</si>
  <si>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</si>
  <si>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</si>
  <si>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</si>
  <si>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長府製作所</t>
  </si>
  <si>
    <t>パンチ工業</t>
  </si>
  <si>
    <t>日産自動車</t>
  </si>
  <si>
    <t>ＩＤＯＭ</t>
  </si>
  <si>
    <t>リズム時計工業</t>
  </si>
  <si>
    <t>東都水産</t>
  </si>
  <si>
    <t>高島屋</t>
  </si>
  <si>
    <t>パルコ</t>
  </si>
  <si>
    <t>大分銀行</t>
  </si>
  <si>
    <t>沖縄電力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</si>
  <si>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</si>
  <si>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</si>
  <si>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</si>
  <si>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</si>
  <si>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</si>
  <si>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</si>
  <si>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</si>
  <si>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</si>
  <si>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</si>
  <si>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</si>
  <si>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</si>
  <si>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</si>
  <si>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</si>
  <si>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</si>
  <si>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</si>
  <si>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>059"</t>
  </si>
  <si>
    <t>297"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</si>
  <si>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</si>
  <si>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</si>
  <si>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</si>
  <si>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</si>
  <si>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</si>
  <si>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</si>
  <si>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</si>
  <si>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</si>
  <si>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</si>
  <si>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</si>
  <si>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</si>
  <si>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</si>
  <si>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</si>
  <si>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</si>
  <si>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</si>
  <si>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</si>
  <si>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</si>
  <si>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</si>
  <si>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住友電設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</si>
  <si>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</si>
  <si>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</si>
  <si>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</si>
  <si>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</si>
  <si>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</si>
  <si>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</si>
  <si>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</si>
  <si>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鈴木</t>
  </si>
  <si>
    <t>めぶきフィナンシャルグループ</t>
  </si>
  <si>
    <t>ハイデイ日高</t>
  </si>
  <si>
    <t>ＭｒＭａｘＨＤ</t>
  </si>
  <si>
    <t>水戸証券</t>
  </si>
  <si>
    <t>イチネンホールディングス</t>
  </si>
  <si>
    <t>カプコン</t>
  </si>
  <si>
    <t>セコム</t>
  </si>
  <si>
    <t>アークランドサカモト</t>
  </si>
  <si>
    <t>956"</t>
  </si>
  <si>
    <t xml:space="preserve"> EduLab</t>
  </si>
  <si>
    <t xml:space="preserve"> ニレコ</t>
  </si>
  <si>
    <t xml:space="preserve"> 宮崎銀</t>
  </si>
  <si>
    <t xml:space="preserve"> 第一商品</t>
  </si>
  <si>
    <t xml:space="preserve"> ＪＢＲ</t>
  </si>
  <si>
    <t xml:space="preserve"> ティアック</t>
  </si>
  <si>
    <t xml:space="preserve"> JIG-SAW</t>
  </si>
  <si>
    <t>483"</t>
  </si>
  <si>
    <t xml:space="preserve"> サンドラッグ</t>
  </si>
  <si>
    <t xml:space="preserve"> イチケン</t>
  </si>
  <si>
    <t xml:space="preserve"> ＧＤＯ</t>
  </si>
  <si>
    <t xml:space="preserve"> テーオーシー</t>
  </si>
  <si>
    <t xml:space="preserve"> エムジーホーム</t>
  </si>
  <si>
    <t xml:space="preserve"> イーエムネットJ</t>
  </si>
  <si>
    <t xml:space="preserve"> MRK HLD</t>
  </si>
  <si>
    <t xml:space="preserve"> 日伸銅</t>
  </si>
  <si>
    <t xml:space="preserve"> コカコーラBJH</t>
  </si>
  <si>
    <t xml:space="preserve"> 相模ゴム</t>
  </si>
  <si>
    <t xml:space="preserve"> 東海船</t>
  </si>
  <si>
    <t xml:space="preserve"> 日商開発</t>
  </si>
  <si>
    <t xml:space="preserve"> 林兼産</t>
  </si>
  <si>
    <t xml:space="preserve"> ALBERT</t>
  </si>
  <si>
    <t xml:space="preserve"> 出版貿</t>
  </si>
  <si>
    <t xml:space="preserve"> 富山銀</t>
  </si>
  <si>
    <t xml:space="preserve"> 和　心</t>
  </si>
  <si>
    <t xml:space="preserve"> アジア航</t>
  </si>
  <si>
    <t xml:space="preserve"> 日本ビルF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</si>
  <si>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</si>
  <si>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</si>
  <si>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</si>
  <si>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</si>
  <si>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</si>
  <si>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</si>
  <si>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</si>
  <si>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</si>
  <si>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</si>
  <si>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アイ・ケイ・ケイ</t>
  </si>
  <si>
    <t>アサヒグループホールディングス</t>
  </si>
  <si>
    <t>わらべや日洋ホールディングス</t>
  </si>
  <si>
    <t>テクマトリックス</t>
  </si>
  <si>
    <t>日産化学</t>
  </si>
  <si>
    <t>セントラル硝子</t>
  </si>
  <si>
    <t>東京窯業</t>
  </si>
  <si>
    <t>日本高周波鋼業</t>
  </si>
  <si>
    <t>栗本鐵工所</t>
  </si>
  <si>
    <t>マルマエ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</si>
  <si>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</si>
  <si>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</si>
  <si>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</si>
  <si>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</si>
  <si>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</si>
  <si>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</si>
  <si>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</si>
  <si>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</si>
  <si>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</si>
  <si>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</si>
  <si>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</si>
  <si>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</si>
  <si>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</si>
  <si>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</si>
  <si>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</si>
  <si>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</si>
  <si>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</si>
  <si>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</si>
  <si>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</si>
  <si>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</si>
  <si>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</si>
  <si>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</si>
  <si>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</si>
  <si>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</si>
  <si>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</si>
  <si>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</si>
  <si>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</si>
  <si>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</si>
  <si>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>695"</t>
  </si>
  <si>
    <t>" 71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</si>
  <si>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</si>
  <si>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</si>
  <si>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</si>
  <si>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</si>
  <si>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</si>
  <si>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</si>
  <si>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</si>
  <si>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</si>
  <si>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</si>
  <si>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</si>
  <si>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</si>
  <si>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</si>
  <si>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02月下旬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</si>
  <si>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</si>
  <si>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</si>
  <si>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</si>
  <si>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</si>
  <si>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</si>
  <si>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</si>
  <si>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</si>
  <si>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</si>
  <si>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</si>
  <si>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</si>
  <si>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</si>
  <si>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</si>
  <si>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ティーガイア</t>
  </si>
  <si>
    <t>日本触媒</t>
  </si>
  <si>
    <t>日本ゼオン</t>
  </si>
  <si>
    <t>インフォコム</t>
  </si>
  <si>
    <t>富士製薬工業</t>
  </si>
  <si>
    <t>大塚ホールディングス</t>
  </si>
  <si>
    <t>早稲田アカデミー</t>
  </si>
  <si>
    <t>アルファシステムズ</t>
  </si>
  <si>
    <t>サイバーエージェント</t>
  </si>
  <si>
    <t>アーレスティ</t>
  </si>
  <si>
    <t>東洋機械金属</t>
  </si>
  <si>
    <t>ホソカワミクロン</t>
  </si>
  <si>
    <t>ワイエイシイホールディングス</t>
  </si>
  <si>
    <t>椿本チエイン</t>
  </si>
  <si>
    <t>タダノ</t>
  </si>
  <si>
    <t>キッツ</t>
  </si>
  <si>
    <t>安川電機</t>
  </si>
  <si>
    <t>電気興業</t>
  </si>
  <si>
    <t>ユニデンホールディングス</t>
  </si>
  <si>
    <t>チノー</t>
  </si>
  <si>
    <t>メガチップス</t>
  </si>
  <si>
    <t>小津産業</t>
  </si>
  <si>
    <t>フジ・コーポレーション</t>
  </si>
  <si>
    <t>ダイトロン</t>
  </si>
  <si>
    <t>小松ウオール工業</t>
  </si>
  <si>
    <t>キング</t>
  </si>
  <si>
    <t>ライフコーポレーション</t>
  </si>
  <si>
    <t>コメリ</t>
  </si>
  <si>
    <t>広島銀行</t>
  </si>
  <si>
    <t>オリックス</t>
  </si>
  <si>
    <t>ジャフコ</t>
  </si>
  <si>
    <t>東海東京フィナンシャル・ホールディングス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</si>
  <si>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</si>
  <si>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</si>
  <si>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</si>
  <si>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</si>
  <si>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</si>
  <si>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</si>
  <si>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</si>
  <si>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</si>
  <si>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</si>
  <si>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</si>
  <si>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</si>
  <si>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</si>
  <si>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</si>
  <si>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</si>
  <si>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</si>
  <si>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</si>
  <si>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</si>
  <si>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</si>
  <si>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</si>
  <si>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</si>
  <si>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</si>
  <si>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</si>
  <si>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</si>
  <si>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</si>
  <si>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</si>
  <si>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</si>
  <si>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</si>
  <si>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</si>
  <si>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</si>
  <si>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</si>
  <si>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</si>
  <si>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東京瓦斯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</si>
  <si>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</si>
  <si>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</si>
  <si>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</si>
  <si>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</si>
  <si>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</si>
  <si>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</si>
  <si>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</si>
  <si>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</si>
  <si>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</si>
  <si>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</si>
  <si>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</si>
  <si>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</si>
  <si>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</si>
  <si>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横浜ゴム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</si>
  <si>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</si>
  <si>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</si>
  <si>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</si>
  <si>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</si>
  <si>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</si>
  <si>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</si>
  <si>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</si>
  <si>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</si>
  <si>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</si>
  <si>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</si>
  <si>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</si>
  <si>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</si>
  <si>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</si>
  <si>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</si>
  <si>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</si>
  <si>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</si>
  <si>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</si>
  <si>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</si>
  <si>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</si>
  <si>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</si>
  <si>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</si>
  <si>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</si>
  <si>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</si>
  <si>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</si>
  <si>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</si>
  <si>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</si>
  <si>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</si>
  <si>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</si>
  <si>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</si>
  <si>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</si>
  <si>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オービックビジネスコンサルタント</t>
  </si>
  <si>
    <t>オークマ</t>
  </si>
  <si>
    <t>カネカ</t>
  </si>
  <si>
    <t>ニコン</t>
  </si>
  <si>
    <t>日揮</t>
  </si>
  <si>
    <t>第四北越フィナンシャルグループ</t>
  </si>
  <si>
    <t>日清製粉グループ本社</t>
  </si>
  <si>
    <t>豊田合成</t>
  </si>
  <si>
    <t>中部電力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</si>
  <si>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</si>
  <si>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</si>
  <si>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</si>
  <si>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</si>
  <si>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</si>
  <si>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</si>
  <si>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</si>
  <si>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</si>
  <si>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</si>
  <si>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</si>
  <si>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</si>
  <si>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</si>
  <si>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</si>
  <si>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</si>
  <si>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</si>
  <si>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</si>
  <si>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</si>
  <si>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</si>
  <si>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</si>
  <si>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</si>
  <si>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</si>
  <si>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</si>
  <si>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</si>
  <si>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</si>
  <si>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</si>
  <si>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</si>
  <si>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</si>
  <si>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</si>
  <si>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</si>
  <si>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</si>
  <si>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</si>
  <si>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</si>
  <si>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</si>
  <si>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</si>
  <si>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</si>
  <si>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</si>
  <si>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</si>
  <si>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アイフル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</si>
  <si>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</si>
  <si>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</si>
  <si>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</si>
  <si>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</si>
  <si>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</si>
  <si>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</si>
  <si>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</si>
  <si>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</si>
  <si>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</si>
  <si>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</si>
  <si>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</si>
  <si>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1Y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</si>
  <si>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</si>
  <si>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</si>
  <si>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太平電</t>
  </si>
  <si>
    <t xml:space="preserve"> 丸尾カル</t>
  </si>
  <si>
    <t xml:space="preserve"> アテクト</t>
  </si>
  <si>
    <t xml:space="preserve"> ワットマン</t>
  </si>
  <si>
    <t>486"</t>
  </si>
  <si>
    <t xml:space="preserve"> NEW ART</t>
  </si>
  <si>
    <t>586"</t>
  </si>
  <si>
    <t xml:space="preserve"> 大日印</t>
  </si>
  <si>
    <t xml:space="preserve"> APLIX</t>
  </si>
  <si>
    <t xml:space="preserve"> 児玉化</t>
  </si>
  <si>
    <t xml:space="preserve"> セーラー</t>
  </si>
  <si>
    <t xml:space="preserve"> フォーサイド</t>
  </si>
  <si>
    <t xml:space="preserve"> ユニカフェ</t>
  </si>
  <si>
    <t xml:space="preserve"> データSEC</t>
  </si>
  <si>
    <t xml:space="preserve"> 小僧寿し</t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</si>
  <si>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</si>
  <si>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</si>
  <si>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</si>
  <si>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</si>
  <si>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</si>
  <si>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</si>
  <si>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</si>
  <si>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</si>
  <si>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</si>
  <si>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</si>
  <si>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</si>
  <si>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</si>
  <si>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大東建託</t>
  </si>
  <si>
    <t>きんでん</t>
  </si>
  <si>
    <t>日揮ホールディングス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</si>
  <si>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</si>
  <si>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</si>
  <si>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</si>
  <si>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</si>
  <si>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</si>
  <si>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日本商業開発</t>
  </si>
  <si>
    <t>クラレ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</si>
  <si>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</si>
  <si>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</si>
  <si>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</si>
  <si>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</si>
  <si>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</si>
  <si>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</si>
  <si>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日本精線</t>
  </si>
  <si>
    <t>ユニプレス</t>
  </si>
  <si>
    <t>アマダホールディングス</t>
  </si>
  <si>
    <t>ＳＡＮＫＹＯ</t>
  </si>
  <si>
    <t>竹内製作所</t>
  </si>
  <si>
    <t>グローリー</t>
  </si>
  <si>
    <t>富士電機</t>
  </si>
  <si>
    <t>山洋電気</t>
  </si>
  <si>
    <t>ＪＭＳ</t>
  </si>
  <si>
    <t>大日本印刷</t>
  </si>
  <si>
    <t>ヤマハ</t>
  </si>
  <si>
    <t>立花エレテック</t>
  </si>
  <si>
    <t>ＡＯＫＩホールディングス</t>
  </si>
  <si>
    <t>あおぞら銀行</t>
  </si>
  <si>
    <t>東北銀行</t>
  </si>
  <si>
    <t>百五銀行</t>
  </si>
  <si>
    <t>山陰合同銀行</t>
  </si>
  <si>
    <t>佐賀銀行</t>
  </si>
  <si>
    <t>丸三証券</t>
  </si>
  <si>
    <t>東祥</t>
  </si>
  <si>
    <t>京成電鉄</t>
  </si>
  <si>
    <t>日新</t>
  </si>
  <si>
    <t>ＡＮＡホールディングス</t>
  </si>
  <si>
    <t>丹青社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</si>
  <si>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</si>
  <si>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</si>
  <si>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</si>
  <si>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</si>
  <si>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</si>
  <si>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</si>
  <si>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</si>
  <si>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</si>
  <si>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>153"</t>
  </si>
  <si>
    <t>204"</t>
  </si>
  <si>
    <t>140"</t>
  </si>
  <si>
    <t>218"</t>
  </si>
  <si>
    <t>801"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</si>
  <si>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</si>
  <si>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</si>
  <si>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</si>
  <si>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</si>
  <si>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</si>
  <si>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</si>
  <si>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</si>
  <si>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大光</t>
  </si>
  <si>
    <t>ＪＭホールディングス</t>
  </si>
  <si>
    <t>ダイキョーニシカワ</t>
  </si>
  <si>
    <t>ノエビアホールディングス</t>
  </si>
  <si>
    <t>横河ブリッジホールディングス</t>
  </si>
  <si>
    <t>サンコール</t>
  </si>
  <si>
    <t>オカダアイヨン</t>
  </si>
  <si>
    <t>河西工業</t>
  </si>
  <si>
    <t>三城ホールディングス</t>
  </si>
  <si>
    <t>前田工繊</t>
  </si>
  <si>
    <t>蝶理</t>
  </si>
  <si>
    <t>ユニ・チャーム</t>
  </si>
  <si>
    <t>長野銀行</t>
  </si>
  <si>
    <t>日本ＢＳ放送</t>
  </si>
  <si>
    <t>北陸電力</t>
  </si>
  <si>
    <t>日本管財</t>
  </si>
  <si>
    <t>6/7/4</t>
  </si>
  <si>
    <t>8/6/6</t>
  </si>
  <si>
    <t>東京電力ホールディングス</t>
    <phoneticPr fontId="1" type="noConversion"/>
  </si>
  <si>
    <t>イズミ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</si>
  <si>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</si>
  <si>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</si>
  <si>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</si>
  <si>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</si>
  <si>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>012"</t>
  </si>
  <si>
    <t>152"</t>
  </si>
  <si>
    <t>097"</t>
  </si>
  <si>
    <t>084"</t>
  </si>
  <si>
    <t>354"</t>
  </si>
  <si>
    <t>316"</t>
  </si>
  <si>
    <t>028"</t>
  </si>
  <si>
    <t>771"</t>
  </si>
  <si>
    <t>338"</t>
  </si>
  <si>
    <t>481"</t>
  </si>
  <si>
    <t>117"</t>
  </si>
  <si>
    <t>850"</t>
  </si>
  <si>
    <t>770"</t>
  </si>
  <si>
    <t>878"</t>
  </si>
  <si>
    <t>976"</t>
  </si>
  <si>
    <t>111"</t>
  </si>
  <si>
    <t>602"</t>
  </si>
  <si>
    <t>114"</t>
  </si>
  <si>
    <t>846"</t>
  </si>
  <si>
    <t>910"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</si>
  <si>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</si>
  <si>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</si>
  <si>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</si>
  <si>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</si>
  <si>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</si>
  <si>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佐田建設</t>
  </si>
  <si>
    <t>ユアテック</t>
  </si>
  <si>
    <t>高砂熱学工業</t>
  </si>
  <si>
    <t>クックパッド</t>
  </si>
  <si>
    <t>アイロムグループ</t>
  </si>
  <si>
    <t>ジャパンフーズ</t>
  </si>
  <si>
    <t>味の素</t>
  </si>
  <si>
    <t>カゴメ</t>
  </si>
  <si>
    <t>ダイワボウホールディングス</t>
  </si>
  <si>
    <t>ジョイフル本田</t>
  </si>
  <si>
    <t>アレンザホールディングス</t>
  </si>
  <si>
    <t>ワールド</t>
  </si>
  <si>
    <t>ＳＨＩＦＴ</t>
  </si>
  <si>
    <t>関東電化工業</t>
  </si>
  <si>
    <t>旭有機材</t>
  </si>
  <si>
    <t>ダイト</t>
  </si>
  <si>
    <t>東計電算</t>
  </si>
  <si>
    <t>大塚商会</t>
  </si>
  <si>
    <t>ライオン</t>
  </si>
  <si>
    <t>バリューＨＲ</t>
  </si>
  <si>
    <t>豊田自動織機</t>
  </si>
  <si>
    <t>リケン</t>
  </si>
  <si>
    <t>ユーシン精機</t>
  </si>
  <si>
    <t>東光高岳</t>
  </si>
  <si>
    <t>ヤーマン</t>
  </si>
  <si>
    <t>シスメックス</t>
  </si>
  <si>
    <t>三井ハイテック</t>
  </si>
  <si>
    <t>三菱重工業</t>
  </si>
  <si>
    <t>名村造船所</t>
  </si>
  <si>
    <t>近畿車輛</t>
  </si>
  <si>
    <t>マツダ</t>
  </si>
  <si>
    <t>メニコン</t>
  </si>
  <si>
    <t>神鋼商事</t>
  </si>
  <si>
    <t>稲畑産業</t>
  </si>
  <si>
    <t>タカキュー</t>
  </si>
  <si>
    <t>群馬銀行</t>
  </si>
  <si>
    <t>秋田銀行</t>
  </si>
  <si>
    <t>西日本旅客鉄道</t>
  </si>
  <si>
    <t>鴻池運輸</t>
  </si>
  <si>
    <t>日本電信電話</t>
  </si>
  <si>
    <t>ＧＭＯインターネット</t>
  </si>
  <si>
    <t>昭文社</t>
  </si>
  <si>
    <t>松竹</t>
  </si>
  <si>
    <t>共立メンテナンス</t>
  </si>
  <si>
    <t>スペース</t>
  </si>
  <si>
    <t>コナミホールディングス</t>
  </si>
  <si>
    <t>ニトリホールディングス</t>
  </si>
  <si>
    <t>ファーストリテイリング</t>
  </si>
  <si>
    <t>3/6/7</t>
  </si>
  <si>
    <t>2/3/13</t>
  </si>
  <si>
    <t>5/3/6</t>
  </si>
  <si>
    <t>ＮＯＫ</t>
    <phoneticPr fontId="1" type="noConversion"/>
  </si>
  <si>
    <t>ＮＴＮ</t>
    <phoneticPr fontId="1" type="noConversion"/>
  </si>
  <si>
    <t>制度</t>
    <phoneticPr fontId="1" type="noConversion"/>
  </si>
  <si>
    <t>378"</t>
  </si>
  <si>
    <t>619"</t>
  </si>
  <si>
    <t>011"</t>
  </si>
  <si>
    <t>066"</t>
  </si>
  <si>
    <t>933"</t>
  </si>
  <si>
    <t>290"</t>
  </si>
  <si>
    <t>559"</t>
  </si>
  <si>
    <t>270"</t>
  </si>
  <si>
    <t>" 25</t>
  </si>
  <si>
    <t>342"</t>
  </si>
  <si>
    <t>251"</t>
  </si>
  <si>
    <t>818"</t>
  </si>
  <si>
    <t>871"</t>
  </si>
  <si>
    <t>037"</t>
  </si>
  <si>
    <t>384"</t>
  </si>
  <si>
    <t>399"</t>
  </si>
  <si>
    <t>310"</t>
  </si>
  <si>
    <t>344"</t>
  </si>
  <si>
    <t>214"</t>
  </si>
  <si>
    <t>845"</t>
  </si>
  <si>
    <t>301"</t>
  </si>
  <si>
    <t>814"</t>
  </si>
  <si>
    <t>492"</t>
  </si>
  <si>
    <t>496"</t>
  </si>
  <si>
    <t>395"</t>
  </si>
  <si>
    <t>170"</t>
  </si>
  <si>
    <t>169"</t>
  </si>
  <si>
    <t>634"</t>
  </si>
  <si>
    <t>547"</t>
  </si>
  <si>
    <t>861"</t>
  </si>
  <si>
    <t>005"</t>
  </si>
  <si>
    <t>980"</t>
  </si>
  <si>
    <t>875"</t>
  </si>
  <si>
    <t>" 30</t>
  </si>
  <si>
    <t>020"</t>
  </si>
  <si>
    <t>409"</t>
  </si>
  <si>
    <t>042"</t>
  </si>
  <si>
    <t>" 33</t>
  </si>
  <si>
    <t>206"</t>
  </si>
  <si>
    <t>" 46</t>
  </si>
  <si>
    <t>253"</t>
  </si>
  <si>
    <t>682"</t>
  </si>
  <si>
    <t>141"</t>
  </si>
  <si>
    <t>389"</t>
  </si>
  <si>
    <t>339"</t>
  </si>
  <si>
    <t>018"</t>
  </si>
  <si>
    <t>015"</t>
  </si>
  <si>
    <t>613"</t>
  </si>
  <si>
    <t>466"</t>
  </si>
  <si>
    <t>109"</t>
  </si>
  <si>
    <t>538"</t>
  </si>
  <si>
    <t>657"</t>
  </si>
  <si>
    <t>065"</t>
  </si>
  <si>
    <t>786"</t>
  </si>
  <si>
    <t>332"</t>
  </si>
  <si>
    <t xml:space="preserve"> ドーム</t>
  </si>
  <si>
    <t xml:space="preserve"> エスコンJPN</t>
  </si>
  <si>
    <t>309"</t>
  </si>
  <si>
    <t>918"</t>
  </si>
  <si>
    <t xml:space="preserve"> 3/30</t>
  </si>
  <si>
    <t xml:space="preserve"> ストライク</t>
  </si>
  <si>
    <t>235"</t>
  </si>
  <si>
    <t>163"</t>
  </si>
  <si>
    <t>096"</t>
  </si>
  <si>
    <t>254"</t>
  </si>
  <si>
    <t>189"</t>
  </si>
  <si>
    <t>904"</t>
  </si>
  <si>
    <t xml:space="preserve"> ヴィッツ</t>
  </si>
  <si>
    <t>334"</t>
  </si>
  <si>
    <t>Ｋ＆Ｏエナジーグループ</t>
  </si>
  <si>
    <t>四電工</t>
  </si>
  <si>
    <t>中電工</t>
  </si>
  <si>
    <t>Ｊ－オイルミルズ</t>
  </si>
  <si>
    <t>ＪＰホールディングス</t>
  </si>
  <si>
    <t>アルペン</t>
  </si>
  <si>
    <t>ＺＯＺＯ</t>
  </si>
  <si>
    <t>黒谷</t>
  </si>
  <si>
    <t>トーア紡コーポレーション</t>
  </si>
  <si>
    <t>ＧＭＯクラウド</t>
  </si>
  <si>
    <t>大日精化工業</t>
  </si>
  <si>
    <t>ニチバン</t>
  </si>
  <si>
    <t>扶桑化学工業</t>
  </si>
  <si>
    <t>ハリマ化成グループ</t>
  </si>
  <si>
    <t>ＪＣＲファーマ</t>
  </si>
  <si>
    <t>中国塗料</t>
  </si>
  <si>
    <t>日本エンタープライズ</t>
  </si>
  <si>
    <t>メック</t>
  </si>
  <si>
    <t>ＡＧＣ</t>
  </si>
  <si>
    <t>愛知製鋼</t>
  </si>
  <si>
    <t>三菱マテリアル</t>
  </si>
  <si>
    <t>パイオラックス</t>
  </si>
  <si>
    <t>中央発條</t>
  </si>
  <si>
    <t>旭ダイヤモンド工業</t>
  </si>
  <si>
    <t>ＯＫＫ</t>
  </si>
  <si>
    <t>クボタ</t>
  </si>
  <si>
    <t>酒井重工業</t>
  </si>
  <si>
    <t>大同工業</t>
  </si>
  <si>
    <t>キトー</t>
  </si>
  <si>
    <t>サンデンホールディングス</t>
  </si>
  <si>
    <t>ミマキエンジニアリング</t>
  </si>
  <si>
    <t>池上通信機</t>
  </si>
  <si>
    <t>フォスター電機</t>
  </si>
  <si>
    <t>古野電気</t>
  </si>
  <si>
    <t>横河電機</t>
  </si>
  <si>
    <t>キーエンス</t>
  </si>
  <si>
    <t>ファナック</t>
  </si>
  <si>
    <t>ローム</t>
  </si>
  <si>
    <t>浜松ホトニクス</t>
  </si>
  <si>
    <t>ジェイリース</t>
  </si>
  <si>
    <t>小野建</t>
  </si>
  <si>
    <t>ワタミ</t>
  </si>
  <si>
    <t>松風</t>
  </si>
  <si>
    <t>伊藤忠商事</t>
  </si>
  <si>
    <t>日本ユニシス</t>
  </si>
  <si>
    <t>フルサト工業</t>
  </si>
  <si>
    <t>三愛石油</t>
  </si>
  <si>
    <t>伊藤忠エネクス</t>
  </si>
  <si>
    <t>青山商事</t>
  </si>
  <si>
    <t>井筒屋</t>
  </si>
  <si>
    <t>ＰＡＬＴＡＣ</t>
  </si>
  <si>
    <t>明和地所</t>
  </si>
  <si>
    <t>東海旅客鉄道</t>
  </si>
  <si>
    <t>南海電気鉄道</t>
  </si>
  <si>
    <t>トランコム</t>
  </si>
  <si>
    <t>住友倉庫</t>
  </si>
  <si>
    <t>近鉄エクスプレス</t>
  </si>
  <si>
    <t>クロップス</t>
  </si>
  <si>
    <t>ＳＣＳＫ</t>
  </si>
  <si>
    <t>藤田観光</t>
  </si>
  <si>
    <t>丸紅建材リース</t>
  </si>
  <si>
    <t>サックスバー　ホールディングス</t>
  </si>
  <si>
    <t>0/6/10</t>
  </si>
  <si>
    <t>2/4/5</t>
  </si>
  <si>
    <t>8/5/3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</si>
  <si>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</si>
  <si>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</si>
  <si>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</si>
  <si>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</si>
  <si>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</si>
  <si>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</si>
  <si>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キリンホールディングス</t>
  </si>
  <si>
    <t>日鉄ソリューションズ</t>
  </si>
  <si>
    <t>シャープ</t>
  </si>
  <si>
    <t>いちご</t>
  </si>
  <si>
    <t>五洋建設</t>
  </si>
  <si>
    <t>日本水産</t>
  </si>
  <si>
    <t>コムシスホールディングス</t>
  </si>
  <si>
    <t>ＴＨＫ</t>
  </si>
  <si>
    <t>三井海洋開発</t>
  </si>
  <si>
    <t>ウシオ電機</t>
  </si>
  <si>
    <t>タカラトミー</t>
  </si>
  <si>
    <t>東京製鐵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</si>
  <si>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</si>
  <si>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</si>
  <si>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</si>
  <si>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</si>
  <si>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</si>
  <si>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日本パーカライジング</t>
  </si>
  <si>
    <t>倉庫・運輸関連業</t>
  </si>
  <si>
    <t>協和エクシオ</t>
  </si>
  <si>
    <t>アインホールディングス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</si>
  <si>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</si>
  <si>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</si>
  <si>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</si>
  <si>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</si>
  <si>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</si>
  <si>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</si>
  <si>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大成建設</t>
  </si>
  <si>
    <t>ジャパンエレベーターサービスホールディングス</t>
  </si>
  <si>
    <t>ＬＩＸＩＬグループ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</si>
  <si>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</si>
  <si>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</si>
  <si>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</si>
  <si>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</si>
  <si>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</si>
  <si>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</si>
  <si>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</si>
  <si>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</si>
  <si>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</si>
  <si>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双日</t>
  </si>
  <si>
    <t>大正製薬ホールディングス</t>
  </si>
  <si>
    <t>奥村組</t>
  </si>
  <si>
    <t>イオンフィナンシャルサービス</t>
  </si>
  <si>
    <t>オリエントコーポレーション</t>
  </si>
  <si>
    <t>朝日インテック</t>
  </si>
  <si>
    <t>島津製作所</t>
  </si>
  <si>
    <t>日本郵政</t>
  </si>
  <si>
    <t>大和工業</t>
  </si>
  <si>
    <t>明治ホールディングス</t>
  </si>
  <si>
    <t>博報堂ＤＹホールディングス</t>
  </si>
  <si>
    <t>三洋化成工業</t>
  </si>
  <si>
    <t>熊谷組</t>
  </si>
  <si>
    <t>ベネフィット・ワン</t>
  </si>
  <si>
    <t>塩野義製薬</t>
  </si>
  <si>
    <t>ケネディクス</t>
  </si>
  <si>
    <t>ヤマトホールディングス</t>
  </si>
  <si>
    <t>フジ・メディア・ホールディングス</t>
  </si>
  <si>
    <t>三和ホールディングス</t>
  </si>
  <si>
    <t>アルバック</t>
  </si>
  <si>
    <t>デジタルアーツ</t>
  </si>
  <si>
    <t>東邦ホールディングス</t>
  </si>
  <si>
    <t>タカラバイオ</t>
  </si>
  <si>
    <t>759"</t>
  </si>
  <si>
    <t>113"</t>
  </si>
  <si>
    <t>178"</t>
  </si>
  <si>
    <t>926"</t>
  </si>
  <si>
    <t>131"</t>
  </si>
  <si>
    <t>129"</t>
  </si>
  <si>
    <t>273"</t>
  </si>
  <si>
    <t>735"</t>
  </si>
  <si>
    <t>391"</t>
  </si>
  <si>
    <t>484"</t>
  </si>
  <si>
    <t>455"</t>
  </si>
  <si>
    <t>571"</t>
  </si>
  <si>
    <t>317"</t>
  </si>
  <si>
    <t>511"</t>
  </si>
  <si>
    <t>421"</t>
  </si>
  <si>
    <t>226"</t>
  </si>
  <si>
    <t>945"</t>
  </si>
  <si>
    <t>168"</t>
  </si>
  <si>
    <t>257"</t>
  </si>
  <si>
    <t>628"</t>
  </si>
  <si>
    <t>849"</t>
  </si>
  <si>
    <t>116"</t>
  </si>
  <si>
    <t>749"</t>
  </si>
  <si>
    <t>648"</t>
  </si>
  <si>
    <t>815"</t>
  </si>
  <si>
    <t>261"</t>
  </si>
  <si>
    <t>655"</t>
  </si>
  <si>
    <t>" 53</t>
  </si>
  <si>
    <t>202"</t>
  </si>
  <si>
    <t>686"</t>
  </si>
  <si>
    <t>831"</t>
  </si>
  <si>
    <t>416"</t>
  </si>
  <si>
    <t>671"</t>
  </si>
  <si>
    <t>040"</t>
  </si>
  <si>
    <t>364"</t>
  </si>
  <si>
    <t>975"</t>
  </si>
  <si>
    <t>888"</t>
  </si>
  <si>
    <t>032"</t>
  </si>
  <si>
    <t>119"</t>
  </si>
  <si>
    <t>964"</t>
  </si>
  <si>
    <t>581"</t>
  </si>
  <si>
    <t>426"</t>
  </si>
  <si>
    <t>029"</t>
  </si>
  <si>
    <t>582"</t>
  </si>
  <si>
    <t>793"</t>
  </si>
  <si>
    <t>324"</t>
  </si>
  <si>
    <t>916"</t>
  </si>
  <si>
    <t>731"</t>
  </si>
  <si>
    <t>691"</t>
  </si>
  <si>
    <t>633"</t>
  </si>
  <si>
    <t>526"</t>
  </si>
  <si>
    <t>899"</t>
  </si>
  <si>
    <t>681"</t>
  </si>
  <si>
    <t>870"</t>
  </si>
  <si>
    <t>957"</t>
  </si>
  <si>
    <t>246"</t>
  </si>
  <si>
    <t>003"</t>
  </si>
  <si>
    <t>353"</t>
  </si>
  <si>
    <t>502"</t>
  </si>
  <si>
    <t>105"</t>
  </si>
  <si>
    <t>864"</t>
  </si>
  <si>
    <t>766"</t>
  </si>
  <si>
    <t>644"</t>
  </si>
  <si>
    <t>755"</t>
  </si>
  <si>
    <t>165"</t>
  </si>
  <si>
    <t>835"</t>
  </si>
  <si>
    <t>287"</t>
  </si>
  <si>
    <t>713"</t>
  </si>
  <si>
    <t>048"</t>
  </si>
  <si>
    <t>558"</t>
  </si>
  <si>
    <t>264"</t>
  </si>
  <si>
    <t>820"</t>
  </si>
  <si>
    <t>328"</t>
  </si>
  <si>
    <t>350"</t>
  </si>
  <si>
    <t>546"</t>
  </si>
  <si>
    <t>816"</t>
  </si>
  <si>
    <t>532"</t>
  </si>
  <si>
    <t>887"</t>
  </si>
  <si>
    <t>" 48</t>
  </si>
  <si>
    <t>810"</t>
  </si>
  <si>
    <t>424"</t>
  </si>
  <si>
    <t>707"</t>
  </si>
  <si>
    <t>156"</t>
  </si>
  <si>
    <t>133"</t>
  </si>
  <si>
    <t>415"</t>
  </si>
  <si>
    <t>" 98</t>
  </si>
  <si>
    <t>985"</t>
  </si>
  <si>
    <t>973"</t>
  </si>
  <si>
    <t>890"</t>
  </si>
  <si>
    <t>557"</t>
  </si>
  <si>
    <t>830"</t>
  </si>
  <si>
    <t>381"</t>
  </si>
  <si>
    <t>732"</t>
  </si>
  <si>
    <t>947"</t>
  </si>
  <si>
    <t>010"</t>
  </si>
  <si>
    <t>256"</t>
  </si>
  <si>
    <t>285"</t>
  </si>
  <si>
    <t>060"</t>
  </si>
  <si>
    <t>229"</t>
  </si>
  <si>
    <t>631"</t>
  </si>
  <si>
    <t>917"</t>
  </si>
  <si>
    <t>515"</t>
  </si>
  <si>
    <t>593"</t>
  </si>
  <si>
    <t>145"</t>
  </si>
  <si>
    <t>592"</t>
  </si>
  <si>
    <t>779"</t>
  </si>
  <si>
    <t>108"</t>
  </si>
  <si>
    <t>016"</t>
  </si>
  <si>
    <t>834"</t>
  </si>
  <si>
    <t>335"</t>
  </si>
  <si>
    <t>070"</t>
  </si>
  <si>
    <t>138"</t>
  </si>
  <si>
    <t>058"</t>
  </si>
  <si>
    <t>851"</t>
  </si>
  <si>
    <t>477"</t>
  </si>
  <si>
    <t>543"</t>
  </si>
  <si>
    <t>843"</t>
  </si>
  <si>
    <t>182"</t>
  </si>
  <si>
    <t>" 18</t>
  </si>
  <si>
    <t>450"</t>
  </si>
  <si>
    <t>446"</t>
  </si>
  <si>
    <t>776"</t>
  </si>
  <si>
    <t>493"</t>
  </si>
  <si>
    <t>784"</t>
  </si>
  <si>
    <t>219"</t>
  </si>
  <si>
    <t>855"</t>
  </si>
  <si>
    <t>053"</t>
  </si>
  <si>
    <t>158"</t>
  </si>
  <si>
    <t>100"</t>
  </si>
  <si>
    <t>729"</t>
  </si>
  <si>
    <t>444"</t>
  </si>
  <si>
    <t>267"</t>
  </si>
  <si>
    <t>283"</t>
  </si>
  <si>
    <t>118"</t>
  </si>
  <si>
    <t>327"</t>
  </si>
  <si>
    <t>072"</t>
  </si>
  <si>
    <t>620"</t>
  </si>
  <si>
    <t>288"</t>
  </si>
  <si>
    <t>598"</t>
  </si>
  <si>
    <t>578"</t>
  </si>
  <si>
    <t>" 77</t>
  </si>
  <si>
    <t>454"</t>
  </si>
  <si>
    <t>822"</t>
  </si>
  <si>
    <t>774"</t>
  </si>
  <si>
    <t>" 47</t>
  </si>
  <si>
    <t>115"</t>
  </si>
  <si>
    <t>692"</t>
  </si>
  <si>
    <t>076"</t>
  </si>
  <si>
    <t>090"</t>
  </si>
  <si>
    <t>035"</t>
  </si>
  <si>
    <t>860"</t>
  </si>
  <si>
    <t>172"</t>
  </si>
  <si>
    <t>280"</t>
  </si>
  <si>
    <t>045"</t>
  </si>
  <si>
    <t>159"</t>
  </si>
  <si>
    <t>" 44</t>
  </si>
  <si>
    <t>320"</t>
  </si>
  <si>
    <t>534"</t>
  </si>
  <si>
    <t>199"</t>
  </si>
  <si>
    <t>555"</t>
  </si>
  <si>
    <t>612"</t>
  </si>
  <si>
    <t>431"</t>
  </si>
  <si>
    <t>164"</t>
  </si>
  <si>
    <t>390"</t>
  </si>
  <si>
    <t>427"</t>
  </si>
  <si>
    <t xml:space="preserve"> バルニバーヒ</t>
  </si>
  <si>
    <t xml:space="preserve"> シーアールイー</t>
  </si>
  <si>
    <t>054"</t>
  </si>
  <si>
    <t xml:space="preserve"> スバル興</t>
  </si>
  <si>
    <t xml:space="preserve"> シーイーシー</t>
  </si>
  <si>
    <t xml:space="preserve"> イオンリート</t>
  </si>
  <si>
    <t>720"</t>
  </si>
  <si>
    <t>575"</t>
  </si>
  <si>
    <t xml:space="preserve"> モロゾフ</t>
  </si>
  <si>
    <t>679"</t>
  </si>
  <si>
    <t>232"</t>
  </si>
  <si>
    <t>937"</t>
  </si>
  <si>
    <t xml:space="preserve"> 4/2</t>
  </si>
  <si>
    <t xml:space="preserve"> 毎コムネット</t>
  </si>
  <si>
    <t>258"</t>
  </si>
  <si>
    <t>" 63</t>
  </si>
  <si>
    <t xml:space="preserve"> プラズマ</t>
  </si>
  <si>
    <t xml:space="preserve"> キャリアリンク</t>
  </si>
  <si>
    <t>385"</t>
  </si>
  <si>
    <t>284"</t>
  </si>
  <si>
    <t>205"</t>
  </si>
  <si>
    <t>700"</t>
  </si>
  <si>
    <t>627"</t>
  </si>
  <si>
    <t>972"</t>
  </si>
  <si>
    <t xml:space="preserve"> 01月上旬</t>
  </si>
  <si>
    <t xml:space="preserve"> サムティ</t>
  </si>
  <si>
    <t>195"</t>
  </si>
  <si>
    <t>196"</t>
  </si>
  <si>
    <t>460"</t>
  </si>
  <si>
    <t>840"</t>
  </si>
  <si>
    <t>360"</t>
  </si>
  <si>
    <t>667"</t>
  </si>
  <si>
    <t>376"</t>
  </si>
  <si>
    <t>635"</t>
  </si>
  <si>
    <t>" 38</t>
  </si>
  <si>
    <t>764"</t>
  </si>
  <si>
    <t>794"</t>
  </si>
  <si>
    <t>382"</t>
  </si>
  <si>
    <t>244"</t>
  </si>
  <si>
    <t>662"</t>
  </si>
  <si>
    <t>243"</t>
  </si>
  <si>
    <t xml:space="preserve"> anfac</t>
  </si>
  <si>
    <t>034"</t>
  </si>
  <si>
    <t>468"</t>
  </si>
  <si>
    <t>ソネック</t>
  </si>
  <si>
    <t>大和ハウス工業</t>
  </si>
  <si>
    <t>日特建設</t>
  </si>
  <si>
    <t>不二家</t>
  </si>
  <si>
    <t>オエノンホールディングス</t>
  </si>
  <si>
    <t>ラサ商事</t>
  </si>
  <si>
    <t>富士紡ホールディングス</t>
  </si>
  <si>
    <t>三重交通グループホールディングス</t>
  </si>
  <si>
    <t>エー・ディー・ワークス</t>
  </si>
  <si>
    <t>フージャースホールディングス</t>
  </si>
  <si>
    <t>トーカロ</t>
  </si>
  <si>
    <t>テンポイノベーション</t>
  </si>
  <si>
    <t>共和レザー</t>
  </si>
  <si>
    <t>ソトー</t>
  </si>
  <si>
    <t>グリー</t>
  </si>
  <si>
    <t>三菱総合研究所</t>
  </si>
  <si>
    <t>メディアドゥホールディングス</t>
  </si>
  <si>
    <t>デジタル・インフォメーション・テクノロジー</t>
  </si>
  <si>
    <t>シンクロ・フード</t>
  </si>
  <si>
    <t>日本カーバイド工業</t>
  </si>
  <si>
    <t>ＫＨネオケム</t>
  </si>
  <si>
    <t>ダイキアクシス</t>
  </si>
  <si>
    <t>電通グループ</t>
  </si>
  <si>
    <t>わかもと製薬</t>
  </si>
  <si>
    <t>日医工</t>
  </si>
  <si>
    <t>オリエンタルランド</t>
  </si>
  <si>
    <t>ビジネスエンジニアリング</t>
  </si>
  <si>
    <t>富士フイルムホールディングス</t>
  </si>
  <si>
    <t>アキレス</t>
  </si>
  <si>
    <t>日本コンクリート工業</t>
  </si>
  <si>
    <t>大阪製鐵</t>
  </si>
  <si>
    <t>大阪チタニウムテクノロジーズ</t>
  </si>
  <si>
    <t>東洋シヤッター</t>
  </si>
  <si>
    <t>ノーリツ</t>
  </si>
  <si>
    <t>アイダエンジニアリング</t>
  </si>
  <si>
    <t>ＳＭＮ</t>
  </si>
  <si>
    <t>島精機製作所</t>
  </si>
  <si>
    <t>日精エー・エス・ビー機械</t>
  </si>
  <si>
    <t>井関農機</t>
  </si>
  <si>
    <t>新東工業</t>
  </si>
  <si>
    <t>北越工業</t>
  </si>
  <si>
    <t>レイズネクスト</t>
  </si>
  <si>
    <t>理想科学工業</t>
  </si>
  <si>
    <t>前澤給装工業</t>
  </si>
  <si>
    <t>ダブル・スコープ</t>
  </si>
  <si>
    <t>岩崎通信機</t>
  </si>
  <si>
    <t>ＴＤＫ</t>
  </si>
  <si>
    <t>タムラ製作所</t>
  </si>
  <si>
    <t>ティアック</t>
  </si>
  <si>
    <t>ＩＭＡＧＩＣＡ　ＧＲＯＵＰ</t>
  </si>
  <si>
    <t>千代田インテグレ</t>
  </si>
  <si>
    <t>日本ケミコン</t>
  </si>
  <si>
    <t>ＫＯＡ</t>
  </si>
  <si>
    <t>佐鳥電機</t>
  </si>
  <si>
    <t>コンドーテック</t>
  </si>
  <si>
    <t>パン・パシフィック・インターナショナルホールディングス</t>
  </si>
  <si>
    <t>丸文</t>
  </si>
  <si>
    <t>西松屋チェーン</t>
  </si>
  <si>
    <t>ゼンショーホールディングス</t>
  </si>
  <si>
    <t>幸楽苑ホールディングス</t>
  </si>
  <si>
    <t>橋本総業ホールディングス</t>
  </si>
  <si>
    <t>サイゼリヤ</t>
  </si>
  <si>
    <t>シード</t>
  </si>
  <si>
    <t>中本パックス</t>
  </si>
  <si>
    <t>ＴＡＫＡＲＡ　＆　ＣＯＭＰＡＮＹ</t>
  </si>
  <si>
    <t>アシックス</t>
  </si>
  <si>
    <t>オカムラ</t>
  </si>
  <si>
    <t>ナイガイ</t>
  </si>
  <si>
    <t>住友商事</t>
  </si>
  <si>
    <t>ゴールドウイン</t>
  </si>
  <si>
    <t>ミツウロコグループホールディングス</t>
  </si>
  <si>
    <t>千趣会</t>
  </si>
  <si>
    <t>上新電機</t>
  </si>
  <si>
    <t>ふくおかフィナンシャルグループ</t>
  </si>
  <si>
    <t>大垣共立銀行</t>
  </si>
  <si>
    <t>みずほリース</t>
  </si>
  <si>
    <t>マネックスグループ</t>
  </si>
  <si>
    <t>小田急電鉄</t>
  </si>
  <si>
    <t>サカイ引越センター</t>
  </si>
  <si>
    <t>京阪ホールディングス</t>
  </si>
  <si>
    <t>日立物流</t>
  </si>
  <si>
    <t>総合メディカルホールディングス</t>
  </si>
  <si>
    <t>東陽倉庫</t>
  </si>
  <si>
    <t>東洋埠頭</t>
  </si>
  <si>
    <t>レノバ</t>
  </si>
  <si>
    <t>北海道瓦斯</t>
  </si>
  <si>
    <t>メタウォーター</t>
  </si>
  <si>
    <t>トーカイ</t>
  </si>
  <si>
    <t>セントラル警備保障</t>
  </si>
  <si>
    <t>船井総研ホールディングス</t>
  </si>
  <si>
    <t>ナック</t>
  </si>
  <si>
    <t>5/11/6</t>
  </si>
  <si>
    <t>4/8/7</t>
  </si>
  <si>
    <t>1/5/10</t>
  </si>
  <si>
    <t>1/4/12</t>
  </si>
  <si>
    <t>2/2/11</t>
  </si>
  <si>
    <t>0/3/7</t>
  </si>
  <si>
    <t>11/14/3</t>
  </si>
  <si>
    <t>3/5/8</t>
  </si>
  <si>
    <t>2/6/10</t>
  </si>
  <si>
    <t>3/5/11</t>
  </si>
  <si>
    <t>4/6/3</t>
  </si>
  <si>
    <t>4/5/4</t>
  </si>
  <si>
    <t>8/8/6</t>
  </si>
  <si>
    <t>2/4/7</t>
  </si>
  <si>
    <t>3/5/9</t>
  </si>
  <si>
    <t>8/11/2</t>
  </si>
  <si>
    <t>6/7/10</t>
  </si>
  <si>
    <t>5/3/10</t>
  </si>
  <si>
    <t>4/5/7</t>
  </si>
  <si>
    <t>2/1/4</t>
  </si>
  <si>
    <t>7/5/5</t>
  </si>
  <si>
    <t>7/7/6</t>
  </si>
  <si>
    <t>6/6/8</t>
  </si>
  <si>
    <t>5/3/9</t>
  </si>
  <si>
    <t>8/7/6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</si>
  <si>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</si>
  <si>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</si>
  <si>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</si>
  <si>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>SELL</t>
    <phoneticPr fontId="1" type="noConversion"/>
  </si>
  <si>
    <t>BUY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</si>
  <si>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</si>
  <si>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</si>
  <si>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</si>
  <si>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</si>
  <si>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</si>
  <si>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</si>
  <si>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OPEN_5333</t>
  </si>
  <si>
    <t>CLOSE_5333</t>
  </si>
  <si>
    <t>日本碍子</t>
    <phoneticPr fontId="1" type="noConversion"/>
  </si>
  <si>
    <t>OPEN_7282</t>
  </si>
  <si>
    <t>CLOSE_7282</t>
  </si>
  <si>
    <t>豊田合成</t>
    <phoneticPr fontId="1" type="noConversion"/>
  </si>
  <si>
    <t>シグマ</t>
    <phoneticPr fontId="1" type="noConversion"/>
  </si>
  <si>
    <t>離率</t>
    <phoneticPr fontId="1" type="noConversion"/>
  </si>
  <si>
    <t>/</t>
    <phoneticPr fontId="1" type="noConversion"/>
  </si>
  <si>
    <t>輸送用機器</t>
    <phoneticPr fontId="1" type="noConversion"/>
  </si>
  <si>
    <t>OPEN_6995</t>
  </si>
  <si>
    <t>CLOSE_6995</t>
  </si>
  <si>
    <t>OPEN_8306</t>
  </si>
  <si>
    <t>CLOSE_8306</t>
  </si>
  <si>
    <t>sell(8306)</t>
  </si>
  <si>
    <t>buy(6995)</t>
  </si>
  <si>
    <t>三菱ＵＦＪフィナンシャル・グループ</t>
    <phoneticPr fontId="1" type="noConversion"/>
  </si>
  <si>
    <t>東海理化電機製作所</t>
    <phoneticPr fontId="1" type="noConversion"/>
  </si>
  <si>
    <t>銀行業</t>
    <phoneticPr fontId="1" type="noConversion"/>
  </si>
  <si>
    <t>1Y</t>
    <phoneticPr fontId="1" type="noConversion"/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</si>
  <si>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</si>
  <si>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</si>
  <si>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</si>
  <si>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Position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</si>
</sst>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0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28" fillId="29" borderId="0" xfId="1" applyFill="1" applyAlignment="1" applyProtection="1"/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3.32412840869865</c:v>
                </c:pt>
                <c:pt idx="1">
                  <c:v>3.31382337751764</c:v>
                </c:pt>
                <c:pt idx="2">
                  <c:v>3.2965299684542502</c:v>
                </c:pt>
                <c:pt idx="3">
                  <c:v>3.3239436619718301</c:v>
                </c:pt>
                <c:pt idx="4">
                  <c:v>3.2996990617808399</c:v>
                </c:pt>
                <c:pt idx="5">
                  <c:v>3.3333333333333299</c:v>
                </c:pt>
                <c:pt idx="6">
                  <c:v>3.4040671971706402</c:v>
                </c:pt>
                <c:pt idx="7">
                  <c:v>3.5035211267605599</c:v>
                </c:pt>
                <c:pt idx="8">
                  <c:v>3.4186826770263101</c:v>
                </c:pt>
                <c:pt idx="9">
                  <c:v>3.4951456310679601</c:v>
                </c:pt>
                <c:pt idx="10">
                  <c:v>3.5383275261324001</c:v>
                </c:pt>
                <c:pt idx="11">
                  <c:v>3.5384882108182998</c:v>
                </c:pt>
                <c:pt idx="12">
                  <c:v>3.5670103092783498</c:v>
                </c:pt>
                <c:pt idx="13">
                  <c:v>3.57706831445245</c:v>
                </c:pt>
                <c:pt idx="14">
                  <c:v>3.6014405762304902</c:v>
                </c:pt>
                <c:pt idx="15">
                  <c:v>3.55303810504634</c:v>
                </c:pt>
                <c:pt idx="16">
                  <c:v>3.5725456125108601</c:v>
                </c:pt>
                <c:pt idx="17">
                  <c:v>3.5532907237864899</c:v>
                </c:pt>
                <c:pt idx="18">
                  <c:v>3.5975820379965402</c:v>
                </c:pt>
                <c:pt idx="19">
                  <c:v>3.6388792805257602</c:v>
                </c:pt>
                <c:pt idx="20">
                  <c:v>3.6344827586206798</c:v>
                </c:pt>
                <c:pt idx="21">
                  <c:v>3.62717770034843</c:v>
                </c:pt>
                <c:pt idx="22">
                  <c:v>3.6192432802602199</c:v>
                </c:pt>
                <c:pt idx="23">
                  <c:v>3.5904483765676001</c:v>
                </c:pt>
                <c:pt idx="24">
                  <c:v>3.6193526635198898</c:v>
                </c:pt>
                <c:pt idx="25">
                  <c:v>3.62389158440689</c:v>
                </c:pt>
                <c:pt idx="26">
                  <c:v>3.6072751768272102</c:v>
                </c:pt>
                <c:pt idx="27">
                  <c:v>3.62080650626906</c:v>
                </c:pt>
                <c:pt idx="28">
                  <c:v>3.6722972972972898</c:v>
                </c:pt>
                <c:pt idx="29">
                  <c:v>3.6873949579831899</c:v>
                </c:pt>
                <c:pt idx="30">
                  <c:v>3.7166221628838398</c:v>
                </c:pt>
                <c:pt idx="31">
                  <c:v>3.7646076794657701</c:v>
                </c:pt>
                <c:pt idx="32">
                  <c:v>3.7249666221628801</c:v>
                </c:pt>
                <c:pt idx="33">
                  <c:v>3.7283333333333299</c:v>
                </c:pt>
                <c:pt idx="34">
                  <c:v>3.7858347386172002</c:v>
                </c:pt>
                <c:pt idx="35">
                  <c:v>3.79889205976162</c:v>
                </c:pt>
                <c:pt idx="36">
                  <c:v>3.7752111704878399</c:v>
                </c:pt>
                <c:pt idx="37">
                  <c:v>3.7957710159876199</c:v>
                </c:pt>
                <c:pt idx="38">
                  <c:v>3.7372188139059301</c:v>
                </c:pt>
                <c:pt idx="39">
                  <c:v>3.71063829787234</c:v>
                </c:pt>
                <c:pt idx="40">
                  <c:v>3.6770993671968499</c:v>
                </c:pt>
                <c:pt idx="41">
                  <c:v>3.7211291702309599</c:v>
                </c:pt>
                <c:pt idx="42">
                  <c:v>3.6748445058742201</c:v>
                </c:pt>
                <c:pt idx="43">
                  <c:v>3.6574870912220301</c:v>
                </c:pt>
                <c:pt idx="44">
                  <c:v>3.71585638206493</c:v>
                </c:pt>
                <c:pt idx="45">
                  <c:v>3.6914028714755198</c:v>
                </c:pt>
                <c:pt idx="46">
                  <c:v>3.6744908526061399</c:v>
                </c:pt>
                <c:pt idx="47">
                  <c:v>3.7126575720946202</c:v>
                </c:pt>
                <c:pt idx="48">
                  <c:v>3.6840277777777701</c:v>
                </c:pt>
                <c:pt idx="49">
                  <c:v>3.6313236313236299</c:v>
                </c:pt>
                <c:pt idx="50">
                  <c:v>3.5830277632268199</c:v>
                </c:pt>
                <c:pt idx="51">
                  <c:v>3.60727399895086</c:v>
                </c:pt>
                <c:pt idx="52">
                  <c:v>3.5914016078294302</c:v>
                </c:pt>
                <c:pt idx="53">
                  <c:v>3.5735218065850698</c:v>
                </c:pt>
                <c:pt idx="54">
                  <c:v>3.6076275554028499</c:v>
                </c:pt>
                <c:pt idx="55">
                  <c:v>3.6360515021459201</c:v>
                </c:pt>
                <c:pt idx="56">
                  <c:v>3.6124567474048401</c:v>
                </c:pt>
                <c:pt idx="57">
                  <c:v>3.6241267677628199</c:v>
                </c:pt>
                <c:pt idx="58">
                  <c:v>3.6595242112367101</c:v>
                </c:pt>
                <c:pt idx="59">
                  <c:v>3.6595242112367101</c:v>
                </c:pt>
                <c:pt idx="60">
                  <c:v>3.7087214225232801</c:v>
                </c:pt>
                <c:pt idx="61">
                  <c:v>3.7323701410388699</c:v>
                </c:pt>
                <c:pt idx="62">
                  <c:v>3.6995708154506399</c:v>
                </c:pt>
                <c:pt idx="63">
                  <c:v>3.6711711711711699</c:v>
                </c:pt>
                <c:pt idx="64">
                  <c:v>3.72857395299522</c:v>
                </c:pt>
                <c:pt idx="65">
                  <c:v>3.7030537030536999</c:v>
                </c:pt>
                <c:pt idx="66">
                  <c:v>3.4410283133576498</c:v>
                </c:pt>
                <c:pt idx="67">
                  <c:v>3.4379878577623502</c:v>
                </c:pt>
                <c:pt idx="68">
                  <c:v>3.4057203389830502</c:v>
                </c:pt>
                <c:pt idx="69">
                  <c:v>3.4183041246238202</c:v>
                </c:pt>
                <c:pt idx="70">
                  <c:v>3.4367245657568199</c:v>
                </c:pt>
                <c:pt idx="71">
                  <c:v>3.45246604717655</c:v>
                </c:pt>
                <c:pt idx="72">
                  <c:v>3.4395822078155902</c:v>
                </c:pt>
                <c:pt idx="73">
                  <c:v>3.4808043875685502</c:v>
                </c:pt>
                <c:pt idx="74">
                  <c:v>3.4887547997805801</c:v>
                </c:pt>
                <c:pt idx="75">
                  <c:v>3.4999091404688301</c:v>
                </c:pt>
                <c:pt idx="76">
                  <c:v>3.4977908689248798</c:v>
                </c:pt>
                <c:pt idx="77">
                  <c:v>3.4765552026900801</c:v>
                </c:pt>
                <c:pt idx="78">
                  <c:v>3.4453464225033001</c:v>
                </c:pt>
                <c:pt idx="79">
                  <c:v>3.4085778781038298</c:v>
                </c:pt>
                <c:pt idx="80">
                  <c:v>3.3955920806873299</c:v>
                </c:pt>
                <c:pt idx="81">
                  <c:v>3.4009009009009001</c:v>
                </c:pt>
                <c:pt idx="82">
                  <c:v>3.3550306862562702</c:v>
                </c:pt>
                <c:pt idx="83">
                  <c:v>3.3364089315371799</c:v>
                </c:pt>
                <c:pt idx="84">
                  <c:v>3.3854545454545399</c:v>
                </c:pt>
                <c:pt idx="85">
                  <c:v>3.4081041968162</c:v>
                </c:pt>
                <c:pt idx="86">
                  <c:v>3.3296863603209301</c:v>
                </c:pt>
                <c:pt idx="87">
                  <c:v>3.35679480238224</c:v>
                </c:pt>
                <c:pt idx="88">
                  <c:v>3.34861576441544</c:v>
                </c:pt>
                <c:pt idx="89">
                  <c:v>3.3492484526967199</c:v>
                </c:pt>
                <c:pt idx="90">
                  <c:v>3.3521723772518501</c:v>
                </c:pt>
                <c:pt idx="91">
                  <c:v>3.3750882145377501</c:v>
                </c:pt>
                <c:pt idx="92">
                  <c:v>3.34807998584321</c:v>
                </c:pt>
                <c:pt idx="93">
                  <c:v>3.3144876325088299</c:v>
                </c:pt>
                <c:pt idx="94">
                  <c:v>3.3461605737274698</c:v>
                </c:pt>
                <c:pt idx="95">
                  <c:v>3.3550660792951499</c:v>
                </c:pt>
                <c:pt idx="96">
                  <c:v>3.3327467886679498</c:v>
                </c:pt>
                <c:pt idx="97">
                  <c:v>3.2578947368421001</c:v>
                </c:pt>
                <c:pt idx="98">
                  <c:v>3.2905826310003601</c:v>
                </c:pt>
                <c:pt idx="99">
                  <c:v>3.3180952380952302</c:v>
                </c:pt>
                <c:pt idx="100">
                  <c:v>3.33589842247018</c:v>
                </c:pt>
                <c:pt idx="101">
                  <c:v>3.3132997285769599</c:v>
                </c:pt>
                <c:pt idx="102">
                  <c:v>3.26843657817109</c:v>
                </c:pt>
                <c:pt idx="103">
                  <c:v>3.28442879499217</c:v>
                </c:pt>
                <c:pt idx="104">
                  <c:v>3.2336850332161</c:v>
                </c:pt>
                <c:pt idx="105">
                  <c:v>3.2876175548589299</c:v>
                </c:pt>
                <c:pt idx="106">
                  <c:v>3.2467532467532401</c:v>
                </c:pt>
                <c:pt idx="107">
                  <c:v>3.2784911717495899</c:v>
                </c:pt>
                <c:pt idx="108">
                  <c:v>3.2723250201126302</c:v>
                </c:pt>
                <c:pt idx="109">
                  <c:v>3.1914464393786499</c:v>
                </c:pt>
                <c:pt idx="110">
                  <c:v>3.2285031847133698</c:v>
                </c:pt>
                <c:pt idx="111">
                  <c:v>3.2247752247752199</c:v>
                </c:pt>
                <c:pt idx="112">
                  <c:v>3.2044639298525301</c:v>
                </c:pt>
                <c:pt idx="113">
                  <c:v>3.1906921711693901</c:v>
                </c:pt>
                <c:pt idx="114">
                  <c:v>3.2020581832574702</c:v>
                </c:pt>
                <c:pt idx="115">
                  <c:v>3.2177225340817901</c:v>
                </c:pt>
                <c:pt idx="116">
                  <c:v>3.2424849699398699</c:v>
                </c:pt>
                <c:pt idx="117">
                  <c:v>3.2487611496531201</c:v>
                </c:pt>
                <c:pt idx="118">
                  <c:v>3.1554938516461699</c:v>
                </c:pt>
                <c:pt idx="119">
                  <c:v>3.1967052363208399</c:v>
                </c:pt>
                <c:pt idx="120">
                  <c:v>3.1504702194357299</c:v>
                </c:pt>
                <c:pt idx="121">
                  <c:v>3.14475224346468</c:v>
                </c:pt>
                <c:pt idx="122">
                  <c:v>3.1849248193712101</c:v>
                </c:pt>
                <c:pt idx="123">
                  <c:v>3.25043714785311</c:v>
                </c:pt>
                <c:pt idx="124">
                  <c:v>3.3013987353899199</c:v>
                </c:pt>
                <c:pt idx="125">
                  <c:v>3.3500278241513599</c:v>
                </c:pt>
                <c:pt idx="126">
                  <c:v>3.4166348721861799</c:v>
                </c:pt>
                <c:pt idx="127">
                  <c:v>3.4234404536862</c:v>
                </c:pt>
                <c:pt idx="128">
                  <c:v>3.3717415942576499</c:v>
                </c:pt>
                <c:pt idx="129">
                  <c:v>3.4087907941897702</c:v>
                </c:pt>
                <c:pt idx="130">
                  <c:v>3.4833585476550599</c:v>
                </c:pt>
                <c:pt idx="131">
                  <c:v>3.46182917611489</c:v>
                </c:pt>
                <c:pt idx="132">
                  <c:v>3.4768588770864901</c:v>
                </c:pt>
                <c:pt idx="133">
                  <c:v>3.4235092398552101</c:v>
                </c:pt>
                <c:pt idx="134">
                  <c:v>3.3811436221074702</c:v>
                </c:pt>
                <c:pt idx="135">
                  <c:v>3.3242929097249099</c:v>
                </c:pt>
                <c:pt idx="136">
                  <c:v>3.3931983186855099</c:v>
                </c:pt>
                <c:pt idx="137">
                  <c:v>3.4825014343086602</c:v>
                </c:pt>
                <c:pt idx="138">
                  <c:v>3.4249431387414702</c:v>
                </c:pt>
                <c:pt idx="139">
                  <c:v>3.4448033441003201</c:v>
                </c:pt>
                <c:pt idx="140">
                  <c:v>3.4422492401215798</c:v>
                </c:pt>
                <c:pt idx="141">
                  <c:v>3.4419397613184302</c:v>
                </c:pt>
                <c:pt idx="142">
                  <c:v>3.4915511676476099</c:v>
                </c:pt>
                <c:pt idx="143">
                  <c:v>3.5201367781155</c:v>
                </c:pt>
                <c:pt idx="144">
                  <c:v>3.5303117230828001</c:v>
                </c:pt>
                <c:pt idx="145">
                  <c:v>3.5195530726256901</c:v>
                </c:pt>
                <c:pt idx="146">
                  <c:v>3.5131528783835302</c:v>
                </c:pt>
                <c:pt idx="147">
                  <c:v>3.5075338546633601</c:v>
                </c:pt>
                <c:pt idx="148">
                  <c:v>3.470703125</c:v>
                </c:pt>
                <c:pt idx="149">
                  <c:v>3.490234375</c:v>
                </c:pt>
                <c:pt idx="150">
                  <c:v>3.4389857369255101</c:v>
                </c:pt>
                <c:pt idx="151">
                  <c:v>3.4365693865395999</c:v>
                </c:pt>
                <c:pt idx="152">
                  <c:v>3.4483442395399502</c:v>
                </c:pt>
                <c:pt idx="153">
                  <c:v>3.3789954337899499</c:v>
                </c:pt>
                <c:pt idx="154">
                  <c:v>3.3983835994480498</c:v>
                </c:pt>
                <c:pt idx="155">
                  <c:v>3.4154513204572301</c:v>
                </c:pt>
                <c:pt idx="156">
                  <c:v>3.3366573593936901</c:v>
                </c:pt>
                <c:pt idx="157">
                  <c:v>3.3452451856263599</c:v>
                </c:pt>
                <c:pt idx="158">
                  <c:v>3.3715868618915699</c:v>
                </c:pt>
                <c:pt idx="159">
                  <c:v>3.3715188623345802</c:v>
                </c:pt>
                <c:pt idx="160">
                  <c:v>3.38791423001949</c:v>
                </c:pt>
                <c:pt idx="161">
                  <c:v>3.37659821774505</c:v>
                </c:pt>
                <c:pt idx="162">
                  <c:v>3.3968940436406498</c:v>
                </c:pt>
                <c:pt idx="163">
                  <c:v>3.3261126427727401</c:v>
                </c:pt>
                <c:pt idx="164">
                  <c:v>3.3155291790306598</c:v>
                </c:pt>
                <c:pt idx="165">
                  <c:v>3.3879565646594201</c:v>
                </c:pt>
                <c:pt idx="166">
                  <c:v>3.3513838748495699</c:v>
                </c:pt>
                <c:pt idx="167">
                  <c:v>3.2837022132796698</c:v>
                </c:pt>
                <c:pt idx="168">
                  <c:v>3.3087208142087401</c:v>
                </c:pt>
                <c:pt idx="169">
                  <c:v>3.37261834610096</c:v>
                </c:pt>
                <c:pt idx="170">
                  <c:v>3.3570722057368898</c:v>
                </c:pt>
                <c:pt idx="171">
                  <c:v>3.3762183235867398</c:v>
                </c:pt>
                <c:pt idx="172">
                  <c:v>3.41030195381882</c:v>
                </c:pt>
                <c:pt idx="173">
                  <c:v>3.4303246239113201</c:v>
                </c:pt>
                <c:pt idx="174">
                  <c:v>3.3828186856690401</c:v>
                </c:pt>
                <c:pt idx="175">
                  <c:v>3.3745098039215602</c:v>
                </c:pt>
                <c:pt idx="176">
                  <c:v>3.39633786178381</c:v>
                </c:pt>
                <c:pt idx="177">
                  <c:v>3.4377478191911099</c:v>
                </c:pt>
                <c:pt idx="178">
                  <c:v>3.4741035856573701</c:v>
                </c:pt>
                <c:pt idx="179">
                  <c:v>3.49636216653193</c:v>
                </c:pt>
                <c:pt idx="180">
                  <c:v>3.4099766173031898</c:v>
                </c:pt>
                <c:pt idx="181">
                  <c:v>3.3619177548236201</c:v>
                </c:pt>
                <c:pt idx="182">
                  <c:v>3.4003121342177098</c:v>
                </c:pt>
                <c:pt idx="183">
                  <c:v>3.3142311365807</c:v>
                </c:pt>
                <c:pt idx="184">
                  <c:v>3.3320661471203099</c:v>
                </c:pt>
                <c:pt idx="185">
                  <c:v>3.33581950400895</c:v>
                </c:pt>
                <c:pt idx="186">
                  <c:v>3.3813215208564</c:v>
                </c:pt>
                <c:pt idx="187">
                  <c:v>3.5079105291871202</c:v>
                </c:pt>
                <c:pt idx="188">
                  <c:v>3.6130323989807001</c:v>
                </c:pt>
                <c:pt idx="189">
                  <c:v>3.7207615593834902</c:v>
                </c:pt>
                <c:pt idx="190">
                  <c:v>3.71918542336548</c:v>
                </c:pt>
                <c:pt idx="191">
                  <c:v>3.72458080627898</c:v>
                </c:pt>
                <c:pt idx="192">
                  <c:v>3.70049504950495</c:v>
                </c:pt>
                <c:pt idx="193">
                  <c:v>3.6164239340235098</c:v>
                </c:pt>
                <c:pt idx="194">
                  <c:v>3.64508811725702</c:v>
                </c:pt>
                <c:pt idx="195">
                  <c:v>3.6474973375931801</c:v>
                </c:pt>
                <c:pt idx="196">
                  <c:v>3.6858917480035398</c:v>
                </c:pt>
                <c:pt idx="197">
                  <c:v>3.6556816135422299</c:v>
                </c:pt>
                <c:pt idx="198">
                  <c:v>3.6432706222865399</c:v>
                </c:pt>
                <c:pt idx="199">
                  <c:v>3.6014983945772299</c:v>
                </c:pt>
                <c:pt idx="200">
                  <c:v>3.5963983050847399</c:v>
                </c:pt>
                <c:pt idx="201">
                  <c:v>3.5673959068454399</c:v>
                </c:pt>
                <c:pt idx="202">
                  <c:v>3.5624344176285399</c:v>
                </c:pt>
                <c:pt idx="203">
                  <c:v>3.5429880197322001</c:v>
                </c:pt>
                <c:pt idx="204">
                  <c:v>3.5298245614035002</c:v>
                </c:pt>
                <c:pt idx="205">
                  <c:v>3.4618092221048902</c:v>
                </c:pt>
                <c:pt idx="206">
                  <c:v>3.4860415175375801</c:v>
                </c:pt>
                <c:pt idx="207">
                  <c:v>3.4309090909090898</c:v>
                </c:pt>
                <c:pt idx="208">
                  <c:v>3.3605812897365999</c:v>
                </c:pt>
                <c:pt idx="209">
                  <c:v>3.4067919075144499</c:v>
                </c:pt>
                <c:pt idx="210">
                  <c:v>3.4312678062678001</c:v>
                </c:pt>
                <c:pt idx="211">
                  <c:v>3.3827249728948301</c:v>
                </c:pt>
                <c:pt idx="212">
                  <c:v>3.3795159593125201</c:v>
                </c:pt>
                <c:pt idx="213">
                  <c:v>3.3612419326705001</c:v>
                </c:pt>
                <c:pt idx="214">
                  <c:v>3.33855254001391</c:v>
                </c:pt>
                <c:pt idx="215">
                  <c:v>3.29714585886884</c:v>
                </c:pt>
                <c:pt idx="216">
                  <c:v>3.29020979020979</c:v>
                </c:pt>
                <c:pt idx="217">
                  <c:v>3.3179886685552402</c:v>
                </c:pt>
                <c:pt idx="218">
                  <c:v>3.4225451967387399</c:v>
                </c:pt>
                <c:pt idx="219">
                  <c:v>3.4305799648506099</c:v>
                </c:pt>
                <c:pt idx="220">
                  <c:v>3.4064171122994602</c:v>
                </c:pt>
                <c:pt idx="221">
                  <c:v>3.3941018766756001</c:v>
                </c:pt>
                <c:pt idx="222">
                  <c:v>3.42941998602375</c:v>
                </c:pt>
                <c:pt idx="223">
                  <c:v>3.4410450326572701</c:v>
                </c:pt>
                <c:pt idx="224">
                  <c:v>3.4417808219178001</c:v>
                </c:pt>
                <c:pt idx="225">
                  <c:v>3.4698795180722799</c:v>
                </c:pt>
                <c:pt idx="226">
                  <c:v>3.4906639004149298</c:v>
                </c:pt>
                <c:pt idx="227">
                  <c:v>3.5321657707646898</c:v>
                </c:pt>
                <c:pt idx="228">
                  <c:v>3.5434294595061302</c:v>
                </c:pt>
                <c:pt idx="229">
                  <c:v>3.5272852470304699</c:v>
                </c:pt>
                <c:pt idx="230">
                  <c:v>3.5158798283261801</c:v>
                </c:pt>
                <c:pt idx="231">
                  <c:v>3.4820813232253598</c:v>
                </c:pt>
                <c:pt idx="232">
                  <c:v>3.4116445352400402</c:v>
                </c:pt>
                <c:pt idx="233">
                  <c:v>3.44122657580919</c:v>
                </c:pt>
                <c:pt idx="234">
                  <c:v>3.4516899965858601</c:v>
                </c:pt>
                <c:pt idx="235">
                  <c:v>3.4472739702614899</c:v>
                </c:pt>
                <c:pt idx="236">
                  <c:v>3.3910458202168501</c:v>
                </c:pt>
                <c:pt idx="237">
                  <c:v>3.32011722116876</c:v>
                </c:pt>
                <c:pt idx="238">
                  <c:v>3.3150308853809198</c:v>
                </c:pt>
                <c:pt idx="239">
                  <c:v>3.2759511103460102</c:v>
                </c:pt>
                <c:pt idx="240">
                  <c:v>3.23117338003502</c:v>
                </c:pt>
                <c:pt idx="241">
                  <c:v>3.3073862653520099</c:v>
                </c:pt>
                <c:pt idx="242">
                  <c:v>3.34079173838209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3.5937426743979399</c:v>
                </c:pt>
                <c:pt idx="1">
                  <c:v>3.5960864174882099</c:v>
                </c:pt>
                <c:pt idx="2">
                  <c:v>3.59853931737364</c:v>
                </c:pt>
                <c:pt idx="3">
                  <c:v>3.6009396538301202</c:v>
                </c:pt>
                <c:pt idx="4">
                  <c:v>3.6025583573038702</c:v>
                </c:pt>
                <c:pt idx="5">
                  <c:v>3.60401007485485</c:v>
                </c:pt>
                <c:pt idx="6">
                  <c:v>3.6048401914862298</c:v>
                </c:pt>
                <c:pt idx="7">
                  <c:v>3.6047979742026399</c:v>
                </c:pt>
                <c:pt idx="8">
                  <c:v>3.6028181016625802</c:v>
                </c:pt>
                <c:pt idx="9">
                  <c:v>3.6017211183893898</c:v>
                </c:pt>
                <c:pt idx="10">
                  <c:v>3.60025857058121</c:v>
                </c:pt>
                <c:pt idx="11">
                  <c:v>3.5985222595236599</c:v>
                </c:pt>
                <c:pt idx="12">
                  <c:v>3.5957382348503701</c:v>
                </c:pt>
                <c:pt idx="13">
                  <c:v>3.5929353614250799</c:v>
                </c:pt>
                <c:pt idx="14">
                  <c:v>3.58988932742459</c:v>
                </c:pt>
                <c:pt idx="15">
                  <c:v>3.58652676577747</c:v>
                </c:pt>
                <c:pt idx="16">
                  <c:v>3.58384855607355</c:v>
                </c:pt>
                <c:pt idx="17">
                  <c:v>3.5812157907672399</c:v>
                </c:pt>
                <c:pt idx="18">
                  <c:v>3.5784796475946599</c:v>
                </c:pt>
                <c:pt idx="19">
                  <c:v>3.5747050555214899</c:v>
                </c:pt>
                <c:pt idx="20">
                  <c:v>3.57080213943085</c:v>
                </c:pt>
                <c:pt idx="21">
                  <c:v>3.5670765837065099</c:v>
                </c:pt>
                <c:pt idx="22">
                  <c:v>3.5631508382174299</c:v>
                </c:pt>
                <c:pt idx="23">
                  <c:v>3.55833285763853</c:v>
                </c:pt>
                <c:pt idx="24">
                  <c:v>3.5543346476976301</c:v>
                </c:pt>
                <c:pt idx="25">
                  <c:v>3.5503178820253001</c:v>
                </c:pt>
                <c:pt idx="26">
                  <c:v>3.54647797319948</c:v>
                </c:pt>
                <c:pt idx="27">
                  <c:v>3.5425583005561401</c:v>
                </c:pt>
                <c:pt idx="28">
                  <c:v>3.5378600348481699</c:v>
                </c:pt>
                <c:pt idx="29">
                  <c:v>3.5326884548174302</c:v>
                </c:pt>
                <c:pt idx="30">
                  <c:v>3.5266389891538701</c:v>
                </c:pt>
                <c:pt idx="31">
                  <c:v>3.5209189277135402</c:v>
                </c:pt>
                <c:pt idx="32">
                  <c:v>3.5140142019440401</c:v>
                </c:pt>
                <c:pt idx="33">
                  <c:v>3.5080611959385299</c:v>
                </c:pt>
                <c:pt idx="34">
                  <c:v>3.5019810850955801</c:v>
                </c:pt>
                <c:pt idx="35">
                  <c:v>3.4940559077723998</c:v>
                </c:pt>
                <c:pt idx="36">
                  <c:v>3.4864507227717598</c:v>
                </c:pt>
                <c:pt idx="37">
                  <c:v>3.4791115768289198</c:v>
                </c:pt>
                <c:pt idx="38">
                  <c:v>3.4712274823471199</c:v>
                </c:pt>
                <c:pt idx="39">
                  <c:v>3.4639404604439701</c:v>
                </c:pt>
                <c:pt idx="40">
                  <c:v>3.45715939224911</c:v>
                </c:pt>
                <c:pt idx="41">
                  <c:v>3.4510343678075701</c:v>
                </c:pt>
                <c:pt idx="42">
                  <c:v>3.4446524451370202</c:v>
                </c:pt>
                <c:pt idx="43">
                  <c:v>3.4389713337207399</c:v>
                </c:pt>
                <c:pt idx="44">
                  <c:v>3.4322780905263999</c:v>
                </c:pt>
                <c:pt idx="45">
                  <c:v>3.4253560752498098</c:v>
                </c:pt>
                <c:pt idx="46">
                  <c:v>3.4181436398892799</c:v>
                </c:pt>
                <c:pt idx="47">
                  <c:v>3.4110804584340602</c:v>
                </c:pt>
                <c:pt idx="48">
                  <c:v>3.4040440217310799</c:v>
                </c:pt>
                <c:pt idx="49">
                  <c:v>3.39826281333209</c:v>
                </c:pt>
                <c:pt idx="50">
                  <c:v>3.3938638147196398</c:v>
                </c:pt>
                <c:pt idx="51">
                  <c:v>3.3907571488652999</c:v>
                </c:pt>
                <c:pt idx="52">
                  <c:v>3.3882152938417698</c:v>
                </c:pt>
                <c:pt idx="53">
                  <c:v>3.38597581178652</c:v>
                </c:pt>
                <c:pt idx="54">
                  <c:v>3.3832854089554898</c:v>
                </c:pt>
                <c:pt idx="55">
                  <c:v>3.3806342521393198</c:v>
                </c:pt>
                <c:pt idx="56">
                  <c:v>3.37859834607944</c:v>
                </c:pt>
                <c:pt idx="57">
                  <c:v>3.3765899784622402</c:v>
                </c:pt>
                <c:pt idx="58">
                  <c:v>3.3746264065865499</c:v>
                </c:pt>
                <c:pt idx="59">
                  <c:v>3.3714795403014701</c:v>
                </c:pt>
                <c:pt idx="60">
                  <c:v>3.3677677991130799</c:v>
                </c:pt>
                <c:pt idx="61">
                  <c:v>3.3626420856090999</c:v>
                </c:pt>
                <c:pt idx="62">
                  <c:v>3.3581197946443901</c:v>
                </c:pt>
                <c:pt idx="63">
                  <c:v>3.3552255362291601</c:v>
                </c:pt>
                <c:pt idx="64">
                  <c:v>3.3519424957967701</c:v>
                </c:pt>
                <c:pt idx="65">
                  <c:v>3.3481588876781698</c:v>
                </c:pt>
                <c:pt idx="66">
                  <c:v>3.3446814948390702</c:v>
                </c:pt>
                <c:pt idx="67">
                  <c:v>3.3446936474785498</c:v>
                </c:pt>
                <c:pt idx="68">
                  <c:v>3.34540782494369</c:v>
                </c:pt>
                <c:pt idx="69">
                  <c:v>3.3469333774654499</c:v>
                </c:pt>
                <c:pt idx="70">
                  <c:v>3.3484268121115699</c:v>
                </c:pt>
                <c:pt idx="71">
                  <c:v>3.3495311922031599</c:v>
                </c:pt>
                <c:pt idx="72">
                  <c:v>3.3503403499525799</c:v>
                </c:pt>
                <c:pt idx="73">
                  <c:v>3.3512463719105501</c:v>
                </c:pt>
                <c:pt idx="74">
                  <c:v>3.3511116884096399</c:v>
                </c:pt>
                <c:pt idx="75">
                  <c:v>3.3511314160792298</c:v>
                </c:pt>
                <c:pt idx="76">
                  <c:v>3.35031910403199</c:v>
                </c:pt>
                <c:pt idx="77">
                  <c:v>3.3495028176001802</c:v>
                </c:pt>
                <c:pt idx="78">
                  <c:v>3.34912667142485</c:v>
                </c:pt>
                <c:pt idx="79">
                  <c:v>3.3482419915753399</c:v>
                </c:pt>
                <c:pt idx="80">
                  <c:v>3.3481060678599301</c:v>
                </c:pt>
                <c:pt idx="81">
                  <c:v>3.34837085772353</c:v>
                </c:pt>
                <c:pt idx="82">
                  <c:v>3.3475142771701001</c:v>
                </c:pt>
                <c:pt idx="83">
                  <c:v>3.3473838038283601</c:v>
                </c:pt>
                <c:pt idx="84">
                  <c:v>3.3478528428997598</c:v>
                </c:pt>
                <c:pt idx="85">
                  <c:v>3.34766703379149</c:v>
                </c:pt>
                <c:pt idx="86">
                  <c:v>3.3473978342341999</c:v>
                </c:pt>
                <c:pt idx="87">
                  <c:v>3.3480233256665199</c:v>
                </c:pt>
                <c:pt idx="88">
                  <c:v>3.3485579822166298</c:v>
                </c:pt>
                <c:pt idx="89">
                  <c:v>3.3482579405947299</c:v>
                </c:pt>
                <c:pt idx="90">
                  <c:v>3.34780835027918</c:v>
                </c:pt>
                <c:pt idx="91">
                  <c:v>3.3482854727779499</c:v>
                </c:pt>
                <c:pt idx="92">
                  <c:v>3.3479694149154402</c:v>
                </c:pt>
                <c:pt idx="93">
                  <c:v>3.3471110446146</c:v>
                </c:pt>
                <c:pt idx="94">
                  <c:v>3.3470341537039299</c:v>
                </c:pt>
                <c:pt idx="95">
                  <c:v>3.3473869240022398</c:v>
                </c:pt>
                <c:pt idx="96">
                  <c:v>3.3474136723547998</c:v>
                </c:pt>
                <c:pt idx="97">
                  <c:v>3.3479932928203802</c:v>
                </c:pt>
                <c:pt idx="98">
                  <c:v>3.3500253890467402</c:v>
                </c:pt>
                <c:pt idx="99">
                  <c:v>3.3518886156188801</c:v>
                </c:pt>
                <c:pt idx="100">
                  <c:v>3.3527515949198698</c:v>
                </c:pt>
                <c:pt idx="101">
                  <c:v>3.3532664133392198</c:v>
                </c:pt>
                <c:pt idx="102">
                  <c:v>3.3543735884486399</c:v>
                </c:pt>
                <c:pt idx="103">
                  <c:v>3.3566310716622398</c:v>
                </c:pt>
                <c:pt idx="104">
                  <c:v>3.3591600688711098</c:v>
                </c:pt>
                <c:pt idx="105">
                  <c:v>3.3626624306486601</c:v>
                </c:pt>
                <c:pt idx="106">
                  <c:v>3.3642938848145798</c:v>
                </c:pt>
                <c:pt idx="107">
                  <c:v>3.3658294115888499</c:v>
                </c:pt>
                <c:pt idx="108">
                  <c:v>3.3674536910884298</c:v>
                </c:pt>
                <c:pt idx="109">
                  <c:v>3.368012439308</c:v>
                </c:pt>
                <c:pt idx="110">
                  <c:v>3.3698873687445601</c:v>
                </c:pt>
                <c:pt idx="111">
                  <c:v>3.3713182530018302</c:v>
                </c:pt>
                <c:pt idx="112">
                  <c:v>3.3734055369495799</c:v>
                </c:pt>
                <c:pt idx="113">
                  <c:v>3.3774514916073701</c:v>
                </c:pt>
                <c:pt idx="114">
                  <c:v>3.3830826946448598</c:v>
                </c:pt>
                <c:pt idx="115">
                  <c:v>3.3899987396598701</c:v>
                </c:pt>
                <c:pt idx="116">
                  <c:v>3.3966849115169899</c:v>
                </c:pt>
                <c:pt idx="117">
                  <c:v>3.4031128560015098</c:v>
                </c:pt>
                <c:pt idx="118">
                  <c:v>3.4091359746662002</c:v>
                </c:pt>
                <c:pt idx="119">
                  <c:v>3.4152817090979002</c:v>
                </c:pt>
                <c:pt idx="120">
                  <c:v>3.4212601475103801</c:v>
                </c:pt>
                <c:pt idx="121">
                  <c:v>3.4278871757524798</c:v>
                </c:pt>
                <c:pt idx="122">
                  <c:v>3.43510236914633</c:v>
                </c:pt>
                <c:pt idx="123">
                  <c:v>3.4413791264019502</c:v>
                </c:pt>
                <c:pt idx="124">
                  <c:v>3.4466169060610601</c:v>
                </c:pt>
                <c:pt idx="125">
                  <c:v>3.4506182348502201</c:v>
                </c:pt>
                <c:pt idx="126">
                  <c:v>3.4539031745959998</c:v>
                </c:pt>
                <c:pt idx="127">
                  <c:v>3.4559133217247902</c:v>
                </c:pt>
                <c:pt idx="128">
                  <c:v>3.45776657457735</c:v>
                </c:pt>
                <c:pt idx="129">
                  <c:v>3.4600498602503502</c:v>
                </c:pt>
                <c:pt idx="130">
                  <c:v>3.4616636438131998</c:v>
                </c:pt>
                <c:pt idx="131">
                  <c:v>3.4613763194725302</c:v>
                </c:pt>
                <c:pt idx="132">
                  <c:v>3.4616991506915</c:v>
                </c:pt>
                <c:pt idx="133">
                  <c:v>3.4610864868758</c:v>
                </c:pt>
                <c:pt idx="134">
                  <c:v>3.4602474475408802</c:v>
                </c:pt>
                <c:pt idx="135">
                  <c:v>3.46058942467964</c:v>
                </c:pt>
                <c:pt idx="136">
                  <c:v>3.4620157566335501</c:v>
                </c:pt>
                <c:pt idx="137">
                  <c:v>3.4618761120230102</c:v>
                </c:pt>
                <c:pt idx="138">
                  <c:v>3.46050297235639</c:v>
                </c:pt>
                <c:pt idx="139">
                  <c:v>3.4596536229421102</c:v>
                </c:pt>
                <c:pt idx="140">
                  <c:v>3.4582369455542898</c:v>
                </c:pt>
                <c:pt idx="141">
                  <c:v>3.4563022338042599</c:v>
                </c:pt>
                <c:pt idx="142">
                  <c:v>3.4542791675228099</c:v>
                </c:pt>
                <c:pt idx="143">
                  <c:v>3.4519650008682401</c:v>
                </c:pt>
                <c:pt idx="144">
                  <c:v>3.4506637797832198</c:v>
                </c:pt>
                <c:pt idx="145">
                  <c:v>3.4493340230067902</c:v>
                </c:pt>
                <c:pt idx="146">
                  <c:v>3.4478255435357701</c:v>
                </c:pt>
                <c:pt idx="147">
                  <c:v>3.4462381968463398</c:v>
                </c:pt>
                <c:pt idx="148">
                  <c:v>3.4451966785978101</c:v>
                </c:pt>
                <c:pt idx="149">
                  <c:v>3.44480123736657</c:v>
                </c:pt>
                <c:pt idx="150">
                  <c:v>3.4441551899921401</c:v>
                </c:pt>
                <c:pt idx="151">
                  <c:v>3.4445671070741</c:v>
                </c:pt>
                <c:pt idx="152">
                  <c:v>3.4452883672591001</c:v>
                </c:pt>
                <c:pt idx="153">
                  <c:v>3.4464059876754298</c:v>
                </c:pt>
                <c:pt idx="154">
                  <c:v>3.4485984413516499</c:v>
                </c:pt>
                <c:pt idx="155">
                  <c:v>3.4503171299860802</c:v>
                </c:pt>
                <c:pt idx="156">
                  <c:v>3.4516561767576701</c:v>
                </c:pt>
                <c:pt idx="157">
                  <c:v>3.45359516294209</c:v>
                </c:pt>
                <c:pt idx="158">
                  <c:v>3.4544804876035999</c:v>
                </c:pt>
                <c:pt idx="159">
                  <c:v>3.45540901712251</c:v>
                </c:pt>
                <c:pt idx="160">
                  <c:v>3.45647796557919</c:v>
                </c:pt>
                <c:pt idx="161">
                  <c:v>3.4572694287824199</c:v>
                </c:pt>
                <c:pt idx="162">
                  <c:v>3.4574620634820401</c:v>
                </c:pt>
                <c:pt idx="163">
                  <c:v>3.4564383725157501</c:v>
                </c:pt>
                <c:pt idx="164">
                  <c:v>3.45629061575052</c:v>
                </c:pt>
                <c:pt idx="165">
                  <c:v>3.4557629081680599</c:v>
                </c:pt>
                <c:pt idx="166">
                  <c:v>3.4536724657064002</c:v>
                </c:pt>
                <c:pt idx="167">
                  <c:v>3.4530858309130998</c:v>
                </c:pt>
                <c:pt idx="168">
                  <c:v>3.4538470245811399</c:v>
                </c:pt>
                <c:pt idx="169">
                  <c:v>3.4538612317815298</c:v>
                </c:pt>
                <c:pt idx="170">
                  <c:v>3.4534679698897301</c:v>
                </c:pt>
                <c:pt idx="171">
                  <c:v>3.4525608277445698</c:v>
                </c:pt>
                <c:pt idx="172">
                  <c:v>3.4516158651298801</c:v>
                </c:pt>
                <c:pt idx="173">
                  <c:v>3.45109518964773</c:v>
                </c:pt>
                <c:pt idx="174">
                  <c:v>3.4507192984347501</c:v>
                </c:pt>
                <c:pt idx="175">
                  <c:v>3.4511149632487901</c:v>
                </c:pt>
                <c:pt idx="176">
                  <c:v>3.4514945653607998</c:v>
                </c:pt>
                <c:pt idx="177">
                  <c:v>3.4514956765039799</c:v>
                </c:pt>
                <c:pt idx="178">
                  <c:v>3.4512700244875099</c:v>
                </c:pt>
                <c:pt idx="179">
                  <c:v>3.4504866783480099</c:v>
                </c:pt>
                <c:pt idx="180">
                  <c:v>3.4492302865667499</c:v>
                </c:pt>
                <c:pt idx="181">
                  <c:v>3.4491936168965802</c:v>
                </c:pt>
                <c:pt idx="182">
                  <c:v>3.4495214210654002</c:v>
                </c:pt>
                <c:pt idx="183">
                  <c:v>3.4494451617320898</c:v>
                </c:pt>
                <c:pt idx="184">
                  <c:v>3.4499021254212501</c:v>
                </c:pt>
                <c:pt idx="185">
                  <c:v>3.4502732543227999</c:v>
                </c:pt>
                <c:pt idx="186">
                  <c:v>3.45022428322152</c:v>
                </c:pt>
                <c:pt idx="187">
                  <c:v>3.4497352343720098</c:v>
                </c:pt>
                <c:pt idx="188">
                  <c:v>3.4470566402475802</c:v>
                </c:pt>
                <c:pt idx="189">
                  <c:v>3.4436504929366798</c:v>
                </c:pt>
                <c:pt idx="190">
                  <c:v>3.4383525327239099</c:v>
                </c:pt>
                <c:pt idx="191">
                  <c:v>3.4339762585904698</c:v>
                </c:pt>
                <c:pt idx="192">
                  <c:v>3.4296187747297999</c:v>
                </c:pt>
                <c:pt idx="193">
                  <c:v>3.4242362929983501</c:v>
                </c:pt>
                <c:pt idx="194">
                  <c:v>3.41862449813619</c:v>
                </c:pt>
                <c:pt idx="195">
                  <c:v>3.41343474794582</c:v>
                </c:pt>
                <c:pt idx="196">
                  <c:v>3.4082838935936901</c:v>
                </c:pt>
                <c:pt idx="197">
                  <c:v>3.4029887494705</c:v>
                </c:pt>
                <c:pt idx="198">
                  <c:v>3.39723091838645</c:v>
                </c:pt>
                <c:pt idx="199">
                  <c:v>3.39181205176881</c:v>
                </c:pt>
                <c:pt idx="200">
                  <c:v>3.3879926105322502</c:v>
                </c:pt>
                <c:pt idx="201">
                  <c:v>3.38468047080443</c:v>
                </c:pt>
                <c:pt idx="202">
                  <c:v>3.38150665435349</c:v>
                </c:pt>
                <c:pt idx="203">
                  <c:v>3.3773191948815802</c:v>
                </c:pt>
                <c:pt idx="204">
                  <c:v>3.3735551858562598</c:v>
                </c:pt>
                <c:pt idx="205">
                  <c:v>3.3706400889697998</c:v>
                </c:pt>
                <c:pt idx="206">
                  <c:v>3.368353600417</c:v>
                </c:pt>
                <c:pt idx="207">
                  <c:v>3.3660701331160001</c:v>
                </c:pt>
                <c:pt idx="208">
                  <c:v>3.3649349874028198</c:v>
                </c:pt>
                <c:pt idx="209">
                  <c:v>3.36499496174073</c:v>
                </c:pt>
                <c:pt idx="210">
                  <c:v>3.3640866821305302</c:v>
                </c:pt>
                <c:pt idx="211">
                  <c:v>3.3621653739293702</c:v>
                </c:pt>
                <c:pt idx="212">
                  <c:v>3.3616491776219699</c:v>
                </c:pt>
                <c:pt idx="213">
                  <c:v>3.3610474895684499</c:v>
                </c:pt>
                <c:pt idx="214">
                  <c:v>3.3600877508467</c:v>
                </c:pt>
                <c:pt idx="215">
                  <c:v>3.35884801090039</c:v>
                </c:pt>
                <c:pt idx="216">
                  <c:v>3.3577926405099299</c:v>
                </c:pt>
                <c:pt idx="217">
                  <c:v>3.35711507685444</c:v>
                </c:pt>
                <c:pt idx="218">
                  <c:v>3.3559364311517199</c:v>
                </c:pt>
                <c:pt idx="219">
                  <c:v>3.3529127028253498</c:v>
                </c:pt>
                <c:pt idx="220">
                  <c:v>3.3502723644738399</c:v>
                </c:pt>
                <c:pt idx="221">
                  <c:v>3.3469255283942201</c:v>
                </c:pt>
                <c:pt idx="222">
                  <c:v>3.3441814643621299</c:v>
                </c:pt>
                <c:pt idx="223">
                  <c:v>3.3419656684700501</c:v>
                </c:pt>
                <c:pt idx="224">
                  <c:v>3.3394660621013399</c:v>
                </c:pt>
                <c:pt idx="225">
                  <c:v>3.3364494829181401</c:v>
                </c:pt>
                <c:pt idx="226">
                  <c:v>3.3327877386880602</c:v>
                </c:pt>
                <c:pt idx="227">
                  <c:v>3.3285248565673902</c:v>
                </c:pt>
                <c:pt idx="228">
                  <c:v>3.3229512564533099</c:v>
                </c:pt>
                <c:pt idx="229">
                  <c:v>3.31691979152022</c:v>
                </c:pt>
                <c:pt idx="230">
                  <c:v>3.30990107244113</c:v>
                </c:pt>
                <c:pt idx="231">
                  <c:v>3.303170649808</c:v>
                </c:pt>
                <c:pt idx="232">
                  <c:v>3.29563011385626</c:v>
                </c:pt>
                <c:pt idx="233">
                  <c:v>3.2937028262761099</c:v>
                </c:pt>
                <c:pt idx="234">
                  <c:v>3.2916313706202902</c:v>
                </c:pt>
                <c:pt idx="235">
                  <c:v>3.2894722639704401</c:v>
                </c:pt>
                <c:pt idx="236">
                  <c:v>3.2877188203394501</c:v>
                </c:pt>
                <c:pt idx="237">
                  <c:v>3.28544071051979</c:v>
                </c:pt>
                <c:pt idx="238">
                  <c:v>3.2837763751210001</c:v>
                </c:pt>
                <c:pt idx="239">
                  <c:v>3.2825704287980102</c:v>
                </c:pt>
                <c:pt idx="240">
                  <c:v>3.2823082048052998</c:v>
                </c:pt>
                <c:pt idx="241">
                  <c:v>3.2830260283764199</c:v>
                </c:pt>
                <c:pt idx="242">
                  <c:v>3.2827502513617302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3.85071139628793</c:v>
                </c:pt>
                <c:pt idx="1">
                  <c:v>3.846293608485734</c:v>
                </c:pt>
                <c:pt idx="2">
                  <c:v>3.841120609073192</c:v>
                </c:pt>
                <c:pt idx="3">
                  <c:v>3.8349305270500582</c:v>
                </c:pt>
                <c:pt idx="4">
                  <c:v>3.8304625328544164</c:v>
                </c:pt>
                <c:pt idx="5">
                  <c:v>3.8254751944877938</c:v>
                </c:pt>
                <c:pt idx="6">
                  <c:v>3.8226778025801957</c:v>
                </c:pt>
                <c:pt idx="7">
                  <c:v>3.8227923803032478</c:v>
                </c:pt>
                <c:pt idx="8">
                  <c:v>3.827063440713522</c:v>
                </c:pt>
                <c:pt idx="9">
                  <c:v>3.830321464263978</c:v>
                </c:pt>
                <c:pt idx="10">
                  <c:v>3.832934847283584</c:v>
                </c:pt>
                <c:pt idx="11">
                  <c:v>3.8349347717148561</c:v>
                </c:pt>
                <c:pt idx="12">
                  <c:v>3.839709956457928</c:v>
                </c:pt>
                <c:pt idx="13">
                  <c:v>3.8429189054655657</c:v>
                </c:pt>
                <c:pt idx="14">
                  <c:v>3.846062722715144</c:v>
                </c:pt>
                <c:pt idx="15">
                  <c:v>3.8485590025936238</c:v>
                </c:pt>
                <c:pt idx="16">
                  <c:v>3.8512463146965419</c:v>
                </c:pt>
                <c:pt idx="17">
                  <c:v>3.8528613970868801</c:v>
                </c:pt>
                <c:pt idx="18">
                  <c:v>3.855280278381656</c:v>
                </c:pt>
                <c:pt idx="19">
                  <c:v>3.85800530749338</c:v>
                </c:pt>
                <c:pt idx="20">
                  <c:v>3.8584898086686641</c:v>
                </c:pt>
                <c:pt idx="21">
                  <c:v>3.8585806832375398</c:v>
                </c:pt>
                <c:pt idx="22">
                  <c:v>3.859206413956088</c:v>
                </c:pt>
                <c:pt idx="23">
                  <c:v>3.8622373078610441</c:v>
                </c:pt>
                <c:pt idx="24">
                  <c:v>3.86427406154694</c:v>
                </c:pt>
                <c:pt idx="25">
                  <c:v>3.8645613027981223</c:v>
                </c:pt>
                <c:pt idx="26">
                  <c:v>3.8640520391495259</c:v>
                </c:pt>
                <c:pt idx="27">
                  <c:v>3.864263975097308</c:v>
                </c:pt>
                <c:pt idx="28">
                  <c:v>3.865102008829596</c:v>
                </c:pt>
                <c:pt idx="29">
                  <c:v>3.8635084603862344</c:v>
                </c:pt>
                <c:pt idx="30">
                  <c:v>3.8624769991512782</c:v>
                </c:pt>
                <c:pt idx="31">
                  <c:v>3.8582293188978762</c:v>
                </c:pt>
                <c:pt idx="32">
                  <c:v>3.852288260072998</c:v>
                </c:pt>
                <c:pt idx="33">
                  <c:v>3.846989892327612</c:v>
                </c:pt>
                <c:pt idx="34">
                  <c:v>3.841246294799602</c:v>
                </c:pt>
                <c:pt idx="35">
                  <c:v>3.8341962540271837</c:v>
                </c:pt>
                <c:pt idx="36">
                  <c:v>3.8244878047862239</c:v>
                </c:pt>
                <c:pt idx="37">
                  <c:v>3.8156505715513558</c:v>
                </c:pt>
                <c:pt idx="38">
                  <c:v>3.8054204796255418</c:v>
                </c:pt>
                <c:pt idx="39">
                  <c:v>3.7984497814938281</c:v>
                </c:pt>
                <c:pt idx="40">
                  <c:v>3.7920092410049158</c:v>
                </c:pt>
                <c:pt idx="41">
                  <c:v>3.7863730519153882</c:v>
                </c:pt>
                <c:pt idx="42">
                  <c:v>3.777395597224126</c:v>
                </c:pt>
                <c:pt idx="43">
                  <c:v>3.7703464071298538</c:v>
                </c:pt>
                <c:pt idx="44">
                  <c:v>3.765998721807466</c:v>
                </c:pt>
                <c:pt idx="45">
                  <c:v>3.7567902694397919</c:v>
                </c:pt>
                <c:pt idx="46">
                  <c:v>3.7496486214005058</c:v>
                </c:pt>
                <c:pt idx="47">
                  <c:v>3.7430104861308884</c:v>
                </c:pt>
                <c:pt idx="48">
                  <c:v>3.7324594656321057</c:v>
                </c:pt>
                <c:pt idx="49">
                  <c:v>3.7219919747308841</c:v>
                </c:pt>
                <c:pt idx="50">
                  <c:v>3.7137491818479398</c:v>
                </c:pt>
                <c:pt idx="51">
                  <c:v>3.7077462669647181</c:v>
                </c:pt>
                <c:pt idx="52">
                  <c:v>3.7012516007284417</c:v>
                </c:pt>
                <c:pt idx="53">
                  <c:v>3.6955497051304178</c:v>
                </c:pt>
                <c:pt idx="54">
                  <c:v>3.6897848842986898</c:v>
                </c:pt>
                <c:pt idx="55">
                  <c:v>3.6827340268981099</c:v>
                </c:pt>
                <c:pt idx="56">
                  <c:v>3.6758038710685979</c:v>
                </c:pt>
                <c:pt idx="57">
                  <c:v>3.6694511451368723</c:v>
                </c:pt>
                <c:pt idx="58">
                  <c:v>3.6627591444348098</c:v>
                </c:pt>
                <c:pt idx="59">
                  <c:v>3.652156242943394</c:v>
                </c:pt>
                <c:pt idx="60">
                  <c:v>3.6403558251827697</c:v>
                </c:pt>
                <c:pt idx="61">
                  <c:v>3.623601808831626</c:v>
                </c:pt>
                <c:pt idx="62">
                  <c:v>3.6046504511502082</c:v>
                </c:pt>
                <c:pt idx="63">
                  <c:v>3.5904932502901361</c:v>
                </c:pt>
                <c:pt idx="64">
                  <c:v>3.5760924274366181</c:v>
                </c:pt>
                <c:pt idx="65">
                  <c:v>3.555717143350404</c:v>
                </c:pt>
                <c:pt idx="66">
                  <c:v>3.5364805282676488</c:v>
                </c:pt>
                <c:pt idx="67">
                  <c:v>3.5365172119449264</c:v>
                </c:pt>
                <c:pt idx="68">
                  <c:v>3.5390060777849577</c:v>
                </c:pt>
                <c:pt idx="69">
                  <c:v>3.5441775070949504</c:v>
                </c:pt>
                <c:pt idx="70">
                  <c:v>3.549469418963962</c:v>
                </c:pt>
                <c:pt idx="71">
                  <c:v>3.553392081082134</c:v>
                </c:pt>
                <c:pt idx="72">
                  <c:v>3.5563000261836577</c:v>
                </c:pt>
                <c:pt idx="73">
                  <c:v>3.559355016922972</c:v>
                </c:pt>
                <c:pt idx="74">
                  <c:v>3.5588975946857579</c:v>
                </c:pt>
                <c:pt idx="75">
                  <c:v>3.5589698655228559</c:v>
                </c:pt>
                <c:pt idx="76">
                  <c:v>3.5562931446760597</c:v>
                </c:pt>
                <c:pt idx="77">
                  <c:v>3.5536094161722622</c:v>
                </c:pt>
                <c:pt idx="78">
                  <c:v>3.5523975775346499</c:v>
                </c:pt>
                <c:pt idx="79">
                  <c:v>3.55040464581336</c:v>
                </c:pt>
                <c:pt idx="80">
                  <c:v>3.55011992585364</c:v>
                </c:pt>
                <c:pt idx="81">
                  <c:v>3.5506848290335959</c:v>
                </c:pt>
                <c:pt idx="82">
                  <c:v>3.549475059085732</c:v>
                </c:pt>
                <c:pt idx="83">
                  <c:v>3.5493376371630663</c:v>
                </c:pt>
                <c:pt idx="84">
                  <c:v>3.5498659339405716</c:v>
                </c:pt>
                <c:pt idx="85">
                  <c:v>3.5495670448083581</c:v>
                </c:pt>
                <c:pt idx="86">
                  <c:v>3.5490284564999097</c:v>
                </c:pt>
                <c:pt idx="87">
                  <c:v>3.5497213368991778</c:v>
                </c:pt>
                <c:pt idx="88">
                  <c:v>3.550558525316192</c:v>
                </c:pt>
                <c:pt idx="89">
                  <c:v>3.5503240884487539</c:v>
                </c:pt>
                <c:pt idx="90">
                  <c:v>3.5500136826053059</c:v>
                </c:pt>
                <c:pt idx="91">
                  <c:v>3.5506985084374239</c:v>
                </c:pt>
                <c:pt idx="92">
                  <c:v>3.5502880632604961</c:v>
                </c:pt>
                <c:pt idx="93">
                  <c:v>3.5499660885634379</c:v>
                </c:pt>
                <c:pt idx="94">
                  <c:v>3.549942966773266</c:v>
                </c:pt>
                <c:pt idx="95">
                  <c:v>3.5503804148193936</c:v>
                </c:pt>
                <c:pt idx="96">
                  <c:v>3.5504117322779698</c:v>
                </c:pt>
                <c:pt idx="97">
                  <c:v>3.5510687631526223</c:v>
                </c:pt>
                <c:pt idx="98">
                  <c:v>3.5525031459176901</c:v>
                </c:pt>
                <c:pt idx="99">
                  <c:v>3.55471562797594</c:v>
                </c:pt>
                <c:pt idx="100">
                  <c:v>3.5555468959213159</c:v>
                </c:pt>
                <c:pt idx="101">
                  <c:v>3.5560840032295098</c:v>
                </c:pt>
                <c:pt idx="102">
                  <c:v>3.5572129867180418</c:v>
                </c:pt>
                <c:pt idx="103">
                  <c:v>3.5593631481605881</c:v>
                </c:pt>
                <c:pt idx="104">
                  <c:v>3.5629557134495999</c:v>
                </c:pt>
                <c:pt idx="105">
                  <c:v>3.5667405731627642</c:v>
                </c:pt>
                <c:pt idx="106">
                  <c:v>3.567902028777366</c:v>
                </c:pt>
                <c:pt idx="107">
                  <c:v>3.5675973557374658</c:v>
                </c:pt>
                <c:pt idx="108">
                  <c:v>3.5683425698702358</c:v>
                </c:pt>
                <c:pt idx="109">
                  <c:v>3.5680712528791019</c:v>
                </c:pt>
                <c:pt idx="110">
                  <c:v>3.5658865657771721</c:v>
                </c:pt>
                <c:pt idx="111">
                  <c:v>3.5647175529500208</c:v>
                </c:pt>
                <c:pt idx="112">
                  <c:v>3.5637890267881684</c:v>
                </c:pt>
                <c:pt idx="113">
                  <c:v>3.5661922616534576</c:v>
                </c:pt>
                <c:pt idx="114">
                  <c:v>3.5743833312396531</c:v>
                </c:pt>
                <c:pt idx="115">
                  <c:v>3.5918361026164702</c:v>
                </c:pt>
                <c:pt idx="116">
                  <c:v>3.608241105471774</c:v>
                </c:pt>
                <c:pt idx="117">
                  <c:v>3.6246005105028019</c:v>
                </c:pt>
                <c:pt idx="118">
                  <c:v>3.6379538665582061</c:v>
                </c:pt>
                <c:pt idx="119">
                  <c:v>3.6412618540761361</c:v>
                </c:pt>
                <c:pt idx="120">
                  <c:v>3.6475179847872541</c:v>
                </c:pt>
                <c:pt idx="121">
                  <c:v>3.6511268001568018</c:v>
                </c:pt>
                <c:pt idx="122">
                  <c:v>3.6562412671503939</c:v>
                </c:pt>
                <c:pt idx="123">
                  <c:v>3.6604720198779743</c:v>
                </c:pt>
                <c:pt idx="124">
                  <c:v>3.6659827267017899</c:v>
                </c:pt>
                <c:pt idx="125">
                  <c:v>3.6701905126646861</c:v>
                </c:pt>
                <c:pt idx="126">
                  <c:v>3.6747257348178377</c:v>
                </c:pt>
                <c:pt idx="127">
                  <c:v>3.6780829182319481</c:v>
                </c:pt>
                <c:pt idx="128">
                  <c:v>3.6811373689657061</c:v>
                </c:pt>
                <c:pt idx="129">
                  <c:v>3.6833575390491502</c:v>
                </c:pt>
                <c:pt idx="130">
                  <c:v>3.6852154792590976</c:v>
                </c:pt>
                <c:pt idx="131">
                  <c:v>3.6848712672937443</c:v>
                </c:pt>
                <c:pt idx="132">
                  <c:v>3.6852657188328499</c:v>
                </c:pt>
                <c:pt idx="133">
                  <c:v>3.6847353489821639</c:v>
                </c:pt>
                <c:pt idx="134">
                  <c:v>3.6849237123796361</c:v>
                </c:pt>
                <c:pt idx="135">
                  <c:v>3.6848607494146082</c:v>
                </c:pt>
                <c:pt idx="136">
                  <c:v>3.6841521644192601</c:v>
                </c:pt>
                <c:pt idx="137">
                  <c:v>3.6841984809407879</c:v>
                </c:pt>
                <c:pt idx="138">
                  <c:v>3.6835697243588101</c:v>
                </c:pt>
                <c:pt idx="139">
                  <c:v>3.6837382729971324</c:v>
                </c:pt>
                <c:pt idx="140">
                  <c:v>3.6840162611951337</c:v>
                </c:pt>
                <c:pt idx="141">
                  <c:v>3.6850634906031279</c:v>
                </c:pt>
                <c:pt idx="142">
                  <c:v>3.6861748993672241</c:v>
                </c:pt>
                <c:pt idx="143">
                  <c:v>3.6857828577809739</c:v>
                </c:pt>
                <c:pt idx="144">
                  <c:v>3.6840354103812576</c:v>
                </c:pt>
                <c:pt idx="145">
                  <c:v>3.68201066932596</c:v>
                </c:pt>
                <c:pt idx="146">
                  <c:v>3.680128321902338</c:v>
                </c:pt>
                <c:pt idx="147">
                  <c:v>3.678360634329052</c:v>
                </c:pt>
                <c:pt idx="148">
                  <c:v>3.6769102747701021</c:v>
                </c:pt>
                <c:pt idx="149">
                  <c:v>3.6764405839415359</c:v>
                </c:pt>
                <c:pt idx="150">
                  <c:v>3.6755542281526261</c:v>
                </c:pt>
                <c:pt idx="151">
                  <c:v>3.6760378477205378</c:v>
                </c:pt>
                <c:pt idx="152">
                  <c:v>3.6769919284911103</c:v>
                </c:pt>
                <c:pt idx="153">
                  <c:v>3.6789647738919937</c:v>
                </c:pt>
                <c:pt idx="154">
                  <c:v>3.6816736683434561</c:v>
                </c:pt>
                <c:pt idx="155">
                  <c:v>3.6837865790301803</c:v>
                </c:pt>
                <c:pt idx="156">
                  <c:v>3.6854621427452203</c:v>
                </c:pt>
                <c:pt idx="157">
                  <c:v>3.6859617748809459</c:v>
                </c:pt>
                <c:pt idx="158">
                  <c:v>3.6856921824113358</c:v>
                </c:pt>
                <c:pt idx="159">
                  <c:v>3.6858396918179981</c:v>
                </c:pt>
                <c:pt idx="160">
                  <c:v>3.6860844255631982</c:v>
                </c:pt>
                <c:pt idx="161">
                  <c:v>3.686333654755896</c:v>
                </c:pt>
                <c:pt idx="162">
                  <c:v>3.6862787652992721</c:v>
                </c:pt>
                <c:pt idx="163">
                  <c:v>3.687010048343768</c:v>
                </c:pt>
                <c:pt idx="164">
                  <c:v>3.6872101083240438</c:v>
                </c:pt>
                <c:pt idx="165">
                  <c:v>3.6881429584237178</c:v>
                </c:pt>
                <c:pt idx="166">
                  <c:v>3.6912181559237842</c:v>
                </c:pt>
                <c:pt idx="167">
                  <c:v>3.6918532258069137</c:v>
                </c:pt>
                <c:pt idx="168">
                  <c:v>3.690806738548654</c:v>
                </c:pt>
                <c:pt idx="169">
                  <c:v>3.6907862644233398</c:v>
                </c:pt>
                <c:pt idx="170">
                  <c:v>3.6910281660394042</c:v>
                </c:pt>
                <c:pt idx="171">
                  <c:v>3.6920978489142757</c:v>
                </c:pt>
                <c:pt idx="172">
                  <c:v>3.6929028840413123</c:v>
                </c:pt>
                <c:pt idx="173">
                  <c:v>3.6929045383011241</c:v>
                </c:pt>
                <c:pt idx="174">
                  <c:v>3.6927441813822561</c:v>
                </c:pt>
                <c:pt idx="175">
                  <c:v>3.6927913085747441</c:v>
                </c:pt>
                <c:pt idx="176">
                  <c:v>3.6927775382078636</c:v>
                </c:pt>
                <c:pt idx="177">
                  <c:v>3.6927776340876539</c:v>
                </c:pt>
                <c:pt idx="178">
                  <c:v>3.6926346301852777</c:v>
                </c:pt>
                <c:pt idx="179">
                  <c:v>3.6919311130638999</c:v>
                </c:pt>
                <c:pt idx="180">
                  <c:v>3.6906874388234661</c:v>
                </c:pt>
                <c:pt idx="181">
                  <c:v>3.6906754376399142</c:v>
                </c:pt>
                <c:pt idx="182">
                  <c:v>3.69059485690551</c:v>
                </c:pt>
                <c:pt idx="183">
                  <c:v>3.6905844247956696</c:v>
                </c:pt>
                <c:pt idx="184">
                  <c:v>3.6901429430886039</c:v>
                </c:pt>
                <c:pt idx="185">
                  <c:v>3.6898699192156741</c:v>
                </c:pt>
                <c:pt idx="186">
                  <c:v>3.6899159833183819</c:v>
                </c:pt>
                <c:pt idx="187">
                  <c:v>3.6901358990688498</c:v>
                </c:pt>
                <c:pt idx="188">
                  <c:v>3.6892747569167343</c:v>
                </c:pt>
                <c:pt idx="189">
                  <c:v>3.6836110260698018</c:v>
                </c:pt>
                <c:pt idx="190">
                  <c:v>3.671041835057018</c:v>
                </c:pt>
                <c:pt idx="191">
                  <c:v>3.6575410661638861</c:v>
                </c:pt>
                <c:pt idx="192">
                  <c:v>3.6428583939159038</c:v>
                </c:pt>
                <c:pt idx="193">
                  <c:v>3.6301068611362202</c:v>
                </c:pt>
                <c:pt idx="194">
                  <c:v>3.6261726935024479</c:v>
                </c:pt>
                <c:pt idx="195">
                  <c:v>3.6175088879038722</c:v>
                </c:pt>
                <c:pt idx="196">
                  <c:v>3.6079199151329004</c:v>
                </c:pt>
                <c:pt idx="197">
                  <c:v>3.5937612933174208</c:v>
                </c:pt>
                <c:pt idx="198">
                  <c:v>3.583154655517117</c:v>
                </c:pt>
                <c:pt idx="199">
                  <c:v>3.5723483735665682</c:v>
                </c:pt>
                <c:pt idx="200">
                  <c:v>3.5626476220691656</c:v>
                </c:pt>
                <c:pt idx="201">
                  <c:v>3.5526966087382088</c:v>
                </c:pt>
                <c:pt idx="202">
                  <c:v>3.5445153086268872</c:v>
                </c:pt>
                <c:pt idx="203">
                  <c:v>3.5376348389744399</c:v>
                </c:pt>
                <c:pt idx="204">
                  <c:v>3.5313719538257309</c:v>
                </c:pt>
                <c:pt idx="205">
                  <c:v>3.5248385166183414</c:v>
                </c:pt>
                <c:pt idx="206">
                  <c:v>3.5221619048288262</c:v>
                </c:pt>
                <c:pt idx="207">
                  <c:v>3.5178940851297158</c:v>
                </c:pt>
                <c:pt idx="208">
                  <c:v>3.5160743654585072</c:v>
                </c:pt>
                <c:pt idx="209">
                  <c:v>3.5161309515203238</c:v>
                </c:pt>
                <c:pt idx="210">
                  <c:v>3.5150256518018139</c:v>
                </c:pt>
                <c:pt idx="211">
                  <c:v>3.5133031563254979</c:v>
                </c:pt>
                <c:pt idx="212">
                  <c:v>3.5127670081678701</c:v>
                </c:pt>
                <c:pt idx="213">
                  <c:v>3.5122353108907518</c:v>
                </c:pt>
                <c:pt idx="214">
                  <c:v>3.5121696680168322</c:v>
                </c:pt>
                <c:pt idx="215">
                  <c:v>3.5131121763404769</c:v>
                </c:pt>
                <c:pt idx="216">
                  <c:v>3.5147896739368321</c:v>
                </c:pt>
                <c:pt idx="217">
                  <c:v>3.5157035170125148</c:v>
                </c:pt>
                <c:pt idx="218">
                  <c:v>3.5169657068155162</c:v>
                </c:pt>
                <c:pt idx="219">
                  <c:v>3.5173069889061632</c:v>
                </c:pt>
                <c:pt idx="220">
                  <c:v>3.5159481591092225</c:v>
                </c:pt>
                <c:pt idx="221">
                  <c:v>3.5179834105937848</c:v>
                </c:pt>
                <c:pt idx="222">
                  <c:v>3.5186922272758965</c:v>
                </c:pt>
                <c:pt idx="223">
                  <c:v>3.5163110827156032</c:v>
                </c:pt>
                <c:pt idx="224">
                  <c:v>3.5134329142949805</c:v>
                </c:pt>
                <c:pt idx="225">
                  <c:v>3.5110600984490294</c:v>
                </c:pt>
                <c:pt idx="226">
                  <c:v>3.507570608340786</c:v>
                </c:pt>
                <c:pt idx="227">
                  <c:v>3.5032931383685457</c:v>
                </c:pt>
                <c:pt idx="228">
                  <c:v>3.4980486394705652</c:v>
                </c:pt>
                <c:pt idx="229">
                  <c:v>3.4923868757054399</c:v>
                </c:pt>
                <c:pt idx="230">
                  <c:v>3.4930906052381858</c:v>
                </c:pt>
                <c:pt idx="231">
                  <c:v>3.4925807724859448</c:v>
                </c:pt>
                <c:pt idx="232">
                  <c:v>3.5003592071832919</c:v>
                </c:pt>
                <c:pt idx="233">
                  <c:v>3.4967415661811181</c:v>
                </c:pt>
                <c:pt idx="234">
                  <c:v>3.4917566651374541</c:v>
                </c:pt>
                <c:pt idx="235">
                  <c:v>3.4861073062380967</c:v>
                </c:pt>
                <c:pt idx="236">
                  <c:v>3.4810109303300258</c:v>
                </c:pt>
                <c:pt idx="237">
                  <c:v>3.4778332621632462</c:v>
                </c:pt>
                <c:pt idx="238">
                  <c:v>3.4770976383619105</c:v>
                </c:pt>
                <c:pt idx="239">
                  <c:v>3.4762249032139367</c:v>
                </c:pt>
                <c:pt idx="240">
                  <c:v>3.4760510622097294</c:v>
                </c:pt>
                <c:pt idx="241">
                  <c:v>3.4764043328888214</c:v>
                </c:pt>
                <c:pt idx="242">
                  <c:v>3.4760477846759219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3.3367739525079498</c:v>
                </c:pt>
                <c:pt idx="1">
                  <c:v>3.3458792264906858</c:v>
                </c:pt>
                <c:pt idx="2">
                  <c:v>3.355958025674088</c:v>
                </c:pt>
                <c:pt idx="3">
                  <c:v>3.3669487806101821</c:v>
                </c:pt>
                <c:pt idx="4">
                  <c:v>3.374654181753324</c:v>
                </c:pt>
                <c:pt idx="5">
                  <c:v>3.3825449552219062</c:v>
                </c:pt>
                <c:pt idx="6">
                  <c:v>3.3870025803922639</c:v>
                </c:pt>
                <c:pt idx="7">
                  <c:v>3.3868035681020321</c:v>
                </c:pt>
                <c:pt idx="8">
                  <c:v>3.3785727626116384</c:v>
                </c:pt>
                <c:pt idx="9">
                  <c:v>3.3731207725148016</c:v>
                </c:pt>
                <c:pt idx="10">
                  <c:v>3.367582293878836</c:v>
                </c:pt>
                <c:pt idx="11">
                  <c:v>3.3621097473324637</c:v>
                </c:pt>
                <c:pt idx="12">
                  <c:v>3.3517665132428123</c:v>
                </c:pt>
                <c:pt idx="13">
                  <c:v>3.342951817384594</c:v>
                </c:pt>
                <c:pt idx="14">
                  <c:v>3.3337159321340359</c:v>
                </c:pt>
                <c:pt idx="15">
                  <c:v>3.3244945289613161</c:v>
                </c:pt>
                <c:pt idx="16">
                  <c:v>3.3164507974505582</c:v>
                </c:pt>
                <c:pt idx="17">
                  <c:v>3.3095701844475998</c:v>
                </c:pt>
                <c:pt idx="18">
                  <c:v>3.3016790168076637</c:v>
                </c:pt>
                <c:pt idx="19">
                  <c:v>3.2914048035495997</c:v>
                </c:pt>
                <c:pt idx="20">
                  <c:v>3.2831144701930359</c:v>
                </c:pt>
                <c:pt idx="21">
                  <c:v>3.2755724841754801</c:v>
                </c:pt>
                <c:pt idx="22">
                  <c:v>3.2670952624787719</c:v>
                </c:pt>
                <c:pt idx="23">
                  <c:v>3.2544284074160159</c:v>
                </c:pt>
                <c:pt idx="24">
                  <c:v>3.2443952338483202</c:v>
                </c:pt>
                <c:pt idx="25">
                  <c:v>3.2360744612524779</c:v>
                </c:pt>
                <c:pt idx="26">
                  <c:v>3.2289039072494341</c:v>
                </c:pt>
                <c:pt idx="27">
                  <c:v>3.2208526260149721</c:v>
                </c:pt>
                <c:pt idx="28">
                  <c:v>3.2106180608667438</c:v>
                </c:pt>
                <c:pt idx="29">
                  <c:v>3.201868449248626</c:v>
                </c:pt>
                <c:pt idx="30">
                  <c:v>3.190800979156462</c:v>
                </c:pt>
                <c:pt idx="31">
                  <c:v>3.1836085365292042</c:v>
                </c:pt>
                <c:pt idx="32">
                  <c:v>3.1757401438150823</c:v>
                </c:pt>
                <c:pt idx="33">
                  <c:v>3.1691324995494479</c:v>
                </c:pt>
                <c:pt idx="34">
                  <c:v>3.1627158753915583</c:v>
                </c:pt>
                <c:pt idx="35">
                  <c:v>3.153915561517616</c:v>
                </c:pt>
                <c:pt idx="36">
                  <c:v>3.1484136407572958</c:v>
                </c:pt>
                <c:pt idx="37">
                  <c:v>3.1425725821064838</c:v>
                </c:pt>
                <c:pt idx="38">
                  <c:v>3.137034485068698</c:v>
                </c:pt>
                <c:pt idx="39">
                  <c:v>3.1294311393941121</c:v>
                </c:pt>
                <c:pt idx="40">
                  <c:v>3.1223095434933041</c:v>
                </c:pt>
                <c:pt idx="41">
                  <c:v>3.115695683699752</c:v>
                </c:pt>
                <c:pt idx="42">
                  <c:v>3.1119092930499144</c:v>
                </c:pt>
                <c:pt idx="43">
                  <c:v>3.1075962603116261</c:v>
                </c:pt>
                <c:pt idx="44">
                  <c:v>3.0985574592453338</c:v>
                </c:pt>
                <c:pt idx="45">
                  <c:v>3.0939218810598277</c:v>
                </c:pt>
                <c:pt idx="46">
                  <c:v>3.0866386583780541</c:v>
                </c:pt>
                <c:pt idx="47">
                  <c:v>3.0791504307372319</c:v>
                </c:pt>
                <c:pt idx="48">
                  <c:v>3.0756285778300541</c:v>
                </c:pt>
                <c:pt idx="49">
                  <c:v>3.074533651933296</c:v>
                </c:pt>
                <c:pt idx="50">
                  <c:v>3.0739784475913399</c:v>
                </c:pt>
                <c:pt idx="51">
                  <c:v>3.0737680307658817</c:v>
                </c:pt>
                <c:pt idx="52">
                  <c:v>3.0751789869550978</c:v>
                </c:pt>
                <c:pt idx="53">
                  <c:v>3.0764019184426221</c:v>
                </c:pt>
                <c:pt idx="54">
                  <c:v>3.0767859336122898</c:v>
                </c:pt>
                <c:pt idx="55">
                  <c:v>3.0785344773805297</c:v>
                </c:pt>
                <c:pt idx="56">
                  <c:v>3.0813928210902821</c:v>
                </c:pt>
                <c:pt idx="57">
                  <c:v>3.083728811787608</c:v>
                </c:pt>
                <c:pt idx="58">
                  <c:v>3.08649366873829</c:v>
                </c:pt>
                <c:pt idx="59">
                  <c:v>3.0908028376595462</c:v>
                </c:pt>
                <c:pt idx="60">
                  <c:v>3.0951797730433901</c:v>
                </c:pt>
                <c:pt idx="61">
                  <c:v>3.1016823623865739</c:v>
                </c:pt>
                <c:pt idx="62">
                  <c:v>3.1115891381385721</c:v>
                </c:pt>
                <c:pt idx="63">
                  <c:v>3.1199578221681841</c:v>
                </c:pt>
                <c:pt idx="64">
                  <c:v>3.127792564156922</c:v>
                </c:pt>
                <c:pt idx="65">
                  <c:v>3.1406006320059356</c:v>
                </c:pt>
                <c:pt idx="66">
                  <c:v>3.1528824614104916</c:v>
                </c:pt>
                <c:pt idx="67">
                  <c:v>3.1528700830121732</c:v>
                </c:pt>
                <c:pt idx="68">
                  <c:v>3.1518095721024224</c:v>
                </c:pt>
                <c:pt idx="69">
                  <c:v>3.1496892478359495</c:v>
                </c:pt>
                <c:pt idx="70">
                  <c:v>3.1473842052591778</c:v>
                </c:pt>
                <c:pt idx="71">
                  <c:v>3.1456703033241857</c:v>
                </c:pt>
                <c:pt idx="72">
                  <c:v>3.1443806737215021</c:v>
                </c:pt>
                <c:pt idx="73">
                  <c:v>3.1431377268981282</c:v>
                </c:pt>
                <c:pt idx="74">
                  <c:v>3.1433257821335219</c:v>
                </c:pt>
                <c:pt idx="75">
                  <c:v>3.1432929666356038</c:v>
                </c:pt>
                <c:pt idx="76">
                  <c:v>3.1443450633879202</c:v>
                </c:pt>
                <c:pt idx="77">
                  <c:v>3.1453962190280982</c:v>
                </c:pt>
                <c:pt idx="78">
                  <c:v>3.1458557653150501</c:v>
                </c:pt>
                <c:pt idx="79">
                  <c:v>3.1460793373373197</c:v>
                </c:pt>
                <c:pt idx="80">
                  <c:v>3.1460922098662203</c:v>
                </c:pt>
                <c:pt idx="81">
                  <c:v>3.1460568864134641</c:v>
                </c:pt>
                <c:pt idx="82">
                  <c:v>3.1455534952544681</c:v>
                </c:pt>
                <c:pt idx="83">
                  <c:v>3.1454299704936539</c:v>
                </c:pt>
                <c:pt idx="84">
                  <c:v>3.145839751858948</c:v>
                </c:pt>
                <c:pt idx="85">
                  <c:v>3.1457670227746219</c:v>
                </c:pt>
                <c:pt idx="86">
                  <c:v>3.1457672119684901</c:v>
                </c:pt>
                <c:pt idx="87">
                  <c:v>3.1463253144338621</c:v>
                </c:pt>
                <c:pt idx="88">
                  <c:v>3.1465574391170676</c:v>
                </c:pt>
                <c:pt idx="89">
                  <c:v>3.1461917927407059</c:v>
                </c:pt>
                <c:pt idx="90">
                  <c:v>3.1456030179530541</c:v>
                </c:pt>
                <c:pt idx="91">
                  <c:v>3.1458724371184759</c:v>
                </c:pt>
                <c:pt idx="92">
                  <c:v>3.1456507665703843</c:v>
                </c:pt>
                <c:pt idx="93">
                  <c:v>3.1442560006657621</c:v>
                </c:pt>
                <c:pt idx="94">
                  <c:v>3.1441253406345937</c:v>
                </c:pt>
                <c:pt idx="95">
                  <c:v>3.144393433185086</c:v>
                </c:pt>
                <c:pt idx="96">
                  <c:v>3.1444156124316298</c:v>
                </c:pt>
                <c:pt idx="97">
                  <c:v>3.144917822488138</c:v>
                </c:pt>
                <c:pt idx="98">
                  <c:v>3.1475476321757903</c:v>
                </c:pt>
                <c:pt idx="99">
                  <c:v>3.1490616032618202</c:v>
                </c:pt>
                <c:pt idx="100">
                  <c:v>3.1499562939184238</c:v>
                </c:pt>
                <c:pt idx="101">
                  <c:v>3.1504488234489298</c:v>
                </c:pt>
                <c:pt idx="102">
                  <c:v>3.151534190179238</c:v>
                </c:pt>
                <c:pt idx="103">
                  <c:v>3.1538989951638916</c:v>
                </c:pt>
                <c:pt idx="104">
                  <c:v>3.1553644242926198</c:v>
                </c:pt>
                <c:pt idx="105">
                  <c:v>3.1585842881345561</c:v>
                </c:pt>
                <c:pt idx="106">
                  <c:v>3.1606857408517937</c:v>
                </c:pt>
                <c:pt idx="107">
                  <c:v>3.1640614674402339</c:v>
                </c:pt>
                <c:pt idx="108">
                  <c:v>3.1665648123066239</c:v>
                </c:pt>
                <c:pt idx="109">
                  <c:v>3.1679536257368981</c:v>
                </c:pt>
                <c:pt idx="110">
                  <c:v>3.173888171711948</c:v>
                </c:pt>
                <c:pt idx="111">
                  <c:v>3.1779189530536396</c:v>
                </c:pt>
                <c:pt idx="112">
                  <c:v>3.1830220471109913</c:v>
                </c:pt>
                <c:pt idx="113">
                  <c:v>3.1887107215612827</c:v>
                </c:pt>
                <c:pt idx="114">
                  <c:v>3.1917820580500664</c:v>
                </c:pt>
                <c:pt idx="115">
                  <c:v>3.1881613767032699</c:v>
                </c:pt>
                <c:pt idx="116">
                  <c:v>3.1851287175622058</c:v>
                </c:pt>
                <c:pt idx="117">
                  <c:v>3.1816252015002178</c:v>
                </c:pt>
                <c:pt idx="118">
                  <c:v>3.1803180827741944</c:v>
                </c:pt>
                <c:pt idx="119">
                  <c:v>3.1893015641196643</c:v>
                </c:pt>
                <c:pt idx="120">
                  <c:v>3.1950023102335061</c:v>
                </c:pt>
                <c:pt idx="121">
                  <c:v>3.2046475513481578</c:v>
                </c:pt>
                <c:pt idx="122">
                  <c:v>3.2139634711422662</c:v>
                </c:pt>
                <c:pt idx="123">
                  <c:v>3.2222862329259261</c:v>
                </c:pt>
                <c:pt idx="124">
                  <c:v>3.2272510854203302</c:v>
                </c:pt>
                <c:pt idx="125">
                  <c:v>3.2310459570357541</c:v>
                </c:pt>
                <c:pt idx="126">
                  <c:v>3.2330806143741619</c:v>
                </c:pt>
                <c:pt idx="127">
                  <c:v>3.2337437252176322</c:v>
                </c:pt>
                <c:pt idx="128">
                  <c:v>3.234395780188994</c:v>
                </c:pt>
                <c:pt idx="129">
                  <c:v>3.2367421814515502</c:v>
                </c:pt>
                <c:pt idx="130">
                  <c:v>3.2381118083673019</c:v>
                </c:pt>
                <c:pt idx="131">
                  <c:v>3.2378813716513162</c:v>
                </c:pt>
                <c:pt idx="132">
                  <c:v>3.2381325825501501</c:v>
                </c:pt>
                <c:pt idx="133">
                  <c:v>3.2374376247694361</c:v>
                </c:pt>
                <c:pt idx="134">
                  <c:v>3.2355711827021243</c:v>
                </c:pt>
                <c:pt idx="135">
                  <c:v>3.2363180999446719</c:v>
                </c:pt>
                <c:pt idx="136">
                  <c:v>3.2398793488478401</c:v>
                </c:pt>
                <c:pt idx="137">
                  <c:v>3.2395537431052324</c:v>
                </c:pt>
                <c:pt idx="138">
                  <c:v>3.2374362203539699</c:v>
                </c:pt>
                <c:pt idx="139">
                  <c:v>3.235568972887088</c:v>
                </c:pt>
                <c:pt idx="140">
                  <c:v>3.232457629913446</c:v>
                </c:pt>
                <c:pt idx="141">
                  <c:v>3.227540977005392</c:v>
                </c:pt>
                <c:pt idx="142">
                  <c:v>3.2223834356783958</c:v>
                </c:pt>
                <c:pt idx="143">
                  <c:v>3.2181471439555063</c:v>
                </c:pt>
                <c:pt idx="144">
                  <c:v>3.217292149185182</c:v>
                </c:pt>
                <c:pt idx="145">
                  <c:v>3.2166573766876203</c:v>
                </c:pt>
                <c:pt idx="146">
                  <c:v>3.2155227651692022</c:v>
                </c:pt>
                <c:pt idx="147">
                  <c:v>3.2141157593636276</c:v>
                </c:pt>
                <c:pt idx="148">
                  <c:v>3.2134830824255181</c:v>
                </c:pt>
                <c:pt idx="149">
                  <c:v>3.213161890791604</c:v>
                </c:pt>
                <c:pt idx="150">
                  <c:v>3.2127561518316541</c:v>
                </c:pt>
                <c:pt idx="151">
                  <c:v>3.2130963664276622</c:v>
                </c:pt>
                <c:pt idx="152">
                  <c:v>3.21358480602709</c:v>
                </c:pt>
                <c:pt idx="153">
                  <c:v>3.2138472014588659</c:v>
                </c:pt>
                <c:pt idx="154">
                  <c:v>3.2155232143598438</c:v>
                </c:pt>
                <c:pt idx="155">
                  <c:v>3.2168476809419801</c:v>
                </c:pt>
                <c:pt idx="156">
                  <c:v>3.2178502107701199</c:v>
                </c:pt>
                <c:pt idx="157">
                  <c:v>3.2212285510032341</c:v>
                </c:pt>
                <c:pt idx="158">
                  <c:v>3.2232687927958641</c:v>
                </c:pt>
                <c:pt idx="159">
                  <c:v>3.224978342427022</c:v>
                </c:pt>
                <c:pt idx="160">
                  <c:v>3.2268715055951818</c:v>
                </c:pt>
                <c:pt idx="161">
                  <c:v>3.2282052028089439</c:v>
                </c:pt>
                <c:pt idx="162">
                  <c:v>3.2286453616648081</c:v>
                </c:pt>
                <c:pt idx="163">
                  <c:v>3.2258666966877323</c:v>
                </c:pt>
                <c:pt idx="164">
                  <c:v>3.2253711231769961</c:v>
                </c:pt>
                <c:pt idx="165">
                  <c:v>3.223382857912402</c:v>
                </c:pt>
                <c:pt idx="166">
                  <c:v>3.2161267754890162</c:v>
                </c:pt>
                <c:pt idx="167">
                  <c:v>3.214318436019286</c:v>
                </c:pt>
                <c:pt idx="168">
                  <c:v>3.2168873106136258</c:v>
                </c:pt>
                <c:pt idx="169">
                  <c:v>3.2169361991397198</c:v>
                </c:pt>
                <c:pt idx="170">
                  <c:v>3.2159077737400561</c:v>
                </c:pt>
                <c:pt idx="171">
                  <c:v>3.213023806574864</c:v>
                </c:pt>
                <c:pt idx="172">
                  <c:v>3.2103288462184478</c:v>
                </c:pt>
                <c:pt idx="173">
                  <c:v>3.2092858409943359</c:v>
                </c:pt>
                <c:pt idx="174">
                  <c:v>3.2086944154872441</c:v>
                </c:pt>
                <c:pt idx="175">
                  <c:v>3.209438617922836</c:v>
                </c:pt>
                <c:pt idx="176">
                  <c:v>3.210211592513736</c:v>
                </c:pt>
                <c:pt idx="177">
                  <c:v>3.2102137189203059</c:v>
                </c:pt>
                <c:pt idx="178">
                  <c:v>3.209905418789742</c:v>
                </c:pt>
                <c:pt idx="179">
                  <c:v>3.20904224363212</c:v>
                </c:pt>
                <c:pt idx="180">
                  <c:v>3.2077731343100337</c:v>
                </c:pt>
                <c:pt idx="181">
                  <c:v>3.2077117961532462</c:v>
                </c:pt>
                <c:pt idx="182">
                  <c:v>3.2084479852252903</c:v>
                </c:pt>
                <c:pt idx="183">
                  <c:v>3.20830589866851</c:v>
                </c:pt>
                <c:pt idx="184">
                  <c:v>3.2096613077538962</c:v>
                </c:pt>
                <c:pt idx="185">
                  <c:v>3.2106765894299256</c:v>
                </c:pt>
                <c:pt idx="186">
                  <c:v>3.2105325831246581</c:v>
                </c:pt>
                <c:pt idx="187">
                  <c:v>3.2093345696751698</c:v>
                </c:pt>
                <c:pt idx="188">
                  <c:v>3.204838523578426</c:v>
                </c:pt>
                <c:pt idx="189">
                  <c:v>3.2036899598035578</c:v>
                </c:pt>
                <c:pt idx="190">
                  <c:v>3.2056632303908019</c:v>
                </c:pt>
                <c:pt idx="191">
                  <c:v>3.2104114510170536</c:v>
                </c:pt>
                <c:pt idx="192">
                  <c:v>3.216379155543696</c:v>
                </c:pt>
                <c:pt idx="193">
                  <c:v>3.21836572486048</c:v>
                </c:pt>
                <c:pt idx="194">
                  <c:v>3.2110763027699321</c:v>
                </c:pt>
                <c:pt idx="195">
                  <c:v>3.2093606079877679</c:v>
                </c:pt>
                <c:pt idx="196">
                  <c:v>3.2086478720544798</c:v>
                </c:pt>
                <c:pt idx="197">
                  <c:v>3.2122162056235792</c:v>
                </c:pt>
                <c:pt idx="198">
                  <c:v>3.211307181255783</c:v>
                </c:pt>
                <c:pt idx="199">
                  <c:v>3.2112757299710517</c:v>
                </c:pt>
                <c:pt idx="200">
                  <c:v>3.2133375989953348</c:v>
                </c:pt>
                <c:pt idx="201">
                  <c:v>3.2166643328706512</c:v>
                </c:pt>
                <c:pt idx="202">
                  <c:v>3.2184980000800927</c:v>
                </c:pt>
                <c:pt idx="203">
                  <c:v>3.2170035507887205</c:v>
                </c:pt>
                <c:pt idx="204">
                  <c:v>3.2157384178867887</c:v>
                </c:pt>
                <c:pt idx="205">
                  <c:v>3.2164416613212583</c:v>
                </c:pt>
                <c:pt idx="206">
                  <c:v>3.2145452960051739</c:v>
                </c:pt>
                <c:pt idx="207">
                  <c:v>3.2142461811022844</c:v>
                </c:pt>
                <c:pt idx="208">
                  <c:v>3.2137956093471325</c:v>
                </c:pt>
                <c:pt idx="209">
                  <c:v>3.2138589719611361</c:v>
                </c:pt>
                <c:pt idx="210">
                  <c:v>3.2131477124592465</c:v>
                </c:pt>
                <c:pt idx="211">
                  <c:v>3.2110275915332425</c:v>
                </c:pt>
                <c:pt idx="212">
                  <c:v>3.2105313470760697</c:v>
                </c:pt>
                <c:pt idx="213">
                  <c:v>3.209859668246148</c:v>
                </c:pt>
                <c:pt idx="214">
                  <c:v>3.2080058336765678</c:v>
                </c:pt>
                <c:pt idx="215">
                  <c:v>3.2045838454603031</c:v>
                </c:pt>
                <c:pt idx="216">
                  <c:v>3.2007956070830277</c:v>
                </c:pt>
                <c:pt idx="217">
                  <c:v>3.1985266366963652</c:v>
                </c:pt>
                <c:pt idx="218">
                  <c:v>3.1949071554879236</c:v>
                </c:pt>
                <c:pt idx="219">
                  <c:v>3.1885184167445364</c:v>
                </c:pt>
                <c:pt idx="220">
                  <c:v>3.1845965698384573</c:v>
                </c:pt>
                <c:pt idx="221">
                  <c:v>3.1758676461946553</c:v>
                </c:pt>
                <c:pt idx="222">
                  <c:v>3.1696707014483634</c:v>
                </c:pt>
                <c:pt idx="223">
                  <c:v>3.1676202542244969</c:v>
                </c:pt>
                <c:pt idx="224">
                  <c:v>3.1654992099076993</c:v>
                </c:pt>
                <c:pt idx="225">
                  <c:v>3.1618388673872508</c:v>
                </c:pt>
                <c:pt idx="226">
                  <c:v>3.1580048690353344</c:v>
                </c:pt>
                <c:pt idx="227">
                  <c:v>3.1537565747662346</c:v>
                </c:pt>
                <c:pt idx="228">
                  <c:v>3.1478538734360546</c:v>
                </c:pt>
                <c:pt idx="229">
                  <c:v>3.141452707335</c:v>
                </c:pt>
                <c:pt idx="230">
                  <c:v>3.1267115396440741</c:v>
                </c:pt>
                <c:pt idx="231">
                  <c:v>3.1137605271300552</c:v>
                </c:pt>
                <c:pt idx="232">
                  <c:v>3.0909010205292282</c:v>
                </c:pt>
                <c:pt idx="233">
                  <c:v>3.0906640863711017</c:v>
                </c:pt>
                <c:pt idx="234">
                  <c:v>3.0915060761031263</c:v>
                </c:pt>
                <c:pt idx="235">
                  <c:v>3.0928372217027835</c:v>
                </c:pt>
                <c:pt idx="236">
                  <c:v>3.0944267103488743</c:v>
                </c:pt>
                <c:pt idx="237">
                  <c:v>3.0930481588763339</c:v>
                </c:pt>
                <c:pt idx="238">
                  <c:v>3.0904551118800896</c:v>
                </c:pt>
                <c:pt idx="239">
                  <c:v>3.0889159543820837</c:v>
                </c:pt>
                <c:pt idx="240">
                  <c:v>3.0885653474008703</c:v>
                </c:pt>
                <c:pt idx="241">
                  <c:v>3.0896477238640183</c:v>
                </c:pt>
                <c:pt idx="242">
                  <c:v>3.0894527180475384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43868</c:v>
                </c:pt>
                <c:pt idx="1">
                  <c:v>43868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3.865102008829596"/>
          <c:min val="3.0737680307658817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sell(8306)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579.4</c:v>
                </c:pt>
                <c:pt idx="1">
                  <c:v>580.9</c:v>
                </c:pt>
                <c:pt idx="2">
                  <c:v>570.6</c:v>
                </c:pt>
                <c:pt idx="3">
                  <c:v>568</c:v>
                </c:pt>
                <c:pt idx="4">
                  <c:v>564.9</c:v>
                </c:pt>
                <c:pt idx="5">
                  <c:v>568.5</c:v>
                </c:pt>
                <c:pt idx="6">
                  <c:v>565.5</c:v>
                </c:pt>
                <c:pt idx="7">
                  <c:v>568</c:v>
                </c:pt>
                <c:pt idx="8">
                  <c:v>566.29999999999995</c:v>
                </c:pt>
                <c:pt idx="9">
                  <c:v>566.5</c:v>
                </c:pt>
                <c:pt idx="10">
                  <c:v>574</c:v>
                </c:pt>
                <c:pt idx="11">
                  <c:v>576.79999999999995</c:v>
                </c:pt>
                <c:pt idx="12">
                  <c:v>582</c:v>
                </c:pt>
                <c:pt idx="13">
                  <c:v>582.6</c:v>
                </c:pt>
                <c:pt idx="14">
                  <c:v>583.1</c:v>
                </c:pt>
                <c:pt idx="15">
                  <c:v>582.6</c:v>
                </c:pt>
                <c:pt idx="16">
                  <c:v>575.5</c:v>
                </c:pt>
                <c:pt idx="17">
                  <c:v>578.9</c:v>
                </c:pt>
                <c:pt idx="18">
                  <c:v>579</c:v>
                </c:pt>
                <c:pt idx="19">
                  <c:v>578.20000000000005</c:v>
                </c:pt>
                <c:pt idx="20">
                  <c:v>580</c:v>
                </c:pt>
                <c:pt idx="21">
                  <c:v>574</c:v>
                </c:pt>
                <c:pt idx="22">
                  <c:v>584.1</c:v>
                </c:pt>
                <c:pt idx="23">
                  <c:v>582.1</c:v>
                </c:pt>
                <c:pt idx="24">
                  <c:v>593.20000000000005</c:v>
                </c:pt>
                <c:pt idx="25">
                  <c:v>597.70000000000005</c:v>
                </c:pt>
                <c:pt idx="26">
                  <c:v>593.79999999999995</c:v>
                </c:pt>
                <c:pt idx="27">
                  <c:v>590.20000000000005</c:v>
                </c:pt>
                <c:pt idx="28">
                  <c:v>592</c:v>
                </c:pt>
                <c:pt idx="29">
                  <c:v>595</c:v>
                </c:pt>
                <c:pt idx="30">
                  <c:v>599.20000000000005</c:v>
                </c:pt>
                <c:pt idx="31">
                  <c:v>599</c:v>
                </c:pt>
                <c:pt idx="32">
                  <c:v>599.20000000000005</c:v>
                </c:pt>
                <c:pt idx="33">
                  <c:v>600</c:v>
                </c:pt>
                <c:pt idx="34">
                  <c:v>593</c:v>
                </c:pt>
                <c:pt idx="35">
                  <c:v>595.70000000000005</c:v>
                </c:pt>
                <c:pt idx="36">
                  <c:v>580.1</c:v>
                </c:pt>
                <c:pt idx="37">
                  <c:v>581.70000000000005</c:v>
                </c:pt>
                <c:pt idx="38">
                  <c:v>586.79999999999995</c:v>
                </c:pt>
                <c:pt idx="39">
                  <c:v>587.5</c:v>
                </c:pt>
                <c:pt idx="40">
                  <c:v>584.70000000000005</c:v>
                </c:pt>
                <c:pt idx="41">
                  <c:v>584.5</c:v>
                </c:pt>
                <c:pt idx="42">
                  <c:v>578.79999999999995</c:v>
                </c:pt>
                <c:pt idx="43">
                  <c:v>581</c:v>
                </c:pt>
                <c:pt idx="44">
                  <c:v>582.1</c:v>
                </c:pt>
                <c:pt idx="45">
                  <c:v>578.1</c:v>
                </c:pt>
                <c:pt idx="46">
                  <c:v>579.4</c:v>
                </c:pt>
                <c:pt idx="47">
                  <c:v>579.1</c:v>
                </c:pt>
                <c:pt idx="48">
                  <c:v>576</c:v>
                </c:pt>
                <c:pt idx="49">
                  <c:v>577.20000000000005</c:v>
                </c:pt>
                <c:pt idx="50">
                  <c:v>572.70000000000005</c:v>
                </c:pt>
                <c:pt idx="51">
                  <c:v>571.9</c:v>
                </c:pt>
                <c:pt idx="52">
                  <c:v>572.20000000000005</c:v>
                </c:pt>
                <c:pt idx="53">
                  <c:v>580.1</c:v>
                </c:pt>
                <c:pt idx="54">
                  <c:v>582.1</c:v>
                </c:pt>
                <c:pt idx="55">
                  <c:v>582.5</c:v>
                </c:pt>
                <c:pt idx="56">
                  <c:v>578</c:v>
                </c:pt>
                <c:pt idx="57">
                  <c:v>586.9</c:v>
                </c:pt>
                <c:pt idx="58">
                  <c:v>592.70000000000005</c:v>
                </c:pt>
                <c:pt idx="59">
                  <c:v>592.70000000000005</c:v>
                </c:pt>
                <c:pt idx="60">
                  <c:v>590.5</c:v>
                </c:pt>
                <c:pt idx="61">
                  <c:v>581.4</c:v>
                </c:pt>
                <c:pt idx="62">
                  <c:v>582.5</c:v>
                </c:pt>
                <c:pt idx="63">
                  <c:v>577.20000000000005</c:v>
                </c:pt>
                <c:pt idx="64">
                  <c:v>565.9</c:v>
                </c:pt>
                <c:pt idx="65">
                  <c:v>569.79999999999995</c:v>
                </c:pt>
                <c:pt idx="66">
                  <c:v>575.70000000000005</c:v>
                </c:pt>
                <c:pt idx="67">
                  <c:v>576.5</c:v>
                </c:pt>
                <c:pt idx="68">
                  <c:v>566.4</c:v>
                </c:pt>
                <c:pt idx="69">
                  <c:v>564.9</c:v>
                </c:pt>
                <c:pt idx="70">
                  <c:v>564.20000000000005</c:v>
                </c:pt>
                <c:pt idx="71">
                  <c:v>559.6</c:v>
                </c:pt>
                <c:pt idx="72">
                  <c:v>555.29999999999995</c:v>
                </c:pt>
                <c:pt idx="73">
                  <c:v>547</c:v>
                </c:pt>
                <c:pt idx="74">
                  <c:v>546.9</c:v>
                </c:pt>
                <c:pt idx="75">
                  <c:v>550.29999999999995</c:v>
                </c:pt>
                <c:pt idx="76">
                  <c:v>543.20000000000005</c:v>
                </c:pt>
                <c:pt idx="77">
                  <c:v>535.29999999999995</c:v>
                </c:pt>
                <c:pt idx="78">
                  <c:v>529.70000000000005</c:v>
                </c:pt>
                <c:pt idx="79">
                  <c:v>531.6</c:v>
                </c:pt>
                <c:pt idx="80">
                  <c:v>535.4</c:v>
                </c:pt>
                <c:pt idx="81">
                  <c:v>532.79999999999995</c:v>
                </c:pt>
                <c:pt idx="82">
                  <c:v>537.70000000000005</c:v>
                </c:pt>
                <c:pt idx="83">
                  <c:v>541.9</c:v>
                </c:pt>
                <c:pt idx="84">
                  <c:v>550</c:v>
                </c:pt>
                <c:pt idx="85">
                  <c:v>552.79999999999995</c:v>
                </c:pt>
                <c:pt idx="86">
                  <c:v>548.4</c:v>
                </c:pt>
                <c:pt idx="87">
                  <c:v>554.1</c:v>
                </c:pt>
                <c:pt idx="88">
                  <c:v>567.1</c:v>
                </c:pt>
                <c:pt idx="89">
                  <c:v>565.5</c:v>
                </c:pt>
                <c:pt idx="90">
                  <c:v>566.20000000000005</c:v>
                </c:pt>
                <c:pt idx="91">
                  <c:v>566.79999999999995</c:v>
                </c:pt>
                <c:pt idx="92">
                  <c:v>565.1</c:v>
                </c:pt>
                <c:pt idx="93">
                  <c:v>566</c:v>
                </c:pt>
                <c:pt idx="94">
                  <c:v>571.70000000000005</c:v>
                </c:pt>
                <c:pt idx="95">
                  <c:v>567.5</c:v>
                </c:pt>
                <c:pt idx="96">
                  <c:v>568.29999999999995</c:v>
                </c:pt>
                <c:pt idx="97">
                  <c:v>570</c:v>
                </c:pt>
                <c:pt idx="98">
                  <c:v>545.79999999999995</c:v>
                </c:pt>
                <c:pt idx="99">
                  <c:v>525</c:v>
                </c:pt>
                <c:pt idx="100">
                  <c:v>519.79999999999995</c:v>
                </c:pt>
                <c:pt idx="101">
                  <c:v>515.79999999999995</c:v>
                </c:pt>
                <c:pt idx="102">
                  <c:v>508.5</c:v>
                </c:pt>
                <c:pt idx="103">
                  <c:v>511.2</c:v>
                </c:pt>
                <c:pt idx="104">
                  <c:v>511.8</c:v>
                </c:pt>
                <c:pt idx="105">
                  <c:v>510.4</c:v>
                </c:pt>
                <c:pt idx="106">
                  <c:v>500.5</c:v>
                </c:pt>
                <c:pt idx="107">
                  <c:v>498.4</c:v>
                </c:pt>
                <c:pt idx="108">
                  <c:v>497.2</c:v>
                </c:pt>
                <c:pt idx="109">
                  <c:v>495.7</c:v>
                </c:pt>
                <c:pt idx="110">
                  <c:v>502.4</c:v>
                </c:pt>
                <c:pt idx="111">
                  <c:v>500.5</c:v>
                </c:pt>
                <c:pt idx="112">
                  <c:v>501.8</c:v>
                </c:pt>
                <c:pt idx="113">
                  <c:v>507.1</c:v>
                </c:pt>
                <c:pt idx="114">
                  <c:v>505.3</c:v>
                </c:pt>
                <c:pt idx="115">
                  <c:v>498.8</c:v>
                </c:pt>
                <c:pt idx="116">
                  <c:v>499</c:v>
                </c:pt>
                <c:pt idx="117">
                  <c:v>504.5</c:v>
                </c:pt>
                <c:pt idx="118">
                  <c:v>504.2</c:v>
                </c:pt>
                <c:pt idx="119">
                  <c:v>509.9</c:v>
                </c:pt>
                <c:pt idx="120">
                  <c:v>510.4</c:v>
                </c:pt>
                <c:pt idx="121">
                  <c:v>512.6</c:v>
                </c:pt>
                <c:pt idx="122">
                  <c:v>512.1</c:v>
                </c:pt>
                <c:pt idx="123">
                  <c:v>514.70000000000005</c:v>
                </c:pt>
                <c:pt idx="124">
                  <c:v>521.9</c:v>
                </c:pt>
                <c:pt idx="125">
                  <c:v>539.1</c:v>
                </c:pt>
                <c:pt idx="126">
                  <c:v>524.20000000000005</c:v>
                </c:pt>
                <c:pt idx="127">
                  <c:v>529</c:v>
                </c:pt>
                <c:pt idx="128">
                  <c:v>529.4</c:v>
                </c:pt>
                <c:pt idx="129">
                  <c:v>530.1</c:v>
                </c:pt>
                <c:pt idx="130">
                  <c:v>528.79999999999995</c:v>
                </c:pt>
                <c:pt idx="131">
                  <c:v>529.20000000000005</c:v>
                </c:pt>
                <c:pt idx="132">
                  <c:v>527.20000000000005</c:v>
                </c:pt>
                <c:pt idx="133">
                  <c:v>524.9</c:v>
                </c:pt>
                <c:pt idx="134">
                  <c:v>522.9</c:v>
                </c:pt>
                <c:pt idx="135">
                  <c:v>516.20000000000005</c:v>
                </c:pt>
                <c:pt idx="136">
                  <c:v>523.4</c:v>
                </c:pt>
                <c:pt idx="137">
                  <c:v>522.9</c:v>
                </c:pt>
                <c:pt idx="138">
                  <c:v>527.6</c:v>
                </c:pt>
                <c:pt idx="139">
                  <c:v>526.29999999999995</c:v>
                </c:pt>
                <c:pt idx="140">
                  <c:v>526.4</c:v>
                </c:pt>
                <c:pt idx="141">
                  <c:v>527.9</c:v>
                </c:pt>
                <c:pt idx="142">
                  <c:v>526.70000000000005</c:v>
                </c:pt>
                <c:pt idx="143">
                  <c:v>526.4</c:v>
                </c:pt>
                <c:pt idx="144">
                  <c:v>522.9</c:v>
                </c:pt>
                <c:pt idx="145">
                  <c:v>519.1</c:v>
                </c:pt>
                <c:pt idx="146">
                  <c:v>524.6</c:v>
                </c:pt>
                <c:pt idx="147">
                  <c:v>524.29999999999995</c:v>
                </c:pt>
                <c:pt idx="148">
                  <c:v>512</c:v>
                </c:pt>
                <c:pt idx="149">
                  <c:v>512</c:v>
                </c:pt>
                <c:pt idx="150">
                  <c:v>504.8</c:v>
                </c:pt>
                <c:pt idx="151">
                  <c:v>503.7</c:v>
                </c:pt>
                <c:pt idx="152">
                  <c:v>504.3</c:v>
                </c:pt>
                <c:pt idx="153">
                  <c:v>503.7</c:v>
                </c:pt>
                <c:pt idx="154">
                  <c:v>507.3</c:v>
                </c:pt>
                <c:pt idx="155">
                  <c:v>507.4</c:v>
                </c:pt>
                <c:pt idx="156">
                  <c:v>501.4</c:v>
                </c:pt>
                <c:pt idx="157">
                  <c:v>503.7</c:v>
                </c:pt>
                <c:pt idx="158">
                  <c:v>505.4</c:v>
                </c:pt>
                <c:pt idx="159">
                  <c:v>506.3</c:v>
                </c:pt>
                <c:pt idx="160">
                  <c:v>513</c:v>
                </c:pt>
                <c:pt idx="161">
                  <c:v>516.20000000000005</c:v>
                </c:pt>
                <c:pt idx="162">
                  <c:v>508.7</c:v>
                </c:pt>
                <c:pt idx="163">
                  <c:v>507.8</c:v>
                </c:pt>
                <c:pt idx="164">
                  <c:v>505.5</c:v>
                </c:pt>
                <c:pt idx="165">
                  <c:v>506.5</c:v>
                </c:pt>
                <c:pt idx="166">
                  <c:v>498.6</c:v>
                </c:pt>
                <c:pt idx="167">
                  <c:v>497</c:v>
                </c:pt>
                <c:pt idx="168">
                  <c:v>501.1</c:v>
                </c:pt>
                <c:pt idx="169">
                  <c:v>509.1</c:v>
                </c:pt>
                <c:pt idx="170">
                  <c:v>505.5</c:v>
                </c:pt>
                <c:pt idx="171">
                  <c:v>513</c:v>
                </c:pt>
                <c:pt idx="172">
                  <c:v>506.7</c:v>
                </c:pt>
                <c:pt idx="173">
                  <c:v>505.2</c:v>
                </c:pt>
                <c:pt idx="174">
                  <c:v>505.2</c:v>
                </c:pt>
                <c:pt idx="175">
                  <c:v>510</c:v>
                </c:pt>
                <c:pt idx="176">
                  <c:v>507.9</c:v>
                </c:pt>
                <c:pt idx="177">
                  <c:v>504.4</c:v>
                </c:pt>
                <c:pt idx="178">
                  <c:v>502</c:v>
                </c:pt>
                <c:pt idx="179">
                  <c:v>494.8</c:v>
                </c:pt>
                <c:pt idx="180">
                  <c:v>513.20000000000005</c:v>
                </c:pt>
                <c:pt idx="181">
                  <c:v>513.1</c:v>
                </c:pt>
                <c:pt idx="182">
                  <c:v>512.6</c:v>
                </c:pt>
                <c:pt idx="183">
                  <c:v>523.5</c:v>
                </c:pt>
                <c:pt idx="184">
                  <c:v>526.1</c:v>
                </c:pt>
                <c:pt idx="185">
                  <c:v>536.29999999999995</c:v>
                </c:pt>
                <c:pt idx="186">
                  <c:v>541.79999999999995</c:v>
                </c:pt>
                <c:pt idx="187">
                  <c:v>549.9</c:v>
                </c:pt>
                <c:pt idx="188">
                  <c:v>549.4</c:v>
                </c:pt>
                <c:pt idx="189">
                  <c:v>551.5</c:v>
                </c:pt>
                <c:pt idx="190">
                  <c:v>559.79999999999995</c:v>
                </c:pt>
                <c:pt idx="191">
                  <c:v>560.6</c:v>
                </c:pt>
                <c:pt idx="192">
                  <c:v>565.6</c:v>
                </c:pt>
                <c:pt idx="193">
                  <c:v>569.9</c:v>
                </c:pt>
                <c:pt idx="194">
                  <c:v>573.1</c:v>
                </c:pt>
                <c:pt idx="195">
                  <c:v>563.4</c:v>
                </c:pt>
                <c:pt idx="196">
                  <c:v>563.5</c:v>
                </c:pt>
                <c:pt idx="197">
                  <c:v>555.29999999999995</c:v>
                </c:pt>
                <c:pt idx="198">
                  <c:v>552.79999999999995</c:v>
                </c:pt>
                <c:pt idx="199">
                  <c:v>560.6</c:v>
                </c:pt>
                <c:pt idx="200">
                  <c:v>566.4</c:v>
                </c:pt>
                <c:pt idx="201">
                  <c:v>566.79999999999995</c:v>
                </c:pt>
                <c:pt idx="202">
                  <c:v>571.79999999999995</c:v>
                </c:pt>
                <c:pt idx="203">
                  <c:v>567.6</c:v>
                </c:pt>
                <c:pt idx="204">
                  <c:v>570</c:v>
                </c:pt>
                <c:pt idx="205">
                  <c:v>568.20000000000005</c:v>
                </c:pt>
                <c:pt idx="206">
                  <c:v>558.79999999999995</c:v>
                </c:pt>
                <c:pt idx="207">
                  <c:v>550</c:v>
                </c:pt>
                <c:pt idx="208">
                  <c:v>550.5</c:v>
                </c:pt>
                <c:pt idx="209">
                  <c:v>553.6</c:v>
                </c:pt>
                <c:pt idx="210">
                  <c:v>561.6</c:v>
                </c:pt>
                <c:pt idx="211">
                  <c:v>553.4</c:v>
                </c:pt>
                <c:pt idx="212">
                  <c:v>570.20000000000005</c:v>
                </c:pt>
                <c:pt idx="213">
                  <c:v>573.29999999999995</c:v>
                </c:pt>
                <c:pt idx="214">
                  <c:v>574.79999999999995</c:v>
                </c:pt>
                <c:pt idx="215">
                  <c:v>571.1</c:v>
                </c:pt>
                <c:pt idx="216">
                  <c:v>572</c:v>
                </c:pt>
                <c:pt idx="217">
                  <c:v>564.79999999999995</c:v>
                </c:pt>
                <c:pt idx="218">
                  <c:v>564.20000000000005</c:v>
                </c:pt>
                <c:pt idx="219">
                  <c:v>569</c:v>
                </c:pt>
                <c:pt idx="220">
                  <c:v>561</c:v>
                </c:pt>
                <c:pt idx="221">
                  <c:v>559.5</c:v>
                </c:pt>
                <c:pt idx="222">
                  <c:v>572.4</c:v>
                </c:pt>
                <c:pt idx="223">
                  <c:v>581.79999999999995</c:v>
                </c:pt>
                <c:pt idx="224">
                  <c:v>584</c:v>
                </c:pt>
                <c:pt idx="225">
                  <c:v>581</c:v>
                </c:pt>
                <c:pt idx="226">
                  <c:v>578.4</c:v>
                </c:pt>
                <c:pt idx="227">
                  <c:v>576.70000000000005</c:v>
                </c:pt>
                <c:pt idx="228">
                  <c:v>579.1</c:v>
                </c:pt>
                <c:pt idx="229">
                  <c:v>580.9</c:v>
                </c:pt>
                <c:pt idx="230">
                  <c:v>582.5</c:v>
                </c:pt>
                <c:pt idx="231">
                  <c:v>580.4</c:v>
                </c:pt>
                <c:pt idx="232">
                  <c:v>587.4</c:v>
                </c:pt>
                <c:pt idx="233">
                  <c:v>587</c:v>
                </c:pt>
                <c:pt idx="234">
                  <c:v>585.79999999999995</c:v>
                </c:pt>
                <c:pt idx="235">
                  <c:v>585.1</c:v>
                </c:pt>
                <c:pt idx="236">
                  <c:v>571.79999999999995</c:v>
                </c:pt>
                <c:pt idx="237">
                  <c:v>580.1</c:v>
                </c:pt>
                <c:pt idx="238">
                  <c:v>582.79999999999995</c:v>
                </c:pt>
                <c:pt idx="239">
                  <c:v>580.9</c:v>
                </c:pt>
                <c:pt idx="240">
                  <c:v>571</c:v>
                </c:pt>
                <c:pt idx="241">
                  <c:v>578.1</c:v>
                </c:pt>
                <c:pt idx="242">
                  <c:v>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buy(6995)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576.5100463678516</c:v>
                </c:pt>
                <c:pt idx="1">
                  <c:v>576.21071612570836</c:v>
                </c:pt>
                <c:pt idx="2">
                  <c:v>563.0401854714064</c:v>
                </c:pt>
                <c:pt idx="3">
                  <c:v>565.13549716640898</c:v>
                </c:pt>
                <c:pt idx="4">
                  <c:v>557.95157135497163</c:v>
                </c:pt>
                <c:pt idx="5">
                  <c:v>567.23080886141156</c:v>
                </c:pt>
                <c:pt idx="6">
                  <c:v>576.21071612570836</c:v>
                </c:pt>
                <c:pt idx="7">
                  <c:v>595.66718186501794</c:v>
                </c:pt>
                <c:pt idx="8">
                  <c:v>579.50334878928379</c:v>
                </c:pt>
                <c:pt idx="9">
                  <c:v>592.67387944358575</c:v>
                </c:pt>
                <c:pt idx="10">
                  <c:v>607.93972179289017</c:v>
                </c:pt>
                <c:pt idx="11">
                  <c:v>610.93302421432247</c:v>
                </c:pt>
                <c:pt idx="12">
                  <c:v>621.40958268933537</c:v>
                </c:pt>
                <c:pt idx="13">
                  <c:v>623.80422462648119</c:v>
                </c:pt>
                <c:pt idx="14">
                  <c:v>628.59350850077271</c:v>
                </c:pt>
                <c:pt idx="15">
                  <c:v>619.61360123647603</c:v>
                </c:pt>
                <c:pt idx="16">
                  <c:v>615.42297784647087</c:v>
                </c:pt>
                <c:pt idx="17">
                  <c:v>615.72230808861411</c:v>
                </c:pt>
                <c:pt idx="18">
                  <c:v>623.50489438433794</c:v>
                </c:pt>
                <c:pt idx="19">
                  <c:v>629.79082946934568</c:v>
                </c:pt>
                <c:pt idx="20">
                  <c:v>630.98815043791853</c:v>
                </c:pt>
                <c:pt idx="21">
                  <c:v>623.2055641421947</c:v>
                </c:pt>
                <c:pt idx="22">
                  <c:v>632.78413189077787</c:v>
                </c:pt>
                <c:pt idx="23">
                  <c:v>625.60020607934052</c:v>
                </c:pt>
                <c:pt idx="24">
                  <c:v>642.66202988150428</c:v>
                </c:pt>
                <c:pt idx="25">
                  <c:v>648.34930448222565</c:v>
                </c:pt>
                <c:pt idx="26">
                  <c:v>641.16537867078819</c:v>
                </c:pt>
                <c:pt idx="27">
                  <c:v>639.66872746007209</c:v>
                </c:pt>
                <c:pt idx="28">
                  <c:v>650.74394641937147</c:v>
                </c:pt>
                <c:pt idx="29">
                  <c:v>656.73055126223596</c:v>
                </c:pt>
                <c:pt idx="30">
                  <c:v>666.60844925296237</c:v>
                </c:pt>
                <c:pt idx="31">
                  <c:v>674.98969603297269</c:v>
                </c:pt>
                <c:pt idx="32">
                  <c:v>668.10510046367847</c:v>
                </c:pt>
                <c:pt idx="33">
                  <c:v>669.60175167439456</c:v>
                </c:pt>
                <c:pt idx="34">
                  <c:v>671.99639361154038</c:v>
                </c:pt>
                <c:pt idx="35">
                  <c:v>677.38433797011851</c:v>
                </c:pt>
                <c:pt idx="36">
                  <c:v>655.533230293663</c:v>
                </c:pt>
                <c:pt idx="37">
                  <c:v>660.92117465224112</c:v>
                </c:pt>
                <c:pt idx="38">
                  <c:v>656.43122102009272</c:v>
                </c:pt>
                <c:pt idx="39">
                  <c:v>652.53992787223081</c:v>
                </c:pt>
                <c:pt idx="40">
                  <c:v>643.56002060793401</c:v>
                </c:pt>
                <c:pt idx="41">
                  <c:v>651.0432766615146</c:v>
                </c:pt>
                <c:pt idx="42">
                  <c:v>636.67542503863979</c:v>
                </c:pt>
                <c:pt idx="43">
                  <c:v>636.07676455435342</c:v>
                </c:pt>
                <c:pt idx="44">
                  <c:v>647.45131375579592</c:v>
                </c:pt>
                <c:pt idx="45">
                  <c:v>638.77073673364237</c:v>
                </c:pt>
                <c:pt idx="46">
                  <c:v>637.27408552292627</c:v>
                </c:pt>
                <c:pt idx="47">
                  <c:v>643.56002060793401</c:v>
                </c:pt>
                <c:pt idx="48">
                  <c:v>635.17877382792369</c:v>
                </c:pt>
                <c:pt idx="49">
                  <c:v>627.39618753219986</c:v>
                </c:pt>
                <c:pt idx="50">
                  <c:v>614.2256568778979</c:v>
                </c:pt>
                <c:pt idx="51">
                  <c:v>617.51828954147345</c:v>
                </c:pt>
                <c:pt idx="52">
                  <c:v>615.12364760432763</c:v>
                </c:pt>
                <c:pt idx="53">
                  <c:v>620.51159196290564</c:v>
                </c:pt>
                <c:pt idx="54">
                  <c:v>628.59350850077271</c:v>
                </c:pt>
                <c:pt idx="55">
                  <c:v>633.98145285935084</c:v>
                </c:pt>
                <c:pt idx="56">
                  <c:v>625.00154559505404</c:v>
                </c:pt>
                <c:pt idx="57">
                  <c:v>636.67542503863979</c:v>
                </c:pt>
                <c:pt idx="58">
                  <c:v>649.24729520865526</c:v>
                </c:pt>
                <c:pt idx="59">
                  <c:v>649.24729520865526</c:v>
                </c:pt>
                <c:pt idx="60">
                  <c:v>655.533230293663</c:v>
                </c:pt>
                <c:pt idx="61">
                  <c:v>649.5466254507985</c:v>
                </c:pt>
                <c:pt idx="62">
                  <c:v>645.0566718186501</c:v>
                </c:pt>
                <c:pt idx="63">
                  <c:v>634.28078310149408</c:v>
                </c:pt>
                <c:pt idx="64">
                  <c:v>631.58681092220502</c:v>
                </c:pt>
                <c:pt idx="65">
                  <c:v>631.58681092220502</c:v>
                </c:pt>
                <c:pt idx="66">
                  <c:v>592.97320968572899</c:v>
                </c:pt>
                <c:pt idx="67">
                  <c:v>593.27253992787223</c:v>
                </c:pt>
                <c:pt idx="68">
                  <c:v>577.40803709428121</c:v>
                </c:pt>
                <c:pt idx="69">
                  <c:v>578.0066975785677</c:v>
                </c:pt>
                <c:pt idx="70">
                  <c:v>580.40133951571352</c:v>
                </c:pt>
                <c:pt idx="71">
                  <c:v>578.30602782071094</c:v>
                </c:pt>
                <c:pt idx="72">
                  <c:v>571.72076249355996</c:v>
                </c:pt>
                <c:pt idx="73">
                  <c:v>569.92478104070062</c:v>
                </c:pt>
                <c:pt idx="74">
                  <c:v>571.12210200927359</c:v>
                </c:pt>
                <c:pt idx="75">
                  <c:v>576.5100463678516</c:v>
                </c:pt>
                <c:pt idx="76">
                  <c:v>568.72746007212777</c:v>
                </c:pt>
                <c:pt idx="77">
                  <c:v>557.05358062854191</c:v>
                </c:pt>
                <c:pt idx="78">
                  <c:v>546.27769191138589</c:v>
                </c:pt>
                <c:pt idx="79">
                  <c:v>542.38639876352397</c:v>
                </c:pt>
                <c:pt idx="80">
                  <c:v>544.18238021638331</c:v>
                </c:pt>
                <c:pt idx="81">
                  <c:v>542.38639876352397</c:v>
                </c:pt>
                <c:pt idx="82">
                  <c:v>539.99175682637815</c:v>
                </c:pt>
                <c:pt idx="83">
                  <c:v>541.189077794951</c:v>
                </c:pt>
                <c:pt idx="84">
                  <c:v>557.35291087068515</c:v>
                </c:pt>
                <c:pt idx="85">
                  <c:v>563.93817619783613</c:v>
                </c:pt>
                <c:pt idx="86">
                  <c:v>546.57702215352913</c:v>
                </c:pt>
                <c:pt idx="87">
                  <c:v>556.75425038639878</c:v>
                </c:pt>
                <c:pt idx="88">
                  <c:v>568.42812982998453</c:v>
                </c:pt>
                <c:pt idx="89">
                  <c:v>566.93147861926843</c:v>
                </c:pt>
                <c:pt idx="90">
                  <c:v>568.12879958784129</c:v>
                </c:pt>
                <c:pt idx="91">
                  <c:v>572.61875321998969</c:v>
                </c:pt>
                <c:pt idx="92">
                  <c:v>566.33281813498195</c:v>
                </c:pt>
                <c:pt idx="93">
                  <c:v>561.54353426069031</c:v>
                </c:pt>
                <c:pt idx="94">
                  <c:v>572.61875321998969</c:v>
                </c:pt>
                <c:pt idx="95">
                  <c:v>569.92478104070062</c:v>
                </c:pt>
                <c:pt idx="96">
                  <c:v>566.93147861926843</c:v>
                </c:pt>
                <c:pt idx="97">
                  <c:v>555.85625965996906</c:v>
                </c:pt>
                <c:pt idx="98">
                  <c:v>537.59711488923233</c:v>
                </c:pt>
                <c:pt idx="99">
                  <c:v>521.43328181349818</c:v>
                </c:pt>
                <c:pt idx="100">
                  <c:v>519.03863987635236</c:v>
                </c:pt>
                <c:pt idx="101">
                  <c:v>511.55538382277172</c:v>
                </c:pt>
                <c:pt idx="102">
                  <c:v>497.48686244204015</c:v>
                </c:pt>
                <c:pt idx="103">
                  <c:v>502.57547655847497</c:v>
                </c:pt>
                <c:pt idx="104">
                  <c:v>495.39155074703757</c:v>
                </c:pt>
                <c:pt idx="105">
                  <c:v>502.27614631633173</c:v>
                </c:pt>
                <c:pt idx="106">
                  <c:v>486.41164348274083</c:v>
                </c:pt>
                <c:pt idx="107">
                  <c:v>489.10561566202983</c:v>
                </c:pt>
                <c:pt idx="108">
                  <c:v>487.01030396702726</c:v>
                </c:pt>
                <c:pt idx="109">
                  <c:v>473.54044307058217</c:v>
                </c:pt>
                <c:pt idx="110">
                  <c:v>485.51365275631116</c:v>
                </c:pt>
                <c:pt idx="111">
                  <c:v>483.11901081916534</c:v>
                </c:pt>
                <c:pt idx="112">
                  <c:v>481.323029366306</c:v>
                </c:pt>
                <c:pt idx="113">
                  <c:v>484.31633178773825</c:v>
                </c:pt>
                <c:pt idx="114">
                  <c:v>484.31633178773825</c:v>
                </c:pt>
                <c:pt idx="115">
                  <c:v>480.42503863987633</c:v>
                </c:pt>
                <c:pt idx="116">
                  <c:v>484.31633178773825</c:v>
                </c:pt>
                <c:pt idx="117">
                  <c:v>490.60226687274599</c:v>
                </c:pt>
                <c:pt idx="118">
                  <c:v>476.23441524987118</c:v>
                </c:pt>
                <c:pt idx="119">
                  <c:v>487.90829469345692</c:v>
                </c:pt>
                <c:pt idx="120">
                  <c:v>481.323029366306</c:v>
                </c:pt>
                <c:pt idx="121">
                  <c:v>482.52035033487891</c:v>
                </c:pt>
                <c:pt idx="122">
                  <c:v>488.20762493560017</c:v>
                </c:pt>
                <c:pt idx="123">
                  <c:v>500.77949510561564</c:v>
                </c:pt>
                <c:pt idx="124">
                  <c:v>515.74600721277693</c:v>
                </c:pt>
                <c:pt idx="125">
                  <c:v>540.59041731066452</c:v>
                </c:pt>
                <c:pt idx="126">
                  <c:v>536.10046367851623</c:v>
                </c:pt>
                <c:pt idx="127">
                  <c:v>542.08706852138073</c:v>
                </c:pt>
                <c:pt idx="128">
                  <c:v>534.3044822256569</c:v>
                </c:pt>
                <c:pt idx="129">
                  <c:v>540.88974755280776</c:v>
                </c:pt>
                <c:pt idx="130">
                  <c:v>551.36630602782066</c:v>
                </c:pt>
                <c:pt idx="131">
                  <c:v>548.37300360638847</c:v>
                </c:pt>
                <c:pt idx="132">
                  <c:v>548.67233384853159</c:v>
                </c:pt>
                <c:pt idx="133">
                  <c:v>537.89644513137557</c:v>
                </c:pt>
                <c:pt idx="134">
                  <c:v>529.21586810922201</c:v>
                </c:pt>
                <c:pt idx="135">
                  <c:v>513.65069551777435</c:v>
                </c:pt>
                <c:pt idx="136">
                  <c:v>531.61051004636784</c:v>
                </c:pt>
                <c:pt idx="137">
                  <c:v>545.08037094281292</c:v>
                </c:pt>
                <c:pt idx="138">
                  <c:v>540.88974755280776</c:v>
                </c:pt>
                <c:pt idx="139">
                  <c:v>542.6857290056671</c:v>
                </c:pt>
                <c:pt idx="140">
                  <c:v>542.38639876352397</c:v>
                </c:pt>
                <c:pt idx="141">
                  <c:v>543.88304997424007</c:v>
                </c:pt>
                <c:pt idx="142">
                  <c:v>550.46831530139104</c:v>
                </c:pt>
                <c:pt idx="143">
                  <c:v>554.6589386913962</c:v>
                </c:pt>
                <c:pt idx="144">
                  <c:v>552.56362699639362</c:v>
                </c:pt>
                <c:pt idx="145">
                  <c:v>546.87635239567226</c:v>
                </c:pt>
                <c:pt idx="146">
                  <c:v>551.6656362699639</c:v>
                </c:pt>
                <c:pt idx="147">
                  <c:v>550.46831530139104</c:v>
                </c:pt>
                <c:pt idx="148">
                  <c:v>531.90984028851108</c:v>
                </c:pt>
                <c:pt idx="149">
                  <c:v>534.90314270994327</c:v>
                </c:pt>
                <c:pt idx="150">
                  <c:v>519.63730036063885</c:v>
                </c:pt>
                <c:pt idx="151">
                  <c:v>518.14064914992264</c:v>
                </c:pt>
                <c:pt idx="152">
                  <c:v>520.53529108706846</c:v>
                </c:pt>
                <c:pt idx="153">
                  <c:v>509.46007212776914</c:v>
                </c:pt>
                <c:pt idx="154">
                  <c:v>516.04533745492006</c:v>
                </c:pt>
                <c:pt idx="155">
                  <c:v>518.73930963420912</c:v>
                </c:pt>
                <c:pt idx="156">
                  <c:v>500.77949510561564</c:v>
                </c:pt>
                <c:pt idx="157">
                  <c:v>504.37145801133431</c:v>
                </c:pt>
                <c:pt idx="158">
                  <c:v>510.05873261205562</c:v>
                </c:pt>
                <c:pt idx="159">
                  <c:v>510.95672333848529</c:v>
                </c:pt>
                <c:pt idx="160">
                  <c:v>520.23596084492522</c:v>
                </c:pt>
                <c:pt idx="161">
                  <c:v>521.73261205564143</c:v>
                </c:pt>
                <c:pt idx="162">
                  <c:v>517.24265842349303</c:v>
                </c:pt>
                <c:pt idx="163">
                  <c:v>505.56877897990722</c:v>
                </c:pt>
                <c:pt idx="164">
                  <c:v>501.67748583204531</c:v>
                </c:pt>
                <c:pt idx="165">
                  <c:v>513.65069551777435</c:v>
                </c:pt>
                <c:pt idx="166">
                  <c:v>500.18083462132915</c:v>
                </c:pt>
                <c:pt idx="167">
                  <c:v>488.50695517774341</c:v>
                </c:pt>
                <c:pt idx="168">
                  <c:v>496.28954147346724</c:v>
                </c:pt>
                <c:pt idx="169">
                  <c:v>513.95002575991748</c:v>
                </c:pt>
                <c:pt idx="170">
                  <c:v>507.96342091705304</c:v>
                </c:pt>
                <c:pt idx="171">
                  <c:v>518.43997939206588</c:v>
                </c:pt>
                <c:pt idx="172">
                  <c:v>517.24265842349303</c:v>
                </c:pt>
                <c:pt idx="173">
                  <c:v>518.73930963420912</c:v>
                </c:pt>
                <c:pt idx="174">
                  <c:v>511.55538382277172</c:v>
                </c:pt>
                <c:pt idx="175">
                  <c:v>515.14734672849045</c:v>
                </c:pt>
                <c:pt idx="176">
                  <c:v>516.3446676970633</c:v>
                </c:pt>
                <c:pt idx="177">
                  <c:v>519.03863987635236</c:v>
                </c:pt>
                <c:pt idx="178">
                  <c:v>522.03194229778467</c:v>
                </c:pt>
                <c:pt idx="179">
                  <c:v>517.84131890777951</c:v>
                </c:pt>
                <c:pt idx="180">
                  <c:v>523.827923750644</c:v>
                </c:pt>
                <c:pt idx="181">
                  <c:v>516.3446676970633</c:v>
                </c:pt>
                <c:pt idx="182">
                  <c:v>521.73261205564143</c:v>
                </c:pt>
                <c:pt idx="183">
                  <c:v>519.3379701184956</c:v>
                </c:pt>
                <c:pt idx="184">
                  <c:v>524.72591447707362</c:v>
                </c:pt>
                <c:pt idx="185">
                  <c:v>535.50180319422975</c:v>
                </c:pt>
                <c:pt idx="186">
                  <c:v>548.37300360638847</c:v>
                </c:pt>
                <c:pt idx="187">
                  <c:v>577.40803709428121</c:v>
                </c:pt>
                <c:pt idx="188">
                  <c:v>594.17053065430184</c:v>
                </c:pt>
                <c:pt idx="189">
                  <c:v>614.2256568778979</c:v>
                </c:pt>
                <c:pt idx="190">
                  <c:v>623.2055641421947</c:v>
                </c:pt>
                <c:pt idx="191">
                  <c:v>625.00154559505404</c:v>
                </c:pt>
                <c:pt idx="192">
                  <c:v>626.49819680577014</c:v>
                </c:pt>
                <c:pt idx="193">
                  <c:v>616.91962905718697</c:v>
                </c:pt>
                <c:pt idx="194">
                  <c:v>625.30087583719728</c:v>
                </c:pt>
                <c:pt idx="195">
                  <c:v>615.12364760432763</c:v>
                </c:pt>
                <c:pt idx="196">
                  <c:v>621.70891293147861</c:v>
                </c:pt>
                <c:pt idx="197">
                  <c:v>607.64039155074704</c:v>
                </c:pt>
                <c:pt idx="198">
                  <c:v>602.8511076764554</c:v>
                </c:pt>
                <c:pt idx="199">
                  <c:v>604.34775888717149</c:v>
                </c:pt>
                <c:pt idx="200">
                  <c:v>609.73570324574962</c:v>
                </c:pt>
                <c:pt idx="201">
                  <c:v>605.24574961360122</c:v>
                </c:pt>
                <c:pt idx="202">
                  <c:v>609.73570324574962</c:v>
                </c:pt>
                <c:pt idx="203">
                  <c:v>601.95311695002567</c:v>
                </c:pt>
                <c:pt idx="204">
                  <c:v>602.25244719216892</c:v>
                </c:pt>
                <c:pt idx="205">
                  <c:v>588.78258629572383</c:v>
                </c:pt>
                <c:pt idx="206">
                  <c:v>583.09531169500258</c:v>
                </c:pt>
                <c:pt idx="207">
                  <c:v>564.83616692426585</c:v>
                </c:pt>
                <c:pt idx="208">
                  <c:v>553.76094796496648</c:v>
                </c:pt>
                <c:pt idx="209">
                  <c:v>564.53683668212261</c:v>
                </c:pt>
                <c:pt idx="210">
                  <c:v>576.80937660999484</c:v>
                </c:pt>
                <c:pt idx="211">
                  <c:v>560.34621329211745</c:v>
                </c:pt>
                <c:pt idx="212">
                  <c:v>576.80937660999484</c:v>
                </c:pt>
                <c:pt idx="213">
                  <c:v>576.80937660999484</c:v>
                </c:pt>
                <c:pt idx="214">
                  <c:v>574.41473467284902</c:v>
                </c:pt>
                <c:pt idx="215">
                  <c:v>563.63884595569289</c:v>
                </c:pt>
                <c:pt idx="216">
                  <c:v>563.33951571354964</c:v>
                </c:pt>
                <c:pt idx="217">
                  <c:v>560.94487377640382</c:v>
                </c:pt>
                <c:pt idx="218">
                  <c:v>578.0066975785677</c:v>
                </c:pt>
                <c:pt idx="219">
                  <c:v>584.29263266357543</c:v>
                </c:pt>
                <c:pt idx="220">
                  <c:v>572.0200927357032</c:v>
                </c:pt>
                <c:pt idx="221">
                  <c:v>568.42812982998453</c:v>
                </c:pt>
                <c:pt idx="222">
                  <c:v>587.58526532715086</c:v>
                </c:pt>
                <c:pt idx="223">
                  <c:v>599.25914477073673</c:v>
                </c:pt>
                <c:pt idx="224">
                  <c:v>601.65378670788255</c:v>
                </c:pt>
                <c:pt idx="225">
                  <c:v>603.44976816074188</c:v>
                </c:pt>
                <c:pt idx="226">
                  <c:v>604.34775888717149</c:v>
                </c:pt>
                <c:pt idx="227">
                  <c:v>609.73570324574962</c:v>
                </c:pt>
                <c:pt idx="228">
                  <c:v>614.2256568778979</c:v>
                </c:pt>
                <c:pt idx="229">
                  <c:v>613.32766615146829</c:v>
                </c:pt>
                <c:pt idx="230">
                  <c:v>613.02833590932505</c:v>
                </c:pt>
                <c:pt idx="231">
                  <c:v>604.94641937145798</c:v>
                </c:pt>
                <c:pt idx="232">
                  <c:v>599.8578052550231</c:v>
                </c:pt>
                <c:pt idx="233">
                  <c:v>604.64708912931474</c:v>
                </c:pt>
                <c:pt idx="234">
                  <c:v>605.24574961360122</c:v>
                </c:pt>
                <c:pt idx="235">
                  <c:v>603.74909840288512</c:v>
                </c:pt>
                <c:pt idx="236">
                  <c:v>580.40133951571352</c:v>
                </c:pt>
                <c:pt idx="237">
                  <c:v>576.5100463678516</c:v>
                </c:pt>
                <c:pt idx="238">
                  <c:v>578.30602782071094</c:v>
                </c:pt>
                <c:pt idx="239">
                  <c:v>569.62545079855738</c:v>
                </c:pt>
                <c:pt idx="240">
                  <c:v>552.26429675425038</c:v>
                </c:pt>
                <c:pt idx="241">
                  <c:v>572.31942297784644</c:v>
                </c:pt>
                <c:pt idx="242">
                  <c:v>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43868</c:v>
                </c:pt>
                <c:pt idx="1">
                  <c:v>43868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677.38433797011851"/>
          <c:min val="473.5404430705821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43868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43868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-8270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43868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-8190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43868</c:v>
                </c:pt>
                <c:pt idx="1">
                  <c:v>43868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0.84121524599684905</c:v>
                </c:pt>
                <c:pt idx="1">
                  <c:v>0.85909050218705496</c:v>
                </c:pt>
                <c:pt idx="2">
                  <c:v>0.86175818887133104</c:v>
                </c:pt>
                <c:pt idx="3">
                  <c:v>0.85700108829177102</c:v>
                </c:pt>
                <c:pt idx="4">
                  <c:v>0.851449643528019</c:v>
                </c:pt>
                <c:pt idx="5">
                  <c:v>0.83183372572012704</c:v>
                </c:pt>
                <c:pt idx="6">
                  <c:v>0.81081865323987901</c:v>
                </c:pt>
                <c:pt idx="7">
                  <c:v>0.79346988810774</c:v>
                </c:pt>
                <c:pt idx="8">
                  <c:v>0.770770636759051</c:v>
                </c:pt>
                <c:pt idx="9">
                  <c:v>0.77084251739070098</c:v>
                </c:pt>
                <c:pt idx="10">
                  <c:v>0.78553395774899903</c:v>
                </c:pt>
                <c:pt idx="11">
                  <c:v>0.801912332815506</c:v>
                </c:pt>
                <c:pt idx="12">
                  <c:v>0.82364346227292395</c:v>
                </c:pt>
                <c:pt idx="13">
                  <c:v>0.82547946857565002</c:v>
                </c:pt>
                <c:pt idx="14">
                  <c:v>0.84628827554026897</c:v>
                </c:pt>
                <c:pt idx="15">
                  <c:v>0.86522571008660998</c:v>
                </c:pt>
                <c:pt idx="16">
                  <c:v>0.87659264112290203</c:v>
                </c:pt>
                <c:pt idx="17">
                  <c:v>0.88640444156361897</c:v>
                </c:pt>
                <c:pt idx="18">
                  <c:v>0.89489171641899101</c:v>
                </c:pt>
                <c:pt idx="19">
                  <c:v>0.90417561144591696</c:v>
                </c:pt>
                <c:pt idx="20">
                  <c:v>0.91431047461265702</c:v>
                </c:pt>
                <c:pt idx="21">
                  <c:v>0.92362512249684903</c:v>
                </c:pt>
                <c:pt idx="22">
                  <c:v>0.93073574808885995</c:v>
                </c:pt>
                <c:pt idx="23">
                  <c:v>0.93722868396897696</c:v>
                </c:pt>
                <c:pt idx="24">
                  <c:v>0.94616470826716603</c:v>
                </c:pt>
                <c:pt idx="25">
                  <c:v>0.94760824281159295</c:v>
                </c:pt>
                <c:pt idx="26">
                  <c:v>0.94830139232444299</c:v>
                </c:pt>
                <c:pt idx="27">
                  <c:v>0.94333443516312898</c:v>
                </c:pt>
                <c:pt idx="28">
                  <c:v>0.93815805406747899</c:v>
                </c:pt>
                <c:pt idx="29">
                  <c:v>0.93259687386245305</c:v>
                </c:pt>
                <c:pt idx="30">
                  <c:v>0.930708248074678</c:v>
                </c:pt>
                <c:pt idx="31">
                  <c:v>0.92394709150814602</c:v>
                </c:pt>
                <c:pt idx="32">
                  <c:v>0.91684170408730603</c:v>
                </c:pt>
                <c:pt idx="33">
                  <c:v>0.90688788112922802</c:v>
                </c:pt>
                <c:pt idx="34">
                  <c:v>0.895874047288998</c:v>
                </c:pt>
                <c:pt idx="35">
                  <c:v>0.89081572041478896</c:v>
                </c:pt>
                <c:pt idx="36">
                  <c:v>0.88689203595492605</c:v>
                </c:pt>
                <c:pt idx="37">
                  <c:v>0.88159119958416499</c:v>
                </c:pt>
                <c:pt idx="38">
                  <c:v>0.86572072832398295</c:v>
                </c:pt>
                <c:pt idx="39">
                  <c:v>0.86548956692357104</c:v>
                </c:pt>
                <c:pt idx="40">
                  <c:v>0.87073319918492298</c:v>
                </c:pt>
                <c:pt idx="41">
                  <c:v>0.87509107659004004</c:v>
                </c:pt>
                <c:pt idx="42">
                  <c:v>0.88179200887822295</c:v>
                </c:pt>
                <c:pt idx="43">
                  <c:v>0.88964217254465106</c:v>
                </c:pt>
                <c:pt idx="44">
                  <c:v>0.89578132486009499</c:v>
                </c:pt>
                <c:pt idx="45">
                  <c:v>0.90839930897111498</c:v>
                </c:pt>
                <c:pt idx="46">
                  <c:v>0.91415800863908003</c:v>
                </c:pt>
                <c:pt idx="47">
                  <c:v>0.919231401392539</c:v>
                </c:pt>
                <c:pt idx="48">
                  <c:v>0.92415256791654599</c:v>
                </c:pt>
                <c:pt idx="49">
                  <c:v>0.92913105341176905</c:v>
                </c:pt>
                <c:pt idx="50">
                  <c:v>0.93229672549962905</c:v>
                </c:pt>
                <c:pt idx="51">
                  <c:v>0.93552206873925503</c:v>
                </c:pt>
                <c:pt idx="52">
                  <c:v>0.93819608590747905</c:v>
                </c:pt>
                <c:pt idx="53">
                  <c:v>0.93924672708102097</c:v>
                </c:pt>
                <c:pt idx="54">
                  <c:v>0.940067178639308</c:v>
                </c:pt>
                <c:pt idx="55">
                  <c:v>0.94114571490246801</c:v>
                </c:pt>
                <c:pt idx="56">
                  <c:v>0.94206319138166394</c:v>
                </c:pt>
                <c:pt idx="57">
                  <c:v>0.94150605250023001</c:v>
                </c:pt>
                <c:pt idx="58">
                  <c:v>0.94030624442974597</c:v>
                </c:pt>
                <c:pt idx="59">
                  <c:v>0.93706006972728795</c:v>
                </c:pt>
                <c:pt idx="60">
                  <c:v>0.93606322837160505</c:v>
                </c:pt>
                <c:pt idx="61">
                  <c:v>0.93793399583060399</c:v>
                </c:pt>
                <c:pt idx="62">
                  <c:v>0.93814049222986795</c:v>
                </c:pt>
                <c:pt idx="63">
                  <c:v>0.93967903271404596</c:v>
                </c:pt>
                <c:pt idx="64">
                  <c:v>0.94950275721934196</c:v>
                </c:pt>
                <c:pt idx="65">
                  <c:v>0.95804822239009801</c:v>
                </c:pt>
                <c:pt idx="66">
                  <c:v>0.95415640878740704</c:v>
                </c:pt>
                <c:pt idx="67">
                  <c:v>0.95005100143436505</c:v>
                </c:pt>
                <c:pt idx="68">
                  <c:v>0.94809218550005303</c:v>
                </c:pt>
                <c:pt idx="69">
                  <c:v>0.945203682339115</c:v>
                </c:pt>
                <c:pt idx="70">
                  <c:v>0.93891235100340797</c:v>
                </c:pt>
                <c:pt idx="71">
                  <c:v>0.93415990494202605</c:v>
                </c:pt>
                <c:pt idx="72">
                  <c:v>0.92652304185699697</c:v>
                </c:pt>
                <c:pt idx="73">
                  <c:v>0.92644891896830595</c:v>
                </c:pt>
                <c:pt idx="74">
                  <c:v>0.92774171184814902</c:v>
                </c:pt>
                <c:pt idx="75">
                  <c:v>0.92753052448759599</c:v>
                </c:pt>
                <c:pt idx="76">
                  <c:v>0.92444409609845801</c:v>
                </c:pt>
                <c:pt idx="77">
                  <c:v>0.92561619170957099</c:v>
                </c:pt>
                <c:pt idx="78">
                  <c:v>0.92515959354655997</c:v>
                </c:pt>
                <c:pt idx="79">
                  <c:v>0.92322368395703602</c:v>
                </c:pt>
                <c:pt idx="80">
                  <c:v>0.92081736622992805</c:v>
                </c:pt>
                <c:pt idx="81">
                  <c:v>0.91589962357603805</c:v>
                </c:pt>
                <c:pt idx="82">
                  <c:v>0.90825446808319599</c:v>
                </c:pt>
                <c:pt idx="83">
                  <c:v>0.89941341683181497</c:v>
                </c:pt>
                <c:pt idx="84">
                  <c:v>0.88946497244988598</c:v>
                </c:pt>
                <c:pt idx="85">
                  <c:v>0.88041513107069902</c:v>
                </c:pt>
                <c:pt idx="86">
                  <c:v>0.874102833574955</c:v>
                </c:pt>
                <c:pt idx="87">
                  <c:v>0.86656652640505705</c:v>
                </c:pt>
                <c:pt idx="88">
                  <c:v>0.85588256115099404</c:v>
                </c:pt>
                <c:pt idx="89">
                  <c:v>0.84757987495341802</c:v>
                </c:pt>
                <c:pt idx="90">
                  <c:v>0.83834543061851496</c:v>
                </c:pt>
                <c:pt idx="91">
                  <c:v>0.82463825879222696</c:v>
                </c:pt>
                <c:pt idx="92">
                  <c:v>0.81654847394953201</c:v>
                </c:pt>
                <c:pt idx="93">
                  <c:v>0.81121009260283705</c:v>
                </c:pt>
                <c:pt idx="94">
                  <c:v>0.80351688349789196</c:v>
                </c:pt>
                <c:pt idx="95">
                  <c:v>0.79415769869365505</c:v>
                </c:pt>
                <c:pt idx="96">
                  <c:v>0.78943229970390705</c:v>
                </c:pt>
                <c:pt idx="97">
                  <c:v>0.81914747860068704</c:v>
                </c:pt>
                <c:pt idx="98">
                  <c:v>0.83770124809495305</c:v>
                </c:pt>
                <c:pt idx="99">
                  <c:v>0.83911169666411201</c:v>
                </c:pt>
                <c:pt idx="100">
                  <c:v>0.84053179044166804</c:v>
                </c:pt>
                <c:pt idx="101">
                  <c:v>0.84225469654972196</c:v>
                </c:pt>
                <c:pt idx="102">
                  <c:v>0.83963079181512301</c:v>
                </c:pt>
                <c:pt idx="103">
                  <c:v>0.83847949847321401</c:v>
                </c:pt>
                <c:pt idx="104">
                  <c:v>0.84439958886419897</c:v>
                </c:pt>
                <c:pt idx="105">
                  <c:v>0.84608715417664004</c:v>
                </c:pt>
                <c:pt idx="106">
                  <c:v>0.84227885832327398</c:v>
                </c:pt>
                <c:pt idx="107">
                  <c:v>0.838587692542901</c:v>
                </c:pt>
                <c:pt idx="108">
                  <c:v>0.83426410127873596</c:v>
                </c:pt>
                <c:pt idx="109">
                  <c:v>0.82318121632326302</c:v>
                </c:pt>
                <c:pt idx="110">
                  <c:v>0.81465605624080195</c:v>
                </c:pt>
                <c:pt idx="111">
                  <c:v>0.80817117482511802</c:v>
                </c:pt>
                <c:pt idx="112">
                  <c:v>0.80366370319587599</c:v>
                </c:pt>
                <c:pt idx="113">
                  <c:v>0.80470925082116496</c:v>
                </c:pt>
                <c:pt idx="114">
                  <c:v>0.79952095720793304</c:v>
                </c:pt>
                <c:pt idx="115">
                  <c:v>0.78133656363507198</c:v>
                </c:pt>
                <c:pt idx="116">
                  <c:v>0.75580750185578305</c:v>
                </c:pt>
                <c:pt idx="117">
                  <c:v>0.75231780844944596</c:v>
                </c:pt>
                <c:pt idx="118">
                  <c:v>0.75489664376528198</c:v>
                </c:pt>
                <c:pt idx="119">
                  <c:v>0.756444939725609</c:v>
                </c:pt>
                <c:pt idx="120">
                  <c:v>0.76909196178968298</c:v>
                </c:pt>
                <c:pt idx="121">
                  <c:v>0.78991022796853805</c:v>
                </c:pt>
                <c:pt idx="122">
                  <c:v>0.81493935182853505</c:v>
                </c:pt>
                <c:pt idx="123">
                  <c:v>0.82803334002597895</c:v>
                </c:pt>
                <c:pt idx="124">
                  <c:v>0.83837040083369296</c:v>
                </c:pt>
                <c:pt idx="125">
                  <c:v>0.84386929213276896</c:v>
                </c:pt>
                <c:pt idx="126">
                  <c:v>0.84274918103583996</c:v>
                </c:pt>
                <c:pt idx="127">
                  <c:v>0.83978113588076597</c:v>
                </c:pt>
                <c:pt idx="128">
                  <c:v>0.84243672217643495</c:v>
                </c:pt>
                <c:pt idx="129">
                  <c:v>0.84037533018051003</c:v>
                </c:pt>
                <c:pt idx="130">
                  <c:v>0.86106586636618099</c:v>
                </c:pt>
                <c:pt idx="131">
                  <c:v>0.87764614346031999</c:v>
                </c:pt>
                <c:pt idx="132">
                  <c:v>0.88736664625030504</c:v>
                </c:pt>
                <c:pt idx="133">
                  <c:v>0.90637026578105095</c:v>
                </c:pt>
                <c:pt idx="134">
                  <c:v>0.92167116084772405</c:v>
                </c:pt>
                <c:pt idx="135">
                  <c:v>0.93579188996483098</c:v>
                </c:pt>
                <c:pt idx="136">
                  <c:v>0.94383237120307295</c:v>
                </c:pt>
                <c:pt idx="137">
                  <c:v>0.95041914921098802</c:v>
                </c:pt>
                <c:pt idx="138">
                  <c:v>0.95841778888390805</c:v>
                </c:pt>
                <c:pt idx="139">
                  <c:v>0.96045553130091399</c:v>
                </c:pt>
                <c:pt idx="140">
                  <c:v>0.96210629832143801</c:v>
                </c:pt>
                <c:pt idx="141">
                  <c:v>0.96389054798793405</c:v>
                </c:pt>
                <c:pt idx="142">
                  <c:v>0.96508138908630403</c:v>
                </c:pt>
                <c:pt idx="143">
                  <c:v>0.96561824036433097</c:v>
                </c:pt>
                <c:pt idx="144">
                  <c:v>0.96623079603342399</c:v>
                </c:pt>
                <c:pt idx="145">
                  <c:v>0.966735462790561</c:v>
                </c:pt>
                <c:pt idx="146">
                  <c:v>0.96645568156723505</c:v>
                </c:pt>
                <c:pt idx="147">
                  <c:v>0.96401127265658204</c:v>
                </c:pt>
                <c:pt idx="148">
                  <c:v>0.96209719118473003</c:v>
                </c:pt>
                <c:pt idx="149">
                  <c:v>0.95877778672147096</c:v>
                </c:pt>
                <c:pt idx="150">
                  <c:v>0.95653417563048604</c:v>
                </c:pt>
                <c:pt idx="151">
                  <c:v>0.95451696118156304</c:v>
                </c:pt>
                <c:pt idx="152">
                  <c:v>0.95188491864896296</c:v>
                </c:pt>
                <c:pt idx="153">
                  <c:v>0.94596644447121103</c:v>
                </c:pt>
                <c:pt idx="154">
                  <c:v>0.94539483164564597</c:v>
                </c:pt>
                <c:pt idx="155">
                  <c:v>0.93865931373108302</c:v>
                </c:pt>
                <c:pt idx="156">
                  <c:v>0.92960082524183896</c:v>
                </c:pt>
                <c:pt idx="157">
                  <c:v>0.91869551766429602</c:v>
                </c:pt>
                <c:pt idx="158">
                  <c:v>0.90764159704299896</c:v>
                </c:pt>
                <c:pt idx="159">
                  <c:v>0.89976205919124996</c:v>
                </c:pt>
                <c:pt idx="160">
                  <c:v>0.89755640360974298</c:v>
                </c:pt>
                <c:pt idx="161">
                  <c:v>0.89572315417975801</c:v>
                </c:pt>
                <c:pt idx="162">
                  <c:v>0.89257356360266304</c:v>
                </c:pt>
                <c:pt idx="163">
                  <c:v>0.88803064144353105</c:v>
                </c:pt>
                <c:pt idx="164">
                  <c:v>0.88373943384960096</c:v>
                </c:pt>
                <c:pt idx="165">
                  <c:v>0.88084143921658198</c:v>
                </c:pt>
                <c:pt idx="166">
                  <c:v>0.87564059388603299</c:v>
                </c:pt>
                <c:pt idx="167">
                  <c:v>0.86922662080849999</c:v>
                </c:pt>
                <c:pt idx="168">
                  <c:v>0.86355278055826101</c:v>
                </c:pt>
                <c:pt idx="169">
                  <c:v>0.85797493202258601</c:v>
                </c:pt>
                <c:pt idx="170">
                  <c:v>0.85033259749944801</c:v>
                </c:pt>
                <c:pt idx="171">
                  <c:v>0.844286285291868</c:v>
                </c:pt>
                <c:pt idx="172">
                  <c:v>0.83951057286826702</c:v>
                </c:pt>
                <c:pt idx="173">
                  <c:v>0.84126424598024596</c:v>
                </c:pt>
                <c:pt idx="174">
                  <c:v>0.82997686998462505</c:v>
                </c:pt>
                <c:pt idx="175">
                  <c:v>0.81830596744791295</c:v>
                </c:pt>
                <c:pt idx="176">
                  <c:v>0.80616435146201504</c:v>
                </c:pt>
                <c:pt idx="177">
                  <c:v>0.78817333574235704</c:v>
                </c:pt>
                <c:pt idx="178">
                  <c:v>0.77289555009237099</c:v>
                </c:pt>
                <c:pt idx="179">
                  <c:v>0.74968990051519602</c:v>
                </c:pt>
                <c:pt idx="180">
                  <c:v>0.72328407514068305</c:v>
                </c:pt>
                <c:pt idx="181">
                  <c:v>0.676784727363684</c:v>
                </c:pt>
                <c:pt idx="182">
                  <c:v>0.60653639216391497</c:v>
                </c:pt>
                <c:pt idx="183">
                  <c:v>0.48931035824665597</c:v>
                </c:pt>
                <c:pt idx="184">
                  <c:v>0.39404941928147702</c:v>
                </c:pt>
                <c:pt idx="185">
                  <c:v>0.30878477385810599</c:v>
                </c:pt>
                <c:pt idx="186">
                  <c:v>0.22131515525388201</c:v>
                </c:pt>
                <c:pt idx="187">
                  <c:v>0.114375344594758</c:v>
                </c:pt>
                <c:pt idx="188">
                  <c:v>0.123473593239164</c:v>
                </c:pt>
                <c:pt idx="189">
                  <c:v>0.168633236276896</c:v>
                </c:pt>
                <c:pt idx="190">
                  <c:v>0.20638111817138299</c:v>
                </c:pt>
                <c:pt idx="191">
                  <c:v>0.249035212695531</c:v>
                </c:pt>
                <c:pt idx="192">
                  <c:v>0.28085959739299099</c:v>
                </c:pt>
                <c:pt idx="193">
                  <c:v>0.29345425107201201</c:v>
                </c:pt>
                <c:pt idx="194">
                  <c:v>0.30225763687351598</c:v>
                </c:pt>
                <c:pt idx="195">
                  <c:v>0.33652558858077097</c:v>
                </c:pt>
                <c:pt idx="196">
                  <c:v>0.38853742625188198</c:v>
                </c:pt>
                <c:pt idx="197">
                  <c:v>0.44323168063871898</c:v>
                </c:pt>
                <c:pt idx="198">
                  <c:v>0.50201910500566704</c:v>
                </c:pt>
                <c:pt idx="199">
                  <c:v>0.55047715804172903</c:v>
                </c:pt>
                <c:pt idx="200">
                  <c:v>0.59631534205393799</c:v>
                </c:pt>
                <c:pt idx="201">
                  <c:v>0.63522015945319199</c:v>
                </c:pt>
                <c:pt idx="202">
                  <c:v>0.69093115375025105</c:v>
                </c:pt>
                <c:pt idx="203">
                  <c:v>0.71033114276654197</c:v>
                </c:pt>
                <c:pt idx="204">
                  <c:v>0.76108565293903496</c:v>
                </c:pt>
                <c:pt idx="205">
                  <c:v>0.766053260080091</c:v>
                </c:pt>
                <c:pt idx="206">
                  <c:v>0.77899736090638305</c:v>
                </c:pt>
                <c:pt idx="207">
                  <c:v>0.78169013557219902</c:v>
                </c:pt>
                <c:pt idx="208">
                  <c:v>0.77129331855707395</c:v>
                </c:pt>
                <c:pt idx="209">
                  <c:v>0.78347408963057097</c:v>
                </c:pt>
                <c:pt idx="210">
                  <c:v>0.79701514479060898</c:v>
                </c:pt>
                <c:pt idx="211">
                  <c:v>0.83548788056475298</c:v>
                </c:pt>
                <c:pt idx="212">
                  <c:v>0.86996223705151299</c:v>
                </c:pt>
                <c:pt idx="213">
                  <c:v>0.87856972657950505</c:v>
                </c:pt>
                <c:pt idx="214">
                  <c:v>0.88138742208292498</c:v>
                </c:pt>
                <c:pt idx="215">
                  <c:v>0.88169461540150196</c:v>
                </c:pt>
                <c:pt idx="216">
                  <c:v>0.85976419720128106</c:v>
                </c:pt>
                <c:pt idx="217">
                  <c:v>0.85976313128783699</c:v>
                </c:pt>
                <c:pt idx="218">
                  <c:v>0.85787963197403605</c:v>
                </c:pt>
                <c:pt idx="219">
                  <c:v>0.85851970123398202</c:v>
                </c:pt>
                <c:pt idx="220">
                  <c:v>0.85748397666826504</c:v>
                </c:pt>
                <c:pt idx="221">
                  <c:v>0.83680279181859596</c:v>
                </c:pt>
                <c:pt idx="222">
                  <c:v>0.83824480352827402</c:v>
                </c:pt>
                <c:pt idx="223">
                  <c:v>0.83525969593792604</c:v>
                </c:pt>
                <c:pt idx="224">
                  <c:v>0.82999804759255802</c:v>
                </c:pt>
                <c:pt idx="225">
                  <c:v>0.83323098223967895</c:v>
                </c:pt>
                <c:pt idx="226">
                  <c:v>0.85936059868982295</c:v>
                </c:pt>
                <c:pt idx="227">
                  <c:v>0.87799032604851401</c:v>
                </c:pt>
                <c:pt idx="228">
                  <c:v>0.89560981905801296</c:v>
                </c:pt>
                <c:pt idx="229">
                  <c:v>0.91147940163344399</c:v>
                </c:pt>
                <c:pt idx="230">
                  <c:v>0.92102087177228997</c:v>
                </c:pt>
                <c:pt idx="231">
                  <c:v>0.92757389473628205</c:v>
                </c:pt>
                <c:pt idx="232">
                  <c:v>0.92662443912454895</c:v>
                </c:pt>
                <c:pt idx="233">
                  <c:v>0.92649882593079602</c:v>
                </c:pt>
                <c:pt idx="234">
                  <c:v>0.93118329113266995</c:v>
                </c:pt>
                <c:pt idx="235">
                  <c:v>0.93554945017245805</c:v>
                </c:pt>
                <c:pt idx="236">
                  <c:v>0.93555780018216905</c:v>
                </c:pt>
                <c:pt idx="237">
                  <c:v>0.93817066348219602</c:v>
                </c:pt>
                <c:pt idx="238">
                  <c:v>0.93734909471212402</c:v>
                </c:pt>
                <c:pt idx="239">
                  <c:v>0.93914982237371603</c:v>
                </c:pt>
                <c:pt idx="240">
                  <c:v>0.952089410443416</c:v>
                </c:pt>
                <c:pt idx="241">
                  <c:v>0.95519077817418796</c:v>
                </c:pt>
                <c:pt idx="242">
                  <c:v>0.95632616303037399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0.92566775966201897</c:v>
                </c:pt>
                <c:pt idx="1">
                  <c:v>0.92569361860350896</c:v>
                </c:pt>
                <c:pt idx="2">
                  <c:v>0.925826222293885</c:v>
                </c:pt>
                <c:pt idx="3">
                  <c:v>0.92524245755907197</c:v>
                </c:pt>
                <c:pt idx="4">
                  <c:v>0.92522756472763801</c:v>
                </c:pt>
                <c:pt idx="5">
                  <c:v>0.924656872603005</c:v>
                </c:pt>
                <c:pt idx="6">
                  <c:v>0.92326381551571002</c:v>
                </c:pt>
                <c:pt idx="7">
                  <c:v>0.92240682804616703</c:v>
                </c:pt>
                <c:pt idx="8">
                  <c:v>0.922088120824341</c:v>
                </c:pt>
                <c:pt idx="9">
                  <c:v>0.92161418517544802</c:v>
                </c:pt>
                <c:pt idx="10">
                  <c:v>0.92090558265864697</c:v>
                </c:pt>
                <c:pt idx="11">
                  <c:v>0.92015978996939796</c:v>
                </c:pt>
                <c:pt idx="12">
                  <c:v>0.91956600759724005</c:v>
                </c:pt>
                <c:pt idx="13">
                  <c:v>0.91889318284994204</c:v>
                </c:pt>
                <c:pt idx="14">
                  <c:v>0.91804171423923597</c:v>
                </c:pt>
                <c:pt idx="15">
                  <c:v>0.91740312029994497</c:v>
                </c:pt>
                <c:pt idx="16">
                  <c:v>0.91676378611878395</c:v>
                </c:pt>
                <c:pt idx="17">
                  <c:v>0.91619537765894099</c:v>
                </c:pt>
                <c:pt idx="18">
                  <c:v>0.915183610410221</c:v>
                </c:pt>
                <c:pt idx="19">
                  <c:v>0.91450134428914398</c:v>
                </c:pt>
                <c:pt idx="20">
                  <c:v>0.91362154155388797</c:v>
                </c:pt>
                <c:pt idx="21">
                  <c:v>0.91304234988106903</c:v>
                </c:pt>
                <c:pt idx="22">
                  <c:v>0.911946662726834</c:v>
                </c:pt>
                <c:pt idx="23">
                  <c:v>0.91134346042222503</c:v>
                </c:pt>
                <c:pt idx="24">
                  <c:v>0.91053652436251598</c:v>
                </c:pt>
                <c:pt idx="25">
                  <c:v>0.90965000454108602</c:v>
                </c:pt>
                <c:pt idx="26">
                  <c:v>0.90888942753827395</c:v>
                </c:pt>
                <c:pt idx="27">
                  <c:v>0.90851370901994699</c:v>
                </c:pt>
                <c:pt idx="28">
                  <c:v>0.90785625668282199</c:v>
                </c:pt>
                <c:pt idx="29">
                  <c:v>0.90696096359000999</c:v>
                </c:pt>
                <c:pt idx="30">
                  <c:v>0.90537306397963402</c:v>
                </c:pt>
                <c:pt idx="31">
                  <c:v>0.90353628865356295</c:v>
                </c:pt>
                <c:pt idx="32">
                  <c:v>0.90124896605531901</c:v>
                </c:pt>
                <c:pt idx="33">
                  <c:v>0.89769319021893601</c:v>
                </c:pt>
                <c:pt idx="34">
                  <c:v>0.894841194273855</c:v>
                </c:pt>
                <c:pt idx="35">
                  <c:v>0.89324358562907902</c:v>
                </c:pt>
                <c:pt idx="36">
                  <c:v>0.89306574322765597</c:v>
                </c:pt>
                <c:pt idx="37">
                  <c:v>0.89294289388341197</c:v>
                </c:pt>
                <c:pt idx="38">
                  <c:v>0.89068434223798398</c:v>
                </c:pt>
                <c:pt idx="39">
                  <c:v>0.88811135364801297</c:v>
                </c:pt>
                <c:pt idx="40">
                  <c:v>0.88648416179682898</c:v>
                </c:pt>
                <c:pt idx="41">
                  <c:v>0.88493489908628498</c:v>
                </c:pt>
                <c:pt idx="42">
                  <c:v>0.88397326658980502</c:v>
                </c:pt>
                <c:pt idx="43">
                  <c:v>0.88354090726224999</c:v>
                </c:pt>
                <c:pt idx="44">
                  <c:v>0.88436747069263399</c:v>
                </c:pt>
                <c:pt idx="45">
                  <c:v>0.88474447773079301</c:v>
                </c:pt>
                <c:pt idx="46">
                  <c:v>0.88397253127511599</c:v>
                </c:pt>
                <c:pt idx="47">
                  <c:v>0.88505047509681301</c:v>
                </c:pt>
                <c:pt idx="48">
                  <c:v>0.88611652231732596</c:v>
                </c:pt>
                <c:pt idx="49">
                  <c:v>0.88563703641267599</c:v>
                </c:pt>
                <c:pt idx="50">
                  <c:v>0.88573471356120304</c:v>
                </c:pt>
                <c:pt idx="51">
                  <c:v>0.88455896882196305</c:v>
                </c:pt>
                <c:pt idx="52">
                  <c:v>0.88280461598581506</c:v>
                </c:pt>
                <c:pt idx="53">
                  <c:v>0.88148857846642603</c:v>
                </c:pt>
                <c:pt idx="54">
                  <c:v>0.880315807585065</c:v>
                </c:pt>
                <c:pt idx="55">
                  <c:v>0.87894778445779898</c:v>
                </c:pt>
                <c:pt idx="56">
                  <c:v>0.87905835568665502</c:v>
                </c:pt>
                <c:pt idx="57">
                  <c:v>0.877468864946648</c:v>
                </c:pt>
                <c:pt idx="58">
                  <c:v>0.87732924944345103</c:v>
                </c:pt>
                <c:pt idx="59">
                  <c:v>0.88031636376067601</c:v>
                </c:pt>
                <c:pt idx="60">
                  <c:v>0.88441006378182896</c:v>
                </c:pt>
                <c:pt idx="61">
                  <c:v>0.88848635636515805</c:v>
                </c:pt>
                <c:pt idx="62">
                  <c:v>0.89117519941888301</c:v>
                </c:pt>
                <c:pt idx="63">
                  <c:v>0.89333426813412298</c:v>
                </c:pt>
                <c:pt idx="64">
                  <c:v>0.89374083039718899</c:v>
                </c:pt>
                <c:pt idx="65">
                  <c:v>0.89237019167954101</c:v>
                </c:pt>
                <c:pt idx="66">
                  <c:v>0.88902115090815403</c:v>
                </c:pt>
                <c:pt idx="67">
                  <c:v>0.88210454988619003</c:v>
                </c:pt>
                <c:pt idx="68">
                  <c:v>0.88359975328144902</c:v>
                </c:pt>
                <c:pt idx="69">
                  <c:v>0.88543333033058003</c:v>
                </c:pt>
                <c:pt idx="70">
                  <c:v>0.88718159070024105</c:v>
                </c:pt>
                <c:pt idx="71">
                  <c:v>0.88973802450652095</c:v>
                </c:pt>
                <c:pt idx="72">
                  <c:v>0.89342051218933405</c:v>
                </c:pt>
                <c:pt idx="73">
                  <c:v>0.89592950709479002</c:v>
                </c:pt>
                <c:pt idx="74">
                  <c:v>0.89897315891853402</c:v>
                </c:pt>
                <c:pt idx="75">
                  <c:v>0.90207202813504805</c:v>
                </c:pt>
                <c:pt idx="76">
                  <c:v>0.90454787203850995</c:v>
                </c:pt>
                <c:pt idx="77">
                  <c:v>0.90850604453454697</c:v>
                </c:pt>
                <c:pt idx="78">
                  <c:v>0.91026364177755503</c:v>
                </c:pt>
                <c:pt idx="79">
                  <c:v>0.91289379151965899</c:v>
                </c:pt>
                <c:pt idx="80">
                  <c:v>0.91526696542246699</c:v>
                </c:pt>
                <c:pt idx="81">
                  <c:v>0.91518777840696897</c:v>
                </c:pt>
                <c:pt idx="82">
                  <c:v>0.91809191440529703</c:v>
                </c:pt>
                <c:pt idx="83">
                  <c:v>0.92085037874749898</c:v>
                </c:pt>
                <c:pt idx="84">
                  <c:v>0.92279106030813496</c:v>
                </c:pt>
                <c:pt idx="85">
                  <c:v>0.92502651041226203</c:v>
                </c:pt>
                <c:pt idx="86">
                  <c:v>0.92704280630207103</c:v>
                </c:pt>
                <c:pt idx="87">
                  <c:v>0.92881278635169795</c:v>
                </c:pt>
                <c:pt idx="88">
                  <c:v>0.93039206958265497</c:v>
                </c:pt>
                <c:pt idx="89">
                  <c:v>0.93206391389930099</c:v>
                </c:pt>
                <c:pt idx="90">
                  <c:v>0.93400847783572805</c:v>
                </c:pt>
                <c:pt idx="91">
                  <c:v>0.93570352987785399</c:v>
                </c:pt>
                <c:pt idx="92">
                  <c:v>0.93714232038813206</c:v>
                </c:pt>
                <c:pt idx="93">
                  <c:v>0.93819914667424498</c:v>
                </c:pt>
                <c:pt idx="94">
                  <c:v>0.93903886974144801</c:v>
                </c:pt>
                <c:pt idx="95">
                  <c:v>0.93967076916048597</c:v>
                </c:pt>
                <c:pt idx="96">
                  <c:v>0.94024623013336295</c:v>
                </c:pt>
                <c:pt idx="97">
                  <c:v>0.94091154662073395</c:v>
                </c:pt>
                <c:pt idx="98">
                  <c:v>0.94151787969142398</c:v>
                </c:pt>
                <c:pt idx="99">
                  <c:v>0.941948648456572</c:v>
                </c:pt>
                <c:pt idx="100">
                  <c:v>0.94218317907015003</c:v>
                </c:pt>
                <c:pt idx="101">
                  <c:v>0.94247291900706898</c:v>
                </c:pt>
                <c:pt idx="102">
                  <c:v>0.94275587323242804</c:v>
                </c:pt>
                <c:pt idx="103">
                  <c:v>0.94303913923817295</c:v>
                </c:pt>
                <c:pt idx="104">
                  <c:v>0.94334682615912802</c:v>
                </c:pt>
                <c:pt idx="105">
                  <c:v>0.94327557952153096</c:v>
                </c:pt>
                <c:pt idx="106">
                  <c:v>0.94362062449711104</c:v>
                </c:pt>
                <c:pt idx="107">
                  <c:v>0.94390227965938001</c:v>
                </c:pt>
                <c:pt idx="108">
                  <c:v>0.94407002223372405</c:v>
                </c:pt>
                <c:pt idx="109">
                  <c:v>0.94434172059505705</c:v>
                </c:pt>
                <c:pt idx="110">
                  <c:v>0.94429770244171696</c:v>
                </c:pt>
                <c:pt idx="111">
                  <c:v>0.94435808115161002</c:v>
                </c:pt>
                <c:pt idx="112">
                  <c:v>0.94469764615846696</c:v>
                </c:pt>
                <c:pt idx="113">
                  <c:v>0.94505967183789397</c:v>
                </c:pt>
                <c:pt idx="114">
                  <c:v>0.94534523189952002</c:v>
                </c:pt>
                <c:pt idx="115">
                  <c:v>0.94556675092793496</c:v>
                </c:pt>
                <c:pt idx="116">
                  <c:v>0.94560790176637</c:v>
                </c:pt>
                <c:pt idx="117">
                  <c:v>0.94565168035267599</c:v>
                </c:pt>
                <c:pt idx="118">
                  <c:v>0.94608916573975299</c:v>
                </c:pt>
                <c:pt idx="119">
                  <c:v>0.94660597517296996</c:v>
                </c:pt>
                <c:pt idx="120">
                  <c:v>0.94715994756455102</c:v>
                </c:pt>
                <c:pt idx="121">
                  <c:v>0.94765496478730504</c:v>
                </c:pt>
                <c:pt idx="122">
                  <c:v>0.94782562796607195</c:v>
                </c:pt>
                <c:pt idx="123">
                  <c:v>0.94803980175390901</c:v>
                </c:pt>
                <c:pt idx="124">
                  <c:v>0.94839330317668102</c:v>
                </c:pt>
                <c:pt idx="125">
                  <c:v>0.94883003616481398</c:v>
                </c:pt>
                <c:pt idx="126">
                  <c:v>0.94918594374269605</c:v>
                </c:pt>
                <c:pt idx="127">
                  <c:v>0.94943626133127201</c:v>
                </c:pt>
                <c:pt idx="128">
                  <c:v>0.94967248146044303</c:v>
                </c:pt>
                <c:pt idx="129">
                  <c:v>0.948833151614215</c:v>
                </c:pt>
                <c:pt idx="130">
                  <c:v>0.94743087550159499</c:v>
                </c:pt>
                <c:pt idx="131">
                  <c:v>0.94549329269231497</c:v>
                </c:pt>
                <c:pt idx="132">
                  <c:v>0.942978389839635</c:v>
                </c:pt>
                <c:pt idx="133">
                  <c:v>0.94020542056724599</c:v>
                </c:pt>
                <c:pt idx="134">
                  <c:v>0.93900374921007601</c:v>
                </c:pt>
                <c:pt idx="135">
                  <c:v>0.93823600634994397</c:v>
                </c:pt>
                <c:pt idx="136">
                  <c:v>0.93758234713259003</c:v>
                </c:pt>
                <c:pt idx="137">
                  <c:v>0.93669099321574101</c:v>
                </c:pt>
                <c:pt idx="138">
                  <c:v>0.93573714337028602</c:v>
                </c:pt>
                <c:pt idx="139">
                  <c:v>0.93473045153489198</c:v>
                </c:pt>
                <c:pt idx="140">
                  <c:v>0.93373096831260405</c:v>
                </c:pt>
                <c:pt idx="141">
                  <c:v>0.933216246976039</c:v>
                </c:pt>
                <c:pt idx="142">
                  <c:v>0.93270612261547303</c:v>
                </c:pt>
                <c:pt idx="143">
                  <c:v>0.93234366160776405</c:v>
                </c:pt>
                <c:pt idx="144">
                  <c:v>0.93173350161219504</c:v>
                </c:pt>
                <c:pt idx="145">
                  <c:v>0.93101895473333696</c:v>
                </c:pt>
                <c:pt idx="146">
                  <c:v>0.93063290842957003</c:v>
                </c:pt>
                <c:pt idx="147">
                  <c:v>0.93039552316129503</c:v>
                </c:pt>
                <c:pt idx="148">
                  <c:v>0.93000467206696902</c:v>
                </c:pt>
                <c:pt idx="149">
                  <c:v>0.929661811955799</c:v>
                </c:pt>
                <c:pt idx="150">
                  <c:v>0.92902876513175403</c:v>
                </c:pt>
                <c:pt idx="151">
                  <c:v>0.92835172100774599</c:v>
                </c:pt>
                <c:pt idx="152">
                  <c:v>0.92760325428782098</c:v>
                </c:pt>
                <c:pt idx="153">
                  <c:v>0.926816871487118</c:v>
                </c:pt>
                <c:pt idx="154">
                  <c:v>0.92604235500165699</c:v>
                </c:pt>
                <c:pt idx="155">
                  <c:v>0.92530457235069796</c:v>
                </c:pt>
                <c:pt idx="156">
                  <c:v>0.92430583367860997</c:v>
                </c:pt>
                <c:pt idx="157">
                  <c:v>0.92330810037215505</c:v>
                </c:pt>
                <c:pt idx="158">
                  <c:v>0.92224903532384594</c:v>
                </c:pt>
                <c:pt idx="159">
                  <c:v>0.92118754632107502</c:v>
                </c:pt>
                <c:pt idx="160">
                  <c:v>0.92037228872339205</c:v>
                </c:pt>
                <c:pt idx="161">
                  <c:v>0.91951796085669901</c:v>
                </c:pt>
                <c:pt idx="162">
                  <c:v>0.91835768706075205</c:v>
                </c:pt>
                <c:pt idx="163">
                  <c:v>0.91716271622347401</c:v>
                </c:pt>
                <c:pt idx="164">
                  <c:v>0.91611242174348095</c:v>
                </c:pt>
                <c:pt idx="165">
                  <c:v>0.91519490190500596</c:v>
                </c:pt>
                <c:pt idx="166">
                  <c:v>0.91371083749084503</c:v>
                </c:pt>
                <c:pt idx="167">
                  <c:v>0.91202488047289099</c:v>
                </c:pt>
                <c:pt idx="168">
                  <c:v>0.90989613177016304</c:v>
                </c:pt>
                <c:pt idx="169">
                  <c:v>0.907526472026989</c:v>
                </c:pt>
                <c:pt idx="170">
                  <c:v>0.90481129007498096</c:v>
                </c:pt>
                <c:pt idx="171">
                  <c:v>0.90206648216352203</c:v>
                </c:pt>
                <c:pt idx="172">
                  <c:v>0.89866099623336304</c:v>
                </c:pt>
                <c:pt idx="173">
                  <c:v>0.89649989271792596</c:v>
                </c:pt>
                <c:pt idx="174">
                  <c:v>0.89459259063952101</c:v>
                </c:pt>
                <c:pt idx="175">
                  <c:v>0.89385381832480204</c:v>
                </c:pt>
                <c:pt idx="176">
                  <c:v>0.89314538088600004</c:v>
                </c:pt>
                <c:pt idx="177">
                  <c:v>0.89217701280794903</c:v>
                </c:pt>
                <c:pt idx="178">
                  <c:v>0.89101780500593997</c:v>
                </c:pt>
                <c:pt idx="179">
                  <c:v>0.88864529659913605</c:v>
                </c:pt>
                <c:pt idx="180">
                  <c:v>0.88684066153706997</c:v>
                </c:pt>
                <c:pt idx="181">
                  <c:v>0.88409678208569797</c:v>
                </c:pt>
                <c:pt idx="182">
                  <c:v>0.88195600571535604</c:v>
                </c:pt>
                <c:pt idx="183">
                  <c:v>0.88007761397781203</c:v>
                </c:pt>
                <c:pt idx="184">
                  <c:v>0.87762597786384799</c:v>
                </c:pt>
                <c:pt idx="185">
                  <c:v>0.87572558304134795</c:v>
                </c:pt>
                <c:pt idx="186">
                  <c:v>0.87376320240676597</c:v>
                </c:pt>
                <c:pt idx="187">
                  <c:v>0.871794032947109</c:v>
                </c:pt>
                <c:pt idx="188">
                  <c:v>0.871204033412456</c:v>
                </c:pt>
                <c:pt idx="189">
                  <c:v>0.872362434471878</c:v>
                </c:pt>
                <c:pt idx="190">
                  <c:v>0.87359764725389999</c:v>
                </c:pt>
                <c:pt idx="191">
                  <c:v>0.87494369935181904</c:v>
                </c:pt>
                <c:pt idx="192">
                  <c:v>0.87683697063751898</c:v>
                </c:pt>
                <c:pt idx="193">
                  <c:v>0.877974353228403</c:v>
                </c:pt>
                <c:pt idx="194">
                  <c:v>0.87956144420729898</c:v>
                </c:pt>
                <c:pt idx="195">
                  <c:v>0.88063909498700299</c:v>
                </c:pt>
                <c:pt idx="196">
                  <c:v>0.88238816138028298</c:v>
                </c:pt>
                <c:pt idx="197">
                  <c:v>0.88324890500044695</c:v>
                </c:pt>
                <c:pt idx="198">
                  <c:v>0.88378404197072702</c:v>
                </c:pt>
                <c:pt idx="199">
                  <c:v>0.88404602186341097</c:v>
                </c:pt>
                <c:pt idx="200">
                  <c:v>0.88425238084904001</c:v>
                </c:pt>
                <c:pt idx="201">
                  <c:v>0.88396904105531404</c:v>
                </c:pt>
                <c:pt idx="202">
                  <c:v>0.88517596670181498</c:v>
                </c:pt>
                <c:pt idx="203">
                  <c:v>0.88598260100296899</c:v>
                </c:pt>
                <c:pt idx="204">
                  <c:v>0.88665252528867899</c:v>
                </c:pt>
                <c:pt idx="205">
                  <c:v>0.88612109951609597</c:v>
                </c:pt>
                <c:pt idx="206">
                  <c:v>0.88597277174271505</c:v>
                </c:pt>
                <c:pt idx="207">
                  <c:v>0.88485563036930903</c:v>
                </c:pt>
                <c:pt idx="208">
                  <c:v>0.88282452351623297</c:v>
                </c:pt>
                <c:pt idx="209">
                  <c:v>0.88067599426054899</c:v>
                </c:pt>
                <c:pt idx="210">
                  <c:v>0.88011597787236495</c:v>
                </c:pt>
                <c:pt idx="211">
                  <c:v>0.87809814541492703</c:v>
                </c:pt>
                <c:pt idx="212">
                  <c:v>0.87563065127300099</c:v>
                </c:pt>
                <c:pt idx="213">
                  <c:v>0.87413228932357701</c:v>
                </c:pt>
                <c:pt idx="214">
                  <c:v>0.87219559193138296</c:v>
                </c:pt>
                <c:pt idx="215">
                  <c:v>0.86900066512735497</c:v>
                </c:pt>
                <c:pt idx="216">
                  <c:v>0.86623059512922695</c:v>
                </c:pt>
                <c:pt idx="217">
                  <c:v>0.86375548930279999</c:v>
                </c:pt>
                <c:pt idx="218">
                  <c:v>0.86224731776474395</c:v>
                </c:pt>
                <c:pt idx="219">
                  <c:v>0.86045256896983902</c:v>
                </c:pt>
                <c:pt idx="220">
                  <c:v>0.85856353198262003</c:v>
                </c:pt>
                <c:pt idx="221">
                  <c:v>0.85545027572773003</c:v>
                </c:pt>
                <c:pt idx="222">
                  <c:v>0.85281012084905194</c:v>
                </c:pt>
                <c:pt idx="223">
                  <c:v>0.85131727667037904</c:v>
                </c:pt>
                <c:pt idx="224">
                  <c:v>0.85000227935768902</c:v>
                </c:pt>
                <c:pt idx="225">
                  <c:v>0.848736547796619</c:v>
                </c:pt>
                <c:pt idx="226">
                  <c:v>0.84814180275786299</c:v>
                </c:pt>
                <c:pt idx="227">
                  <c:v>0.84930221798365702</c:v>
                </c:pt>
                <c:pt idx="228">
                  <c:v>0.85164451128012497</c:v>
                </c:pt>
                <c:pt idx="229">
                  <c:v>0.85411229982952497</c:v>
                </c:pt>
                <c:pt idx="230">
                  <c:v>0.855764973177778</c:v>
                </c:pt>
                <c:pt idx="231">
                  <c:v>0.85633758109709202</c:v>
                </c:pt>
                <c:pt idx="232">
                  <c:v>0.85546474167071895</c:v>
                </c:pt>
                <c:pt idx="233">
                  <c:v>0.85578648750379305</c:v>
                </c:pt>
                <c:pt idx="234">
                  <c:v>0.85557243545933803</c:v>
                </c:pt>
                <c:pt idx="235">
                  <c:v>0.85273469132493596</c:v>
                </c:pt>
                <c:pt idx="236">
                  <c:v>0.84811551005179497</c:v>
                </c:pt>
                <c:pt idx="237">
                  <c:v>0.84265347181281003</c:v>
                </c:pt>
                <c:pt idx="238">
                  <c:v>0.83755982511200799</c:v>
                </c:pt>
                <c:pt idx="239">
                  <c:v>0.83358889129124603</c:v>
                </c:pt>
                <c:pt idx="240">
                  <c:v>0.83031886002371902</c:v>
                </c:pt>
                <c:pt idx="241">
                  <c:v>0.82840696898150801</c:v>
                </c:pt>
                <c:pt idx="242">
                  <c:v>0.82497860326481498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1.9230719949560798E-2</c:v>
                </c:pt>
                <c:pt idx="1">
                  <c:v>8.3973850653313295E-2</c:v>
                </c:pt>
                <c:pt idx="2">
                  <c:v>9.1579029958740094E-2</c:v>
                </c:pt>
                <c:pt idx="3">
                  <c:v>6.3459232610847197E-2</c:v>
                </c:pt>
                <c:pt idx="4">
                  <c:v>3.2406052642228997E-2</c:v>
                </c:pt>
                <c:pt idx="5">
                  <c:v>0.335134185655518</c:v>
                </c:pt>
                <c:pt idx="6">
                  <c:v>0.51370707073441901</c:v>
                </c:pt>
                <c:pt idx="7">
                  <c:v>0.28213170841350499</c:v>
                </c:pt>
                <c:pt idx="8">
                  <c:v>0.24908015943362199</c:v>
                </c:pt>
                <c:pt idx="9">
                  <c:v>0.22144636289118499</c:v>
                </c:pt>
                <c:pt idx="10">
                  <c:v>0.18229680622486999</c:v>
                </c:pt>
                <c:pt idx="11">
                  <c:v>0.10498174455061</c:v>
                </c:pt>
                <c:pt idx="12">
                  <c:v>0.107039884277048</c:v>
                </c:pt>
                <c:pt idx="13">
                  <c:v>6.1637262130747598E-2</c:v>
                </c:pt>
                <c:pt idx="14">
                  <c:v>8.55187441076386E-2</c:v>
                </c:pt>
                <c:pt idx="15">
                  <c:v>5.1549060930435299E-2</c:v>
                </c:pt>
                <c:pt idx="16">
                  <c:v>6.0028520448603899E-2</c:v>
                </c:pt>
                <c:pt idx="17">
                  <c:v>6.7208103109729106E-2</c:v>
                </c:pt>
                <c:pt idx="18">
                  <c:v>5.73143070016085E-2</c:v>
                </c:pt>
                <c:pt idx="19">
                  <c:v>6.77584961029285E-2</c:v>
                </c:pt>
                <c:pt idx="20">
                  <c:v>6.2136005384397598E-2</c:v>
                </c:pt>
                <c:pt idx="21" formatCode="0.00E+00">
                  <c:v>5.3875743849823098E-2</c:v>
                </c:pt>
                <c:pt idx="22" formatCode="0.00E+00">
                  <c:v>4.2495824790860302E-2</c:v>
                </c:pt>
                <c:pt idx="23">
                  <c:v>4.86190248076988E-2</c:v>
                </c:pt>
                <c:pt idx="24">
                  <c:v>3.7380529506618097E-2</c:v>
                </c:pt>
                <c:pt idx="25">
                  <c:v>4.5371390332862797E-2</c:v>
                </c:pt>
                <c:pt idx="26">
                  <c:v>4.4751275051799301E-2</c:v>
                </c:pt>
                <c:pt idx="27" formatCode="0.00E+00">
                  <c:v>0.21867109966099901</c:v>
                </c:pt>
                <c:pt idx="28">
                  <c:v>0.16013780050777501</c:v>
                </c:pt>
                <c:pt idx="29">
                  <c:v>0.28807678473618298</c:v>
                </c:pt>
                <c:pt idx="30">
                  <c:v>0.30060630310735797</c:v>
                </c:pt>
                <c:pt idx="31" formatCode="0.00E+00">
                  <c:v>0.25919927447107499</c:v>
                </c:pt>
                <c:pt idx="32" formatCode="0.00E+00">
                  <c:v>0.24289766492746701</c:v>
                </c:pt>
                <c:pt idx="33" formatCode="0.00E+00">
                  <c:v>0.46884092216895901</c:v>
                </c:pt>
                <c:pt idx="34" formatCode="0.00E+00">
                  <c:v>0.63872381979628201</c:v>
                </c:pt>
                <c:pt idx="35" formatCode="0.00E+00">
                  <c:v>0.66854899952535496</c:v>
                </c:pt>
                <c:pt idx="36" formatCode="0.00E+00">
                  <c:v>0.68908859894055996</c:v>
                </c:pt>
                <c:pt idx="37" formatCode="0.00E+00">
                  <c:v>0.67109120922004395</c:v>
                </c:pt>
                <c:pt idx="38" formatCode="0.00E+00">
                  <c:v>0.85844414358042398</c:v>
                </c:pt>
                <c:pt idx="39">
                  <c:v>0.52051081601378801</c:v>
                </c:pt>
                <c:pt idx="40">
                  <c:v>0.34440004153780102</c:v>
                </c:pt>
                <c:pt idx="41">
                  <c:v>0.30630673170456801</c:v>
                </c:pt>
                <c:pt idx="42">
                  <c:v>0.31448741785324702</c:v>
                </c:pt>
                <c:pt idx="43" formatCode="0.00E+00">
                  <c:v>0.27905721656201299</c:v>
                </c:pt>
                <c:pt idx="44">
                  <c:v>0.326713362214195</c:v>
                </c:pt>
                <c:pt idx="45">
                  <c:v>0.189852318217584</c:v>
                </c:pt>
                <c:pt idx="46">
                  <c:v>0.20839981767476801</c:v>
                </c:pt>
                <c:pt idx="47">
                  <c:v>0.30177978285232299</c:v>
                </c:pt>
                <c:pt idx="48">
                  <c:v>0.33831168142821599</c:v>
                </c:pt>
                <c:pt idx="49">
                  <c:v>0.44699228311058897</c:v>
                </c:pt>
                <c:pt idx="50">
                  <c:v>0.415860562280502</c:v>
                </c:pt>
                <c:pt idx="51">
                  <c:v>0.42794145535577899</c:v>
                </c:pt>
                <c:pt idx="52">
                  <c:v>0.29670897628485299</c:v>
                </c:pt>
                <c:pt idx="53">
                  <c:v>0.27723827114024602</c:v>
                </c:pt>
                <c:pt idx="54">
                  <c:v>0.41262503322552002</c:v>
                </c:pt>
                <c:pt idx="55">
                  <c:v>0.403647921948113</c:v>
                </c:pt>
                <c:pt idx="56">
                  <c:v>0.41836216253137198</c:v>
                </c:pt>
                <c:pt idx="57" formatCode="0.00E+00">
                  <c:v>0.38467665367710502</c:v>
                </c:pt>
                <c:pt idx="58">
                  <c:v>0.38471799678628599</c:v>
                </c:pt>
                <c:pt idx="59">
                  <c:v>0.27813684422872897</c:v>
                </c:pt>
                <c:pt idx="60">
                  <c:v>0.124279648430692</c:v>
                </c:pt>
                <c:pt idx="61">
                  <c:v>0.15864032672355399</c:v>
                </c:pt>
                <c:pt idx="62">
                  <c:v>0.14740166959595399</c:v>
                </c:pt>
                <c:pt idx="63">
                  <c:v>6.5733849237437202E-3</c:v>
                </c:pt>
                <c:pt idx="64">
                  <c:v>9.1785814352710103E-4</c:v>
                </c:pt>
                <c:pt idx="65">
                  <c:v>0.45470893992929801</c:v>
                </c:pt>
                <c:pt idx="66">
                  <c:v>0.55413553858070197</c:v>
                </c:pt>
                <c:pt idx="67">
                  <c:v>0.56534043666072298</c:v>
                </c:pt>
                <c:pt idx="68">
                  <c:v>0.45497720457477198</c:v>
                </c:pt>
                <c:pt idx="69">
                  <c:v>0.50262231674397095</c:v>
                </c:pt>
                <c:pt idx="70">
                  <c:v>0.67140117743788696</c:v>
                </c:pt>
                <c:pt idx="71">
                  <c:v>0.63135324926369096</c:v>
                </c:pt>
                <c:pt idx="72">
                  <c:v>0.48253251583482498</c:v>
                </c:pt>
                <c:pt idx="73">
                  <c:v>0.36894709126403102</c:v>
                </c:pt>
                <c:pt idx="74">
                  <c:v>0.27600207291590101</c:v>
                </c:pt>
                <c:pt idx="75">
                  <c:v>0.256079232306481</c:v>
                </c:pt>
                <c:pt idx="76">
                  <c:v>0.46253256939588899</c:v>
                </c:pt>
                <c:pt idx="77">
                  <c:v>0.32130324987930903</c:v>
                </c:pt>
                <c:pt idx="78">
                  <c:v>0.47101424102721201</c:v>
                </c:pt>
                <c:pt idx="79">
                  <c:v>0.51370801939231903</c:v>
                </c:pt>
                <c:pt idx="80">
                  <c:v>0.51047833438991097</c:v>
                </c:pt>
                <c:pt idx="81">
                  <c:v>0.71974191229010798</c:v>
                </c:pt>
                <c:pt idx="82">
                  <c:v>0.81157948636606903</c:v>
                </c:pt>
                <c:pt idx="83">
                  <c:v>0.85893677355926001</c:v>
                </c:pt>
                <c:pt idx="84">
                  <c:v>0.85544190100974005</c:v>
                </c:pt>
                <c:pt idx="85">
                  <c:v>0.85556151015464699</c:v>
                </c:pt>
                <c:pt idx="86">
                  <c:v>0.85636043052412203</c:v>
                </c:pt>
                <c:pt idx="87">
                  <c:v>0.82068446650570304</c:v>
                </c:pt>
                <c:pt idx="88">
                  <c:v>0.84885502004706304</c:v>
                </c:pt>
                <c:pt idx="89">
                  <c:v>0.79052106614705397</c:v>
                </c:pt>
                <c:pt idx="90">
                  <c:v>0.80287003408227797</c:v>
                </c:pt>
                <c:pt idx="91">
                  <c:v>0.71991019132907796</c:v>
                </c:pt>
                <c:pt idx="92">
                  <c:v>0.67863215307731595</c:v>
                </c:pt>
                <c:pt idx="93">
                  <c:v>0.70138022720162996</c:v>
                </c:pt>
                <c:pt idx="94">
                  <c:v>0.62701790171274596</c:v>
                </c:pt>
                <c:pt idx="95">
                  <c:v>0.53115038251462998</c:v>
                </c:pt>
                <c:pt idx="96">
                  <c:v>0.13565878511320101</c:v>
                </c:pt>
                <c:pt idx="97">
                  <c:v>0.18527148579026201</c:v>
                </c:pt>
                <c:pt idx="98">
                  <c:v>0.44443432923262599</c:v>
                </c:pt>
                <c:pt idx="99">
                  <c:v>0.53849214315071403</c:v>
                </c:pt>
                <c:pt idx="100">
                  <c:v>0.46881746557426102</c:v>
                </c:pt>
                <c:pt idx="101">
                  <c:v>0.466202997041474</c:v>
                </c:pt>
                <c:pt idx="102">
                  <c:v>0.49777344808249402</c:v>
                </c:pt>
                <c:pt idx="103">
                  <c:v>0.44569500150965802</c:v>
                </c:pt>
                <c:pt idx="104">
                  <c:v>0.83580114200964895</c:v>
                </c:pt>
                <c:pt idx="105">
                  <c:v>0.49316828323016398</c:v>
                </c:pt>
                <c:pt idx="106">
                  <c:v>0.52359875779171805</c:v>
                </c:pt>
                <c:pt idx="107">
                  <c:v>0.817887682780022</c:v>
                </c:pt>
                <c:pt idx="108">
                  <c:v>0.80531095195611302</c:v>
                </c:pt>
                <c:pt idx="109">
                  <c:v>0.80142921229111996</c:v>
                </c:pt>
                <c:pt idx="110">
                  <c:v>0.74743962171268896</c:v>
                </c:pt>
                <c:pt idx="111">
                  <c:v>0.71146384475741398</c:v>
                </c:pt>
                <c:pt idx="112">
                  <c:v>0.73160506441650996</c:v>
                </c:pt>
                <c:pt idx="113">
                  <c:v>0.77963154770772702</c:v>
                </c:pt>
                <c:pt idx="114">
                  <c:v>0.46146714823439999</c:v>
                </c:pt>
                <c:pt idx="115">
                  <c:v>0.63057358395379504</c:v>
                </c:pt>
                <c:pt idx="116">
                  <c:v>0.92396927516067595</c:v>
                </c:pt>
                <c:pt idx="117">
                  <c:v>8.2781229173815196E-2</c:v>
                </c:pt>
                <c:pt idx="118">
                  <c:v>0.377454261903581</c:v>
                </c:pt>
                <c:pt idx="119">
                  <c:v>4.7904738960922198E-2</c:v>
                </c:pt>
                <c:pt idx="120">
                  <c:v>1.15653400388508E-2</c:v>
                </c:pt>
                <c:pt idx="121">
                  <c:v>0.29079407565729998</c:v>
                </c:pt>
                <c:pt idx="122">
                  <c:v>3.0605577092631099E-2</c:v>
                </c:pt>
                <c:pt idx="123">
                  <c:v>4.7792400998458703E-2</c:v>
                </c:pt>
                <c:pt idx="124">
                  <c:v>5.7177630054501397E-2</c:v>
                </c:pt>
                <c:pt idx="125">
                  <c:v>0.127519398498076</c:v>
                </c:pt>
                <c:pt idx="126">
                  <c:v>0.13420022630181699</c:v>
                </c:pt>
                <c:pt idx="127">
                  <c:v>0.121278275918942</c:v>
                </c:pt>
                <c:pt idx="128">
                  <c:v>0.15490363021071199</c:v>
                </c:pt>
                <c:pt idx="129">
                  <c:v>0.17907590161988701</c:v>
                </c:pt>
                <c:pt idx="130">
                  <c:v>9.6192889697768694E-2</c:v>
                </c:pt>
                <c:pt idx="131">
                  <c:v>5.0482475323872802E-2</c:v>
                </c:pt>
                <c:pt idx="132">
                  <c:v>2.25079038198173E-2</c:v>
                </c:pt>
                <c:pt idx="133">
                  <c:v>2.00550268330103E-2</c:v>
                </c:pt>
                <c:pt idx="134">
                  <c:v>7.3694580155792E-3</c:v>
                </c:pt>
                <c:pt idx="135">
                  <c:v>5.86199437643538E-3</c:v>
                </c:pt>
                <c:pt idx="136">
                  <c:v>7.2692135499641199E-4</c:v>
                </c:pt>
                <c:pt idx="137">
                  <c:v>1.17085447252204E-3</c:v>
                </c:pt>
                <c:pt idx="138">
                  <c:v>5.2005188845393397E-3</c:v>
                </c:pt>
                <c:pt idx="139">
                  <c:v>4.9555136371933501E-3</c:v>
                </c:pt>
                <c:pt idx="140">
                  <c:v>4.5941052131536399E-3</c:v>
                </c:pt>
                <c:pt idx="141">
                  <c:v>4.3815974740204801E-3</c:v>
                </c:pt>
                <c:pt idx="142">
                  <c:v>4.8366971283603901E-3</c:v>
                </c:pt>
                <c:pt idx="143">
                  <c:v>4.6877695002114604E-3</c:v>
                </c:pt>
                <c:pt idx="144">
                  <c:v>3.55440151540017E-3</c:v>
                </c:pt>
                <c:pt idx="145">
                  <c:v>2.4250209095330101E-3</c:v>
                </c:pt>
                <c:pt idx="146">
                  <c:v>5.3128529162285E-3</c:v>
                </c:pt>
                <c:pt idx="147">
                  <c:v>9.9306938233947095E-2</c:v>
                </c:pt>
                <c:pt idx="148">
                  <c:v>0.113353010712958</c:v>
                </c:pt>
                <c:pt idx="149">
                  <c:v>0.22920524214718299</c:v>
                </c:pt>
                <c:pt idx="150">
                  <c:v>0.156973045481723</c:v>
                </c:pt>
                <c:pt idx="151">
                  <c:v>0.256757673190455</c:v>
                </c:pt>
                <c:pt idx="152">
                  <c:v>0.32072813207585299</c:v>
                </c:pt>
                <c:pt idx="153">
                  <c:v>0.50547514864763798</c:v>
                </c:pt>
                <c:pt idx="154">
                  <c:v>0.52915988478644105</c:v>
                </c:pt>
                <c:pt idx="155">
                  <c:v>0.60474524032440402</c:v>
                </c:pt>
                <c:pt idx="156">
                  <c:v>0.70229103791315495</c:v>
                </c:pt>
                <c:pt idx="157">
                  <c:v>0.78654787868834297</c:v>
                </c:pt>
                <c:pt idx="158">
                  <c:v>0.80197238234586998</c:v>
                </c:pt>
                <c:pt idx="159">
                  <c:v>0.69206909677664696</c:v>
                </c:pt>
                <c:pt idx="160">
                  <c:v>0.45320732212634002</c:v>
                </c:pt>
                <c:pt idx="161">
                  <c:v>0.49484685834013997</c:v>
                </c:pt>
                <c:pt idx="162">
                  <c:v>0.51192010647030906</c:v>
                </c:pt>
                <c:pt idx="163">
                  <c:v>0.56021993880602505</c:v>
                </c:pt>
                <c:pt idx="164">
                  <c:v>0.52504708220380902</c:v>
                </c:pt>
                <c:pt idx="165">
                  <c:v>0.51408803972608397</c:v>
                </c:pt>
                <c:pt idx="166">
                  <c:v>0.53146939641056301</c:v>
                </c:pt>
                <c:pt idx="167">
                  <c:v>0.53222664484030002</c:v>
                </c:pt>
                <c:pt idx="168">
                  <c:v>0.49728184022073302</c:v>
                </c:pt>
                <c:pt idx="169">
                  <c:v>0.51029249873035298</c:v>
                </c:pt>
                <c:pt idx="170">
                  <c:v>0.53787177462755498</c:v>
                </c:pt>
                <c:pt idx="171">
                  <c:v>0.551184473239832</c:v>
                </c:pt>
                <c:pt idx="172">
                  <c:v>0.53094098223661801</c:v>
                </c:pt>
                <c:pt idx="173">
                  <c:v>0.50113449638249596</c:v>
                </c:pt>
                <c:pt idx="174">
                  <c:v>0.52117476452732703</c:v>
                </c:pt>
                <c:pt idx="175">
                  <c:v>0.54420813035239701</c:v>
                </c:pt>
                <c:pt idx="176">
                  <c:v>0.54581885429325105</c:v>
                </c:pt>
                <c:pt idx="177">
                  <c:v>0.57132753961457095</c:v>
                </c:pt>
                <c:pt idx="178">
                  <c:v>0.76298694686492996</c:v>
                </c:pt>
                <c:pt idx="179">
                  <c:v>0.80549148241580604</c:v>
                </c:pt>
                <c:pt idx="180">
                  <c:v>0.79643609980218999</c:v>
                </c:pt>
                <c:pt idx="181">
                  <c:v>0.83253939532733601</c:v>
                </c:pt>
                <c:pt idx="182">
                  <c:v>0.59132643009111296</c:v>
                </c:pt>
                <c:pt idx="183">
                  <c:v>0.52693580555529895</c:v>
                </c:pt>
                <c:pt idx="184">
                  <c:v>0.54540990606094697</c:v>
                </c:pt>
                <c:pt idx="185">
                  <c:v>0.72949695010124305</c:v>
                </c:pt>
                <c:pt idx="186">
                  <c:v>0.54031771971584797</c:v>
                </c:pt>
                <c:pt idx="187">
                  <c:v>0.62532726043005404</c:v>
                </c:pt>
                <c:pt idx="188">
                  <c:v>0.53437736387071699</c:v>
                </c:pt>
                <c:pt idx="189">
                  <c:v>0.426770389538216</c:v>
                </c:pt>
                <c:pt idx="190">
                  <c:v>0.357251351122164</c:v>
                </c:pt>
                <c:pt idx="191">
                  <c:v>0.31325338034991501</c:v>
                </c:pt>
                <c:pt idx="192">
                  <c:v>7.2589703226948604E-3</c:v>
                </c:pt>
                <c:pt idx="193">
                  <c:v>0.32832037797090102</c:v>
                </c:pt>
                <c:pt idx="194">
                  <c:v>1.1654037791511499E-2</c:v>
                </c:pt>
                <c:pt idx="195">
                  <c:v>0.207822506541056</c:v>
                </c:pt>
                <c:pt idx="196">
                  <c:v>0.31135468857227899</c:v>
                </c:pt>
                <c:pt idx="197">
                  <c:v>1.4120695250091299E-2</c:v>
                </c:pt>
                <c:pt idx="198">
                  <c:v>5.1707030256686902E-2</c:v>
                </c:pt>
                <c:pt idx="199">
                  <c:v>6.9764338470524906E-2</c:v>
                </c:pt>
                <c:pt idx="200">
                  <c:v>0.20430965773159199</c:v>
                </c:pt>
                <c:pt idx="201">
                  <c:v>0.190581241026373</c:v>
                </c:pt>
                <c:pt idx="202">
                  <c:v>2.32488400215917E-2</c:v>
                </c:pt>
                <c:pt idx="203">
                  <c:v>0.22451721555363599</c:v>
                </c:pt>
                <c:pt idx="204">
                  <c:v>0.388439849380667</c:v>
                </c:pt>
                <c:pt idx="205">
                  <c:v>0.29308442230123899</c:v>
                </c:pt>
                <c:pt idx="206">
                  <c:v>0.37981922907728499</c:v>
                </c:pt>
                <c:pt idx="207">
                  <c:v>0.49112815472111898</c:v>
                </c:pt>
                <c:pt idx="208">
                  <c:v>0.46747952242677199</c:v>
                </c:pt>
                <c:pt idx="209">
                  <c:v>5.4186907376682303E-2</c:v>
                </c:pt>
                <c:pt idx="210">
                  <c:v>0.54549885091016903</c:v>
                </c:pt>
                <c:pt idx="211">
                  <c:v>0.47443802621049203</c:v>
                </c:pt>
                <c:pt idx="212">
                  <c:v>0.49031123605899302</c:v>
                </c:pt>
                <c:pt idx="213">
                  <c:v>0.44855234090752799</c:v>
                </c:pt>
                <c:pt idx="214">
                  <c:v>0.42977705904539298</c:v>
                </c:pt>
                <c:pt idx="215" formatCode="0.00E+00">
                  <c:v>0.41704707927608398</c:v>
                </c:pt>
                <c:pt idx="216">
                  <c:v>0.77683353593229099</c:v>
                </c:pt>
                <c:pt idx="217">
                  <c:v>0.83250004353999096</c:v>
                </c:pt>
                <c:pt idx="218">
                  <c:v>0.58979691094461695</c:v>
                </c:pt>
                <c:pt idx="219">
                  <c:v>0.56615990742105105</c:v>
                </c:pt>
                <c:pt idx="220">
                  <c:v>0.59271780276416697</c:v>
                </c:pt>
                <c:pt idx="221">
                  <c:v>0.73910971670721204</c:v>
                </c:pt>
                <c:pt idx="222">
                  <c:v>0.73774626811775401</c:v>
                </c:pt>
                <c:pt idx="223">
                  <c:v>0.61116104329057996</c:v>
                </c:pt>
                <c:pt idx="224">
                  <c:v>0.57579259543218697</c:v>
                </c:pt>
                <c:pt idx="225">
                  <c:v>0.43102213016481</c:v>
                </c:pt>
                <c:pt idx="226">
                  <c:v>0.19081642055060499</c:v>
                </c:pt>
                <c:pt idx="227">
                  <c:v>0.12983094346298901</c:v>
                </c:pt>
                <c:pt idx="228">
                  <c:v>6.7213041917268096E-2</c:v>
                </c:pt>
                <c:pt idx="229">
                  <c:v>4.48898367456258E-2</c:v>
                </c:pt>
                <c:pt idx="230">
                  <c:v>6.2172376608292897E-2</c:v>
                </c:pt>
                <c:pt idx="231">
                  <c:v>0.15202155367938899</c:v>
                </c:pt>
                <c:pt idx="232">
                  <c:v>0.13269191222930601</c:v>
                </c:pt>
                <c:pt idx="233">
                  <c:v>0.117779559824959</c:v>
                </c:pt>
                <c:pt idx="234">
                  <c:v>6.3362962032442502E-2</c:v>
                </c:pt>
                <c:pt idx="235">
                  <c:v>0.13548335721280999</c:v>
                </c:pt>
                <c:pt idx="236">
                  <c:v>0.24683740942794599</c:v>
                </c:pt>
                <c:pt idx="237">
                  <c:v>0.17143539392639701</c:v>
                </c:pt>
                <c:pt idx="238">
                  <c:v>0.23984460856732101</c:v>
                </c:pt>
                <c:pt idx="239">
                  <c:v>0.124621360708447</c:v>
                </c:pt>
                <c:pt idx="240">
                  <c:v>0.127946280789836</c:v>
                </c:pt>
                <c:pt idx="241">
                  <c:v>0.12848425831207999</c:v>
                </c:pt>
                <c:pt idx="242">
                  <c:v>0.14970742179916899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8.1101147599993595E-2</c:v>
                </c:pt>
                <c:pt idx="1">
                  <c:v>6.5175302245207206E-2</c:v>
                </c:pt>
                <c:pt idx="2">
                  <c:v>9.1548847834743097E-2</c:v>
                </c:pt>
                <c:pt idx="3">
                  <c:v>0.168380251129052</c:v>
                </c:pt>
                <c:pt idx="4">
                  <c:v>9.3390821731469204E-2</c:v>
                </c:pt>
                <c:pt idx="5">
                  <c:v>0.18195388017434699</c:v>
                </c:pt>
                <c:pt idx="6">
                  <c:v>0.19856959388745099</c:v>
                </c:pt>
                <c:pt idx="7">
                  <c:v>0.13240904666255099</c:v>
                </c:pt>
                <c:pt idx="8">
                  <c:v>0.12531642822439101</c:v>
                </c:pt>
                <c:pt idx="9">
                  <c:v>0.114541256442454</c:v>
                </c:pt>
                <c:pt idx="10">
                  <c:v>0.133460693589803</c:v>
                </c:pt>
                <c:pt idx="11">
                  <c:v>0.137631476722854</c:v>
                </c:pt>
                <c:pt idx="12">
                  <c:v>0.116425116080413</c:v>
                </c:pt>
                <c:pt idx="13">
                  <c:v>0.12819476769334601</c:v>
                </c:pt>
                <c:pt idx="14">
                  <c:v>0.12835013379749599</c:v>
                </c:pt>
                <c:pt idx="15">
                  <c:v>0.11319536512947299</c:v>
                </c:pt>
                <c:pt idx="16">
                  <c:v>0.123064284858748</c:v>
                </c:pt>
                <c:pt idx="17">
                  <c:v>0.10976672740740299</c:v>
                </c:pt>
                <c:pt idx="18" formatCode="0.00E+00">
                  <c:v>0.15799548200135899</c:v>
                </c:pt>
                <c:pt idx="19" formatCode="0.00E+00">
                  <c:v>0.14394680097846299</c:v>
                </c:pt>
                <c:pt idx="20" formatCode="0.00E+00">
                  <c:v>0.16444176819091699</c:v>
                </c:pt>
                <c:pt idx="21" formatCode="0.00E+00">
                  <c:v>0.15254266378343001</c:v>
                </c:pt>
                <c:pt idx="22">
                  <c:v>0.18091063330331</c:v>
                </c:pt>
                <c:pt idx="23">
                  <c:v>0.22852257351323799</c:v>
                </c:pt>
                <c:pt idx="24">
                  <c:v>0.22702686235288599</c:v>
                </c:pt>
                <c:pt idx="25">
                  <c:v>0.103451556548269</c:v>
                </c:pt>
                <c:pt idx="26">
                  <c:v>9.6515323220833296E-2</c:v>
                </c:pt>
                <c:pt idx="27">
                  <c:v>8.4727659304330696E-2</c:v>
                </c:pt>
                <c:pt idx="28">
                  <c:v>0.153730903040219</c:v>
                </c:pt>
                <c:pt idx="29">
                  <c:v>0.180436105845104</c:v>
                </c:pt>
                <c:pt idx="30">
                  <c:v>0.16909704822600699</c:v>
                </c:pt>
                <c:pt idx="31">
                  <c:v>9.5536491561416706E-2</c:v>
                </c:pt>
                <c:pt idx="32">
                  <c:v>6.2432153036755103E-2</c:v>
                </c:pt>
                <c:pt idx="33">
                  <c:v>0.100883898057199</c:v>
                </c:pt>
                <c:pt idx="34">
                  <c:v>9.5159362178515894E-2</c:v>
                </c:pt>
                <c:pt idx="35">
                  <c:v>3.8163180326678398E-2</c:v>
                </c:pt>
                <c:pt idx="36">
                  <c:v>6.25903558822202E-2</c:v>
                </c:pt>
                <c:pt idx="37">
                  <c:v>7.4752292257986394E-2</c:v>
                </c:pt>
                <c:pt idx="38">
                  <c:v>0.13183668563555301</c:v>
                </c:pt>
                <c:pt idx="39">
                  <c:v>9.6310265639022605E-2</c:v>
                </c:pt>
                <c:pt idx="40">
                  <c:v>9.0101486579781107E-2</c:v>
                </c:pt>
                <c:pt idx="41">
                  <c:v>0.118285618615505</c:v>
                </c:pt>
                <c:pt idx="42">
                  <c:v>6.7218171129339102E-2</c:v>
                </c:pt>
                <c:pt idx="43">
                  <c:v>6.4848055611248304E-2</c:v>
                </c:pt>
                <c:pt idx="44">
                  <c:v>6.7805531654683504E-2</c:v>
                </c:pt>
                <c:pt idx="45">
                  <c:v>4.8940680177259797E-2</c:v>
                </c:pt>
                <c:pt idx="46">
                  <c:v>7.9189149073342194E-2</c:v>
                </c:pt>
                <c:pt idx="47">
                  <c:v>7.1835697884333097E-2</c:v>
                </c:pt>
                <c:pt idx="48">
                  <c:v>0.102505856048283</c:v>
                </c:pt>
                <c:pt idx="49">
                  <c:v>9.86939180763928E-2</c:v>
                </c:pt>
                <c:pt idx="50">
                  <c:v>0.104840737016328</c:v>
                </c:pt>
                <c:pt idx="51">
                  <c:v>0.144482043575583</c:v>
                </c:pt>
                <c:pt idx="52">
                  <c:v>0.14126609424588901</c:v>
                </c:pt>
                <c:pt idx="53">
                  <c:v>9.8128858785816397E-2</c:v>
                </c:pt>
                <c:pt idx="54">
                  <c:v>0.11700284100581999</c:v>
                </c:pt>
                <c:pt idx="55">
                  <c:v>0.13148969311725101</c:v>
                </c:pt>
                <c:pt idx="56">
                  <c:v>6.7409400446124104E-2</c:v>
                </c:pt>
                <c:pt idx="57">
                  <c:v>0.199403968946575</c:v>
                </c:pt>
                <c:pt idx="58">
                  <c:v>0.12453949406661401</c:v>
                </c:pt>
                <c:pt idx="59">
                  <c:v>1.41408292720557E-2</c:v>
                </c:pt>
                <c:pt idx="60">
                  <c:v>1.87836632010158E-2</c:v>
                </c:pt>
                <c:pt idx="61">
                  <c:v>2.6497853574622199E-2</c:v>
                </c:pt>
                <c:pt idx="62">
                  <c:v>1.1126974219168299E-2</c:v>
                </c:pt>
                <c:pt idx="63">
                  <c:v>1.42073012790966E-2</c:v>
                </c:pt>
                <c:pt idx="64">
                  <c:v>0.23371521922173299</c:v>
                </c:pt>
                <c:pt idx="65">
                  <c:v>0.36131559381227901</c:v>
                </c:pt>
                <c:pt idx="66">
                  <c:v>0.316350464991001</c:v>
                </c:pt>
                <c:pt idx="67">
                  <c:v>0.57648194819517795</c:v>
                </c:pt>
                <c:pt idx="68">
                  <c:v>6.04150719326789E-2</c:v>
                </c:pt>
                <c:pt idx="69">
                  <c:v>5.72402568896292E-2</c:v>
                </c:pt>
                <c:pt idx="70">
                  <c:v>5.5334448044269402E-2</c:v>
                </c:pt>
                <c:pt idx="71">
                  <c:v>5.7516330053787097E-2</c:v>
                </c:pt>
                <c:pt idx="72">
                  <c:v>5.2399215775573001E-2</c:v>
                </c:pt>
                <c:pt idx="73">
                  <c:v>4.6899573491155699E-2</c:v>
                </c:pt>
                <c:pt idx="74">
                  <c:v>4.18370420876314E-2</c:v>
                </c:pt>
                <c:pt idx="75">
                  <c:v>4.2584513770183401E-2</c:v>
                </c:pt>
                <c:pt idx="76">
                  <c:v>4.5790689221781297E-2</c:v>
                </c:pt>
                <c:pt idx="77">
                  <c:v>4.8184910718934097E-2</c:v>
                </c:pt>
                <c:pt idx="78">
                  <c:v>5.0539957896456898E-2</c:v>
                </c:pt>
                <c:pt idx="79">
                  <c:v>5.0728351440119099E-2</c:v>
                </c:pt>
                <c:pt idx="80">
                  <c:v>5.04462055638785E-2</c:v>
                </c:pt>
                <c:pt idx="81">
                  <c:v>5.16413137669628E-2</c:v>
                </c:pt>
                <c:pt idx="82">
                  <c:v>4.8469177977144E-2</c:v>
                </c:pt>
                <c:pt idx="83">
                  <c:v>5.4851475635257899E-2</c:v>
                </c:pt>
                <c:pt idx="84">
                  <c:v>6.5165839536094006E-2</c:v>
                </c:pt>
                <c:pt idx="85">
                  <c:v>6.3731788150018398E-2</c:v>
                </c:pt>
                <c:pt idx="86">
                  <c:v>6.1314463269133798E-2</c:v>
                </c:pt>
                <c:pt idx="87">
                  <c:v>7.1570372662734194E-2</c:v>
                </c:pt>
                <c:pt idx="88">
                  <c:v>7.5139017897169202E-2</c:v>
                </c:pt>
                <c:pt idx="89">
                  <c:v>5.1376257466434101E-2</c:v>
                </c:pt>
                <c:pt idx="90">
                  <c:v>5.6648915567542001E-2</c:v>
                </c:pt>
                <c:pt idx="91">
                  <c:v>5.5033764599274802E-2</c:v>
                </c:pt>
                <c:pt idx="92">
                  <c:v>5.6285764898154997E-2</c:v>
                </c:pt>
                <c:pt idx="93">
                  <c:v>7.6212740715826399E-2</c:v>
                </c:pt>
                <c:pt idx="94">
                  <c:v>7.4116872269719997E-2</c:v>
                </c:pt>
                <c:pt idx="95">
                  <c:v>7.3697800730766899E-2</c:v>
                </c:pt>
                <c:pt idx="96">
                  <c:v>6.3292800120145695E-2</c:v>
                </c:pt>
                <c:pt idx="97">
                  <c:v>5.2894446828078201E-2</c:v>
                </c:pt>
                <c:pt idx="98">
                  <c:v>5.8071998538355499E-2</c:v>
                </c:pt>
                <c:pt idx="99">
                  <c:v>5.7600309713977803E-2</c:v>
                </c:pt>
                <c:pt idx="100">
                  <c:v>4.80021887737304E-2</c:v>
                </c:pt>
                <c:pt idx="101">
                  <c:v>4.2295889638993001E-2</c:v>
                </c:pt>
                <c:pt idx="102">
                  <c:v>4.4212140148108099E-2</c:v>
                </c:pt>
                <c:pt idx="103">
                  <c:v>3.66137423908202E-2</c:v>
                </c:pt>
                <c:pt idx="104">
                  <c:v>5.0037792583268299E-2</c:v>
                </c:pt>
                <c:pt idx="105">
                  <c:v>6.1643593892468797E-2</c:v>
                </c:pt>
                <c:pt idx="106">
                  <c:v>4.3989211673205603E-2</c:v>
                </c:pt>
                <c:pt idx="107">
                  <c:v>4.2003831666174697E-2</c:v>
                </c:pt>
                <c:pt idx="108">
                  <c:v>2.4538722073309399E-2</c:v>
                </c:pt>
                <c:pt idx="109">
                  <c:v>2.6908287160320399E-2</c:v>
                </c:pt>
                <c:pt idx="110">
                  <c:v>2.6950580400786898E-2</c:v>
                </c:pt>
                <c:pt idx="111">
                  <c:v>2.1547593308709499E-2</c:v>
                </c:pt>
                <c:pt idx="112">
                  <c:v>1.70750392546892E-2</c:v>
                </c:pt>
                <c:pt idx="113">
                  <c:v>1.5294499278658001E-2</c:v>
                </c:pt>
                <c:pt idx="114">
                  <c:v>1.5277150087145299E-2</c:v>
                </c:pt>
                <c:pt idx="115">
                  <c:v>1.5708227398418199E-2</c:v>
                </c:pt>
                <c:pt idx="116">
                  <c:v>1.5461363902058401E-2</c:v>
                </c:pt>
                <c:pt idx="117">
                  <c:v>8.6080176298639101E-3</c:v>
                </c:pt>
                <c:pt idx="118">
                  <c:v>1.1121188110017201E-2</c:v>
                </c:pt>
                <c:pt idx="119">
                  <c:v>7.9803595942726391E-3</c:v>
                </c:pt>
                <c:pt idx="120">
                  <c:v>7.6885181634346496E-3</c:v>
                </c:pt>
                <c:pt idx="121">
                  <c:v>1.2129478457126201E-2</c:v>
                </c:pt>
                <c:pt idx="122">
                  <c:v>1.8734987151450298E-2</c:v>
                </c:pt>
                <c:pt idx="123">
                  <c:v>1.5839491382222199E-2</c:v>
                </c:pt>
                <c:pt idx="124">
                  <c:v>1.5696546840271702E-2</c:v>
                </c:pt>
                <c:pt idx="125">
                  <c:v>1.53148877688406E-2</c:v>
                </c:pt>
                <c:pt idx="126">
                  <c:v>1.75617449216314E-2</c:v>
                </c:pt>
                <c:pt idx="127">
                  <c:v>1.4771165353047601E-2</c:v>
                </c:pt>
                <c:pt idx="128">
                  <c:v>1.38378721123138E-2</c:v>
                </c:pt>
                <c:pt idx="129">
                  <c:v>2.1460529284258699E-2</c:v>
                </c:pt>
                <c:pt idx="130">
                  <c:v>1.6764692973974302E-2</c:v>
                </c:pt>
                <c:pt idx="131">
                  <c:v>2.7246976434786602E-2</c:v>
                </c:pt>
                <c:pt idx="132">
                  <c:v>4.8500246444179697E-2</c:v>
                </c:pt>
                <c:pt idx="133">
                  <c:v>5.7494359839087503E-2</c:v>
                </c:pt>
                <c:pt idx="134">
                  <c:v>1.7363975578628101E-2</c:v>
                </c:pt>
                <c:pt idx="135">
                  <c:v>1.36664410422749E-2</c:v>
                </c:pt>
                <c:pt idx="136">
                  <c:v>1.293320041487E-2</c:v>
                </c:pt>
                <c:pt idx="137">
                  <c:v>1.7987680562012699E-2</c:v>
                </c:pt>
                <c:pt idx="138">
                  <c:v>1.8167928348360399E-2</c:v>
                </c:pt>
                <c:pt idx="139">
                  <c:v>2.0466691321849501E-2</c:v>
                </c:pt>
                <c:pt idx="140">
                  <c:v>2.0670812453802801E-2</c:v>
                </c:pt>
                <c:pt idx="141">
                  <c:v>1.3520664143599599E-2</c:v>
                </c:pt>
                <c:pt idx="142">
                  <c:v>1.5866604139663201E-2</c:v>
                </c:pt>
                <c:pt idx="143">
                  <c:v>1.6066688256395199E-2</c:v>
                </c:pt>
                <c:pt idx="144">
                  <c:v>2.00850508463069E-2</c:v>
                </c:pt>
                <c:pt idx="145">
                  <c:v>2.0492489218281899E-2</c:v>
                </c:pt>
                <c:pt idx="146">
                  <c:v>1.7974643325320099E-2</c:v>
                </c:pt>
                <c:pt idx="147">
                  <c:v>1.47174918837077E-2</c:v>
                </c:pt>
                <c:pt idx="148">
                  <c:v>1.2720199901346801E-2</c:v>
                </c:pt>
                <c:pt idx="149">
                  <c:v>1.26774611867836E-2</c:v>
                </c:pt>
                <c:pt idx="150">
                  <c:v>1.25590667514516E-2</c:v>
                </c:pt>
                <c:pt idx="151">
                  <c:v>1.2090533128117999E-2</c:v>
                </c:pt>
                <c:pt idx="152">
                  <c:v>1.28271727759327E-2</c:v>
                </c:pt>
                <c:pt idx="153">
                  <c:v>1.23003875890137E-2</c:v>
                </c:pt>
                <c:pt idx="154">
                  <c:v>1.1621428459435101E-2</c:v>
                </c:pt>
                <c:pt idx="155">
                  <c:v>1.18190289708577E-2</c:v>
                </c:pt>
                <c:pt idx="156">
                  <c:v>1.2996348561614E-2</c:v>
                </c:pt>
                <c:pt idx="157">
                  <c:v>1.3069811076321901E-2</c:v>
                </c:pt>
                <c:pt idx="158">
                  <c:v>1.4211457118915201E-2</c:v>
                </c:pt>
                <c:pt idx="159">
                  <c:v>1.43112663255616E-2</c:v>
                </c:pt>
                <c:pt idx="160">
                  <c:v>1.3893153362809999E-2</c:v>
                </c:pt>
                <c:pt idx="161">
                  <c:v>1.26091306289947E-2</c:v>
                </c:pt>
                <c:pt idx="162">
                  <c:v>1.33735519858305E-2</c:v>
                </c:pt>
                <c:pt idx="163">
                  <c:v>1.5704689399261899E-2</c:v>
                </c:pt>
                <c:pt idx="164">
                  <c:v>1.22988194967283E-2</c:v>
                </c:pt>
                <c:pt idx="165">
                  <c:v>8.9418348879055694E-3</c:v>
                </c:pt>
                <c:pt idx="166">
                  <c:v>1.17594305600439E-2</c:v>
                </c:pt>
                <c:pt idx="167">
                  <c:v>1.5437523359179601E-2</c:v>
                </c:pt>
                <c:pt idx="168">
                  <c:v>1.66722533118582E-2</c:v>
                </c:pt>
                <c:pt idx="169">
                  <c:v>2.11850817039375E-2</c:v>
                </c:pt>
                <c:pt idx="170">
                  <c:v>2.4702910626590999E-2</c:v>
                </c:pt>
                <c:pt idx="171">
                  <c:v>2.88523130748711E-2</c:v>
                </c:pt>
                <c:pt idx="172">
                  <c:v>8.08671503908234E-2</c:v>
                </c:pt>
                <c:pt idx="173">
                  <c:v>4.4845312451904602E-2</c:v>
                </c:pt>
                <c:pt idx="174">
                  <c:v>3.9115169425105199E-2</c:v>
                </c:pt>
                <c:pt idx="175">
                  <c:v>3.029570300497E-2</c:v>
                </c:pt>
                <c:pt idx="176">
                  <c:v>3.1736621911387097E-2</c:v>
                </c:pt>
                <c:pt idx="177">
                  <c:v>3.2109304861698898E-2</c:v>
                </c:pt>
                <c:pt idx="178">
                  <c:v>3.30999032031472E-2</c:v>
                </c:pt>
                <c:pt idx="179">
                  <c:v>3.9144173691217803E-2</c:v>
                </c:pt>
                <c:pt idx="180">
                  <c:v>3.1844456056576098E-2</c:v>
                </c:pt>
                <c:pt idx="181">
                  <c:v>4.4167524480219197E-2</c:v>
                </c:pt>
                <c:pt idx="182">
                  <c:v>2.9652426218247499E-2</c:v>
                </c:pt>
                <c:pt idx="183">
                  <c:v>3.0558997612609301E-2</c:v>
                </c:pt>
                <c:pt idx="184">
                  <c:v>3.6522182945420999E-2</c:v>
                </c:pt>
                <c:pt idx="185">
                  <c:v>3.80462766081507E-2</c:v>
                </c:pt>
                <c:pt idx="186">
                  <c:v>4.5768982800512802E-2</c:v>
                </c:pt>
                <c:pt idx="187">
                  <c:v>4.3744396766325501E-2</c:v>
                </c:pt>
                <c:pt idx="188">
                  <c:v>2.4062728399371399E-2</c:v>
                </c:pt>
                <c:pt idx="189">
                  <c:v>2.05968352699296E-2</c:v>
                </c:pt>
                <c:pt idx="190">
                  <c:v>1.9985726826003799E-2</c:v>
                </c:pt>
                <c:pt idx="191">
                  <c:v>1.95138549089241E-2</c:v>
                </c:pt>
                <c:pt idx="192">
                  <c:v>2.2496227380963199E-2</c:v>
                </c:pt>
                <c:pt idx="193">
                  <c:v>1.48602211691249E-2</c:v>
                </c:pt>
                <c:pt idx="194">
                  <c:v>1.5808510421668399E-2</c:v>
                </c:pt>
                <c:pt idx="195">
                  <c:v>1.21126305897234E-2</c:v>
                </c:pt>
                <c:pt idx="196">
                  <c:v>1.6103358027092701E-2</c:v>
                </c:pt>
                <c:pt idx="197">
                  <c:v>1.7616963589845901E-2</c:v>
                </c:pt>
                <c:pt idx="198">
                  <c:v>1.9132052102168399E-2</c:v>
                </c:pt>
                <c:pt idx="199">
                  <c:v>1.8249476259421801E-2</c:v>
                </c:pt>
                <c:pt idx="200">
                  <c:v>2.2318179507358999E-2</c:v>
                </c:pt>
                <c:pt idx="201">
                  <c:v>2.2702290329361E-2</c:v>
                </c:pt>
                <c:pt idx="202">
                  <c:v>1.2754182487344499E-2</c:v>
                </c:pt>
                <c:pt idx="203">
                  <c:v>1.29023997485969E-2</c:v>
                </c:pt>
                <c:pt idx="204">
                  <c:v>1.6160150213976598E-2</c:v>
                </c:pt>
                <c:pt idx="205">
                  <c:v>1.7898162477299299E-2</c:v>
                </c:pt>
                <c:pt idx="206">
                  <c:v>1.7150672626815602E-2</c:v>
                </c:pt>
                <c:pt idx="207">
                  <c:v>1.88096046296444E-2</c:v>
                </c:pt>
                <c:pt idx="208">
                  <c:v>2.3208135212269498E-2</c:v>
                </c:pt>
                <c:pt idx="209">
                  <c:v>2.7121644028986099E-2</c:v>
                </c:pt>
                <c:pt idx="210">
                  <c:v>1.8687492887810402E-2</c:v>
                </c:pt>
                <c:pt idx="211">
                  <c:v>2.29072654507636E-2</c:v>
                </c:pt>
                <c:pt idx="212">
                  <c:v>3.30005812961362E-2</c:v>
                </c:pt>
                <c:pt idx="213">
                  <c:v>2.3501158988128702E-2</c:v>
                </c:pt>
                <c:pt idx="214">
                  <c:v>2.58740978915632E-2</c:v>
                </c:pt>
                <c:pt idx="215">
                  <c:v>3.6000885939083897E-2</c:v>
                </c:pt>
                <c:pt idx="216">
                  <c:v>3.3317768822621802E-2</c:v>
                </c:pt>
                <c:pt idx="217">
                  <c:v>3.2673249977142702E-2</c:v>
                </c:pt>
                <c:pt idx="218">
                  <c:v>2.97631794986929E-2</c:v>
                </c:pt>
                <c:pt idx="219">
                  <c:v>3.6770546831815999E-2</c:v>
                </c:pt>
                <c:pt idx="220">
                  <c:v>3.3092016139217598E-2</c:v>
                </c:pt>
                <c:pt idx="221">
                  <c:v>4.2091783444812597E-2</c:v>
                </c:pt>
                <c:pt idx="222">
                  <c:v>4.6066554154779699E-2</c:v>
                </c:pt>
                <c:pt idx="223">
                  <c:v>3.8627494230559098E-2</c:v>
                </c:pt>
                <c:pt idx="224">
                  <c:v>3.7647449875055201E-2</c:v>
                </c:pt>
                <c:pt idx="225">
                  <c:v>3.8151597960150697E-2</c:v>
                </c:pt>
                <c:pt idx="226">
                  <c:v>3.0580138034565298E-2</c:v>
                </c:pt>
                <c:pt idx="227">
                  <c:v>2.1528403286156E-2</c:v>
                </c:pt>
                <c:pt idx="228">
                  <c:v>2.0004194351122599E-2</c:v>
                </c:pt>
                <c:pt idx="229">
                  <c:v>2.02806834230893E-2</c:v>
                </c:pt>
                <c:pt idx="230">
                  <c:v>2.41083599130004E-2</c:v>
                </c:pt>
                <c:pt idx="231">
                  <c:v>3.0132289427169098E-2</c:v>
                </c:pt>
                <c:pt idx="232">
                  <c:v>3.3965110145918798E-2</c:v>
                </c:pt>
                <c:pt idx="233">
                  <c:v>2.7835727061224402E-2</c:v>
                </c:pt>
                <c:pt idx="234">
                  <c:v>3.38693228576529E-2</c:v>
                </c:pt>
                <c:pt idx="235">
                  <c:v>6.8799949944920599E-2</c:v>
                </c:pt>
                <c:pt idx="236">
                  <c:v>8.1865494403582303E-2</c:v>
                </c:pt>
                <c:pt idx="237">
                  <c:v>9.9313528115348298E-2</c:v>
                </c:pt>
                <c:pt idx="238">
                  <c:v>9.2926271990262696E-2</c:v>
                </c:pt>
                <c:pt idx="239">
                  <c:v>6.2215967831188101E-2</c:v>
                </c:pt>
                <c:pt idx="240">
                  <c:v>6.1024273455417499E-2</c:v>
                </c:pt>
                <c:pt idx="241">
                  <c:v>5.9967137143726298E-2</c:v>
                </c:pt>
                <c:pt idx="242">
                  <c:v>7.6615721357389699E-2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0.77215702144880605</c:v>
                </c:pt>
                <c:pt idx="1">
                  <c:v>0.77932731747333805</c:v>
                </c:pt>
                <c:pt idx="2">
                  <c:v>0.77922624053826695</c:v>
                </c:pt>
                <c:pt idx="3">
                  <c:v>0.77201854193004604</c:v>
                </c:pt>
                <c:pt idx="4">
                  <c:v>0.79258300991806796</c:v>
                </c:pt>
                <c:pt idx="5">
                  <c:v>0.73661245537485098</c:v>
                </c:pt>
                <c:pt idx="6">
                  <c:v>0.76375404530744295</c:v>
                </c:pt>
                <c:pt idx="7">
                  <c:v>0.75325187229010604</c:v>
                </c:pt>
                <c:pt idx="8">
                  <c:v>0.75434439178515</c:v>
                </c:pt>
                <c:pt idx="9">
                  <c:v>0.73978996499416505</c:v>
                </c:pt>
                <c:pt idx="10">
                  <c:v>0.72713529856387005</c:v>
                </c:pt>
                <c:pt idx="11">
                  <c:v>0.72081784386617098</c:v>
                </c:pt>
                <c:pt idx="12">
                  <c:v>0.71705710102488995</c:v>
                </c:pt>
                <c:pt idx="13">
                  <c:v>0.71997052321296895</c:v>
                </c:pt>
                <c:pt idx="14">
                  <c:v>0.71144817623690804</c:v>
                </c:pt>
                <c:pt idx="15">
                  <c:v>0.70709630702389503</c:v>
                </c:pt>
                <c:pt idx="16">
                  <c:v>0.71686969361387898</c:v>
                </c:pt>
                <c:pt idx="17">
                  <c:v>0.70940791863421704</c:v>
                </c:pt>
                <c:pt idx="18">
                  <c:v>0.71972443799854902</c:v>
                </c:pt>
                <c:pt idx="19">
                  <c:v>0.713245997088791</c:v>
                </c:pt>
                <c:pt idx="20">
                  <c:v>0.70472727272727198</c:v>
                </c:pt>
                <c:pt idx="21">
                  <c:v>0.69380987472365496</c:v>
                </c:pt>
                <c:pt idx="22">
                  <c:v>0.70385174418604601</c:v>
                </c:pt>
                <c:pt idx="23">
                  <c:v>0.70942698706099805</c:v>
                </c:pt>
                <c:pt idx="24">
                  <c:v>0.693624772313296</c:v>
                </c:pt>
                <c:pt idx="25">
                  <c:v>0.69653179190751402</c:v>
                </c:pt>
                <c:pt idx="26">
                  <c:v>0.70010944910616502</c:v>
                </c:pt>
                <c:pt idx="27">
                  <c:v>0.69996314043494201</c:v>
                </c:pt>
                <c:pt idx="28">
                  <c:v>0.696317900109369</c:v>
                </c:pt>
                <c:pt idx="29">
                  <c:v>0.68578643578643494</c:v>
                </c:pt>
                <c:pt idx="30">
                  <c:v>0.68530465949820696</c:v>
                </c:pt>
                <c:pt idx="31">
                  <c:v>0.67783321454027001</c:v>
                </c:pt>
                <c:pt idx="32">
                  <c:v>0.68847126852186402</c:v>
                </c:pt>
                <c:pt idx="33">
                  <c:v>0.69974368363236905</c:v>
                </c:pt>
                <c:pt idx="34">
                  <c:v>0.69685902118334497</c:v>
                </c:pt>
                <c:pt idx="35">
                  <c:v>0.68584703359542498</c:v>
                </c:pt>
                <c:pt idx="36">
                  <c:v>0.684306569343065</c:v>
                </c:pt>
                <c:pt idx="37">
                  <c:v>0.688002926115581</c:v>
                </c:pt>
                <c:pt idx="38">
                  <c:v>0.69963099630996295</c:v>
                </c:pt>
                <c:pt idx="39">
                  <c:v>0.71686068343972897</c:v>
                </c:pt>
                <c:pt idx="40">
                  <c:v>0.71320754716981105</c:v>
                </c:pt>
                <c:pt idx="41">
                  <c:v>0.72213740458015196</c:v>
                </c:pt>
                <c:pt idx="42">
                  <c:v>0.70873046130384998</c:v>
                </c:pt>
                <c:pt idx="43">
                  <c:v>0.70356185369590196</c:v>
                </c:pt>
                <c:pt idx="44">
                  <c:v>0.713133640552995</c:v>
                </c:pt>
                <c:pt idx="45">
                  <c:v>0.70590535784121999</c:v>
                </c:pt>
                <c:pt idx="46">
                  <c:v>0.70918960837533895</c:v>
                </c:pt>
                <c:pt idx="47">
                  <c:v>0.71099843993759704</c:v>
                </c:pt>
                <c:pt idx="48">
                  <c:v>0.71283255086071895</c:v>
                </c:pt>
                <c:pt idx="49">
                  <c:v>0.69160997732426299</c:v>
                </c:pt>
                <c:pt idx="50">
                  <c:v>0.71247021445591696</c:v>
                </c:pt>
                <c:pt idx="51">
                  <c:v>0.70221169036334896</c:v>
                </c:pt>
                <c:pt idx="52">
                  <c:v>0.71548619447779105</c:v>
                </c:pt>
                <c:pt idx="53">
                  <c:v>0.71828731492596998</c:v>
                </c:pt>
                <c:pt idx="54">
                  <c:v>0.71074380165289197</c:v>
                </c:pt>
                <c:pt idx="55">
                  <c:v>0.701278574196048</c:v>
                </c:pt>
                <c:pt idx="56">
                  <c:v>0.70879120879120805</c:v>
                </c:pt>
                <c:pt idx="57">
                  <c:v>0.713457076566125</c:v>
                </c:pt>
                <c:pt idx="58">
                  <c:v>0.72177879133409295</c:v>
                </c:pt>
                <c:pt idx="59">
                  <c:v>0.71384967569629898</c:v>
                </c:pt>
                <c:pt idx="60">
                  <c:v>0.706418533991644</c:v>
                </c:pt>
                <c:pt idx="61">
                  <c:v>0.71038461538461495</c:v>
                </c:pt>
                <c:pt idx="62">
                  <c:v>0.71156832298136596</c:v>
                </c:pt>
                <c:pt idx="63">
                  <c:v>0.70676100628930805</c:v>
                </c:pt>
                <c:pt idx="64">
                  <c:v>0.69320000000000004</c:v>
                </c:pt>
                <c:pt idx="65">
                  <c:v>0.65492957746478797</c:v>
                </c:pt>
                <c:pt idx="66">
                  <c:v>0.69978947368420996</c:v>
                </c:pt>
                <c:pt idx="67">
                  <c:v>0.70525869380831196</c:v>
                </c:pt>
                <c:pt idx="68">
                  <c:v>0.70557717250324203</c:v>
                </c:pt>
                <c:pt idx="69">
                  <c:v>0.71197552447552404</c:v>
                </c:pt>
                <c:pt idx="70">
                  <c:v>0.71141233056405695</c:v>
                </c:pt>
                <c:pt idx="71">
                  <c:v>0.69584438549955796</c:v>
                </c:pt>
                <c:pt idx="72">
                  <c:v>0.69586702605570505</c:v>
                </c:pt>
                <c:pt idx="73">
                  <c:v>0.69574944071588296</c:v>
                </c:pt>
                <c:pt idx="74">
                  <c:v>0.69364937388193204</c:v>
                </c:pt>
                <c:pt idx="75">
                  <c:v>0.69374999999999998</c:v>
                </c:pt>
                <c:pt idx="76">
                  <c:v>0.69963866305329703</c:v>
                </c:pt>
                <c:pt idx="77">
                  <c:v>0.71243643088303199</c:v>
                </c:pt>
                <c:pt idx="78">
                  <c:v>0.72482269503546104</c:v>
                </c:pt>
                <c:pt idx="79">
                  <c:v>0.72861216730038003</c:v>
                </c:pt>
                <c:pt idx="80">
                  <c:v>0.73225345402572595</c:v>
                </c:pt>
                <c:pt idx="81">
                  <c:v>0.72910662824207495</c:v>
                </c:pt>
                <c:pt idx="82">
                  <c:v>0.72931611669057805</c:v>
                </c:pt>
                <c:pt idx="83">
                  <c:v>0.72232824427480902</c:v>
                </c:pt>
                <c:pt idx="84">
                  <c:v>0.70774163994502903</c:v>
                </c:pt>
                <c:pt idx="85">
                  <c:v>0.69973190348525405</c:v>
                </c:pt>
                <c:pt idx="86">
                  <c:v>0.711511789181692</c:v>
                </c:pt>
                <c:pt idx="87">
                  <c:v>0.70904084442404702</c:v>
                </c:pt>
                <c:pt idx="88">
                  <c:v>0.71428571428571397</c:v>
                </c:pt>
                <c:pt idx="89">
                  <c:v>0.70818181818181802</c:v>
                </c:pt>
                <c:pt idx="90">
                  <c:v>0.71194911403907302</c:v>
                </c:pt>
                <c:pt idx="91">
                  <c:v>0.707317073170731</c:v>
                </c:pt>
                <c:pt idx="92">
                  <c:v>0.71169537624659995</c:v>
                </c:pt>
                <c:pt idx="93">
                  <c:v>0.71836734693877502</c:v>
                </c:pt>
                <c:pt idx="94">
                  <c:v>0.71109123434704802</c:v>
                </c:pt>
                <c:pt idx="95">
                  <c:v>0.70129291127953597</c:v>
                </c:pt>
                <c:pt idx="96">
                  <c:v>0.69848349687778699</c:v>
                </c:pt>
                <c:pt idx="97">
                  <c:v>0.70157303370786495</c:v>
                </c:pt>
                <c:pt idx="98">
                  <c:v>0.71765816808309701</c:v>
                </c:pt>
                <c:pt idx="99">
                  <c:v>0.71929824561403499</c:v>
                </c:pt>
                <c:pt idx="100">
                  <c:v>0.71331389698736603</c:v>
                </c:pt>
                <c:pt idx="101">
                  <c:v>0.71126414166256702</c:v>
                </c:pt>
                <c:pt idx="102">
                  <c:v>0.72583120204603502</c:v>
                </c:pt>
                <c:pt idx="103">
                  <c:v>0.71507260891336999</c:v>
                </c:pt>
                <c:pt idx="104">
                  <c:v>0.71825998988366202</c:v>
                </c:pt>
                <c:pt idx="105">
                  <c:v>0.72129489124936697</c:v>
                </c:pt>
                <c:pt idx="106">
                  <c:v>0.73033126293995798</c:v>
                </c:pt>
                <c:pt idx="107">
                  <c:v>0.72906916276651001</c:v>
                </c:pt>
                <c:pt idx="108">
                  <c:v>0.73405909797822699</c:v>
                </c:pt>
                <c:pt idx="109">
                  <c:v>0.748404255319148</c:v>
                </c:pt>
                <c:pt idx="110">
                  <c:v>0.74329896907216497</c:v>
                </c:pt>
                <c:pt idx="111">
                  <c:v>0.74574522949974198</c:v>
                </c:pt>
                <c:pt idx="112">
                  <c:v>0.75299635226680495</c:v>
                </c:pt>
                <c:pt idx="113">
                  <c:v>0.76355188435725296</c:v>
                </c:pt>
                <c:pt idx="114">
                  <c:v>0.75619834710743805</c:v>
                </c:pt>
                <c:pt idx="115">
                  <c:v>0.74779906784049699</c:v>
                </c:pt>
                <c:pt idx="116">
                  <c:v>0.75</c:v>
                </c:pt>
                <c:pt idx="117">
                  <c:v>0.75012722646310404</c:v>
                </c:pt>
                <c:pt idx="118">
                  <c:v>0.75554409489427499</c:v>
                </c:pt>
                <c:pt idx="119">
                  <c:v>0.74265803882528603</c:v>
                </c:pt>
                <c:pt idx="120">
                  <c:v>0.75328614762386203</c:v>
                </c:pt>
                <c:pt idx="121">
                  <c:v>0.77172236503855995</c:v>
                </c:pt>
                <c:pt idx="122">
                  <c:v>0.76981322564361399</c:v>
                </c:pt>
                <c:pt idx="123">
                  <c:v>0.76603206412825597</c:v>
                </c:pt>
                <c:pt idx="124">
                  <c:v>0.76117936117936102</c:v>
                </c:pt>
                <c:pt idx="125">
                  <c:v>0.799709724238026</c:v>
                </c:pt>
                <c:pt idx="126">
                  <c:v>0.81194029850746197</c:v>
                </c:pt>
                <c:pt idx="127">
                  <c:v>0.72441314553990599</c:v>
                </c:pt>
                <c:pt idx="128">
                  <c:v>0.72101790763430695</c:v>
                </c:pt>
                <c:pt idx="129">
                  <c:v>0.72523364485981301</c:v>
                </c:pt>
                <c:pt idx="130">
                  <c:v>0.73160573808422003</c:v>
                </c:pt>
                <c:pt idx="131">
                  <c:v>0.74568362109192698</c:v>
                </c:pt>
                <c:pt idx="132">
                  <c:v>0.74067164179104406</c:v>
                </c:pt>
                <c:pt idx="133">
                  <c:v>0.74218009478672897</c:v>
                </c:pt>
                <c:pt idx="134">
                  <c:v>0.74651944311089702</c:v>
                </c:pt>
                <c:pt idx="135">
                  <c:v>0.75322101090188298</c:v>
                </c:pt>
                <c:pt idx="136">
                  <c:v>0.75024154589371905</c:v>
                </c:pt>
                <c:pt idx="137">
                  <c:v>0.73832221163012302</c:v>
                </c:pt>
                <c:pt idx="138">
                  <c:v>0.74463007159904504</c:v>
                </c:pt>
                <c:pt idx="139">
                  <c:v>0.75458052073288295</c:v>
                </c:pt>
                <c:pt idx="140">
                  <c:v>0.74904214559386895</c:v>
                </c:pt>
                <c:pt idx="141">
                  <c:v>0.75227164036346195</c:v>
                </c:pt>
                <c:pt idx="142">
                  <c:v>0.756513500710563</c:v>
                </c:pt>
                <c:pt idx="143">
                  <c:v>0.759380863039399</c:v>
                </c:pt>
                <c:pt idx="144">
                  <c:v>0.76428908833254605</c:v>
                </c:pt>
                <c:pt idx="145">
                  <c:v>0.76714285714285702</c:v>
                </c:pt>
                <c:pt idx="146">
                  <c:v>0.75150952159776996</c:v>
                </c:pt>
                <c:pt idx="147">
                  <c:v>0.74501622624014796</c:v>
                </c:pt>
                <c:pt idx="148">
                  <c:v>0.74773917182294103</c:v>
                </c:pt>
                <c:pt idx="149">
                  <c:v>0.75228036485837702</c:v>
                </c:pt>
                <c:pt idx="150">
                  <c:v>0.75602557796360004</c:v>
                </c:pt>
                <c:pt idx="151">
                  <c:v>0.75</c:v>
                </c:pt>
                <c:pt idx="152">
                  <c:v>0.74975369458128005</c:v>
                </c:pt>
                <c:pt idx="153">
                  <c:v>0.77350859453993903</c:v>
                </c:pt>
                <c:pt idx="154">
                  <c:v>0.76397205588822303</c:v>
                </c:pt>
                <c:pt idx="155">
                  <c:v>0.74072265625</c:v>
                </c:pt>
                <c:pt idx="156">
                  <c:v>0.74798387096774099</c:v>
                </c:pt>
                <c:pt idx="157">
                  <c:v>0.751258811681772</c:v>
                </c:pt>
                <c:pt idx="158">
                  <c:v>0.74912543728135905</c:v>
                </c:pt>
                <c:pt idx="159">
                  <c:v>0.74699398797595196</c:v>
                </c:pt>
                <c:pt idx="160">
                  <c:v>0.743818001978239</c:v>
                </c:pt>
                <c:pt idx="161">
                  <c:v>0.74346324617661497</c:v>
                </c:pt>
                <c:pt idx="162">
                  <c:v>0.74417451660882405</c:v>
                </c:pt>
                <c:pt idx="163">
                  <c:v>0.75872534142640302</c:v>
                </c:pt>
                <c:pt idx="164">
                  <c:v>0.75734549138804397</c:v>
                </c:pt>
                <c:pt idx="165">
                  <c:v>0.75882946518668004</c:v>
                </c:pt>
                <c:pt idx="166">
                  <c:v>0.76575630252100801</c:v>
                </c:pt>
                <c:pt idx="167">
                  <c:v>0.77289769683984999</c:v>
                </c:pt>
                <c:pt idx="168">
                  <c:v>0.77619799894681396</c:v>
                </c:pt>
                <c:pt idx="169">
                  <c:v>0.76241134751772999</c:v>
                </c:pt>
                <c:pt idx="170">
                  <c:v>0.76335877862595403</c:v>
                </c:pt>
                <c:pt idx="171">
                  <c:v>0.76106639839034196</c:v>
                </c:pt>
                <c:pt idx="172">
                  <c:v>0.75825825825825799</c:v>
                </c:pt>
                <c:pt idx="173">
                  <c:v>0.761044176706827</c:v>
                </c:pt>
                <c:pt idx="174">
                  <c:v>0.76317109884596002</c:v>
                </c:pt>
                <c:pt idx="175">
                  <c:v>0.76019900497512405</c:v>
                </c:pt>
                <c:pt idx="176">
                  <c:v>0.759131293188548</c:v>
                </c:pt>
                <c:pt idx="177">
                  <c:v>0.75181422351233596</c:v>
                </c:pt>
                <c:pt idx="178">
                  <c:v>0.75386100386100297</c:v>
                </c:pt>
                <c:pt idx="179">
                  <c:v>0.74564796905222397</c:v>
                </c:pt>
                <c:pt idx="180">
                  <c:v>0.759024390243902</c:v>
                </c:pt>
                <c:pt idx="181">
                  <c:v>0.77317554240631103</c:v>
                </c:pt>
                <c:pt idx="182">
                  <c:v>0.77337249143416498</c:v>
                </c:pt>
                <c:pt idx="183">
                  <c:v>0.76515880654475399</c:v>
                </c:pt>
                <c:pt idx="184">
                  <c:v>0.76724137931034397</c:v>
                </c:pt>
                <c:pt idx="185">
                  <c:v>0.73123262279888701</c:v>
                </c:pt>
                <c:pt idx="186">
                  <c:v>0.73978201634877305</c:v>
                </c:pt>
                <c:pt idx="187">
                  <c:v>0.71168831168831104</c:v>
                </c:pt>
                <c:pt idx="188">
                  <c:v>0.67771936918722198</c:v>
                </c:pt>
                <c:pt idx="189">
                  <c:v>0.66787003610108298</c:v>
                </c:pt>
                <c:pt idx="190">
                  <c:v>0.66600476568705302</c:v>
                </c:pt>
                <c:pt idx="191">
                  <c:v>0.65807219357397795</c:v>
                </c:pt>
                <c:pt idx="192">
                  <c:v>0.65472440944881805</c:v>
                </c:pt>
                <c:pt idx="193">
                  <c:v>0.65839243498817901</c:v>
                </c:pt>
                <c:pt idx="194">
                  <c:v>0.66302652106084203</c:v>
                </c:pt>
                <c:pt idx="195">
                  <c:v>0.66379310344827502</c:v>
                </c:pt>
                <c:pt idx="196">
                  <c:v>0.66484801247077097</c:v>
                </c:pt>
                <c:pt idx="197">
                  <c:v>0.66812574612017495</c:v>
                </c:pt>
                <c:pt idx="198">
                  <c:v>0.67222222222222205</c:v>
                </c:pt>
                <c:pt idx="199">
                  <c:v>0.66484374999999996</c:v>
                </c:pt>
                <c:pt idx="200">
                  <c:v>0.66900038895371405</c:v>
                </c:pt>
                <c:pt idx="201">
                  <c:v>0.66588785046728904</c:v>
                </c:pt>
                <c:pt idx="202">
                  <c:v>0.66575981344733703</c:v>
                </c:pt>
                <c:pt idx="203">
                  <c:v>0.67257683215130004</c:v>
                </c:pt>
                <c:pt idx="204">
                  <c:v>0.67206637692611604</c:v>
                </c:pt>
                <c:pt idx="205">
                  <c:v>0.67028985507246297</c:v>
                </c:pt>
                <c:pt idx="206">
                  <c:v>0.67858610768598404</c:v>
                </c:pt>
                <c:pt idx="207">
                  <c:v>0.68600682593856599</c:v>
                </c:pt>
                <c:pt idx="208">
                  <c:v>0.68321104876996097</c:v>
                </c:pt>
                <c:pt idx="209">
                  <c:v>0.68112889637742202</c:v>
                </c:pt>
                <c:pt idx="210">
                  <c:v>0.670361247947454</c:v>
                </c:pt>
                <c:pt idx="211">
                  <c:v>0.69466950959488205</c:v>
                </c:pt>
                <c:pt idx="212">
                  <c:v>0.70840266222961701</c:v>
                </c:pt>
                <c:pt idx="213">
                  <c:v>0.71065778517901701</c:v>
                </c:pt>
                <c:pt idx="214">
                  <c:v>0.71942446043165398</c:v>
                </c:pt>
                <c:pt idx="215">
                  <c:v>0.73544520547945202</c:v>
                </c:pt>
                <c:pt idx="216">
                  <c:v>0.72049424797613904</c:v>
                </c:pt>
                <c:pt idx="217">
                  <c:v>0.71960616438356095</c:v>
                </c:pt>
                <c:pt idx="218">
                  <c:v>0.71023688663282503</c:v>
                </c:pt>
                <c:pt idx="219">
                  <c:v>0.71691792294807299</c:v>
                </c:pt>
                <c:pt idx="220">
                  <c:v>0.71702944942381497</c:v>
                </c:pt>
                <c:pt idx="221">
                  <c:v>0.71502590673575095</c:v>
                </c:pt>
                <c:pt idx="222">
                  <c:v>0.70227743271221499</c:v>
                </c:pt>
                <c:pt idx="223">
                  <c:v>0.69926350245499103</c:v>
                </c:pt>
                <c:pt idx="224">
                  <c:v>0.69087974172719901</c:v>
                </c:pt>
                <c:pt idx="225">
                  <c:v>0.68882659191029205</c:v>
                </c:pt>
                <c:pt idx="226">
                  <c:v>0.67329884600079504</c:v>
                </c:pt>
                <c:pt idx="227">
                  <c:v>0.67367168913560604</c:v>
                </c:pt>
                <c:pt idx="228">
                  <c:v>0.67338072669826199</c:v>
                </c:pt>
                <c:pt idx="229">
                  <c:v>0.67810650887573898</c:v>
                </c:pt>
                <c:pt idx="230">
                  <c:v>0.69027611044417703</c:v>
                </c:pt>
                <c:pt idx="231">
                  <c:v>0.688285366842318</c:v>
                </c:pt>
                <c:pt idx="232">
                  <c:v>0.69460343417824999</c:v>
                </c:pt>
                <c:pt idx="233">
                  <c:v>0.677639502207948</c:v>
                </c:pt>
                <c:pt idx="234">
                  <c:v>0.67965895249695496</c:v>
                </c:pt>
                <c:pt idx="235">
                  <c:v>0.68442622950819598</c:v>
                </c:pt>
                <c:pt idx="236">
                  <c:v>0.68571428571428505</c:v>
                </c:pt>
                <c:pt idx="237">
                  <c:v>0.67889530090684203</c:v>
                </c:pt>
                <c:pt idx="238">
                  <c:v>0.67767230705736603</c:v>
                </c:pt>
                <c:pt idx="239">
                  <c:v>0.68098681412164996</c:v>
                </c:pt>
                <c:pt idx="240">
                  <c:v>0.69227373068432596</c:v>
                </c:pt>
                <c:pt idx="241">
                  <c:v>0.68458933107535902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0.76080333280605339</c:v>
                </c:pt>
                <c:pt idx="1">
                  <c:v>0.75789541815145789</c:v>
                </c:pt>
                <c:pt idx="2">
                  <c:v>0.75413339658677658</c:v>
                </c:pt>
                <c:pt idx="3">
                  <c:v>0.75021293485218843</c:v>
                </c:pt>
                <c:pt idx="4">
                  <c:v>0.74708089987173187</c:v>
                </c:pt>
                <c:pt idx="5">
                  <c:v>0.74125679354329976</c:v>
                </c:pt>
                <c:pt idx="6">
                  <c:v>0.74101288933839959</c:v>
                </c:pt>
                <c:pt idx="7">
                  <c:v>0.73831418859345543</c:v>
                </c:pt>
                <c:pt idx="8">
                  <c:v>0.73655641293885388</c:v>
                </c:pt>
                <c:pt idx="9">
                  <c:v>0.73424714583539541</c:v>
                </c:pt>
                <c:pt idx="10">
                  <c:v>0.7327220728139372</c:v>
                </c:pt>
                <c:pt idx="11">
                  <c:v>0.73194099061903695</c:v>
                </c:pt>
                <c:pt idx="12">
                  <c:v>0.73161748918590364</c:v>
                </c:pt>
                <c:pt idx="13">
                  <c:v>0.73138720484699704</c:v>
                </c:pt>
                <c:pt idx="14">
                  <c:v>0.73117446552664545</c:v>
                </c:pt>
                <c:pt idx="15">
                  <c:v>0.73110109047722271</c:v>
                </c:pt>
                <c:pt idx="16">
                  <c:v>0.73120704734163822</c:v>
                </c:pt>
                <c:pt idx="17">
                  <c:v>0.73094672142933081</c:v>
                </c:pt>
                <c:pt idx="18">
                  <c:v>0.73100201867083103</c:v>
                </c:pt>
                <c:pt idx="19">
                  <c:v>0.73094523460689964</c:v>
                </c:pt>
                <c:pt idx="20">
                  <c:v>0.73088576866699462</c:v>
                </c:pt>
                <c:pt idx="21">
                  <c:v>0.73085627765409722</c:v>
                </c:pt>
                <c:pt idx="22">
                  <c:v>0.73082933401059957</c:v>
                </c:pt>
                <c:pt idx="23">
                  <c:v>0.7308113321335592</c:v>
                </c:pt>
                <c:pt idx="24">
                  <c:v>0.73106163471990904</c:v>
                </c:pt>
                <c:pt idx="25">
                  <c:v>0.73145111889597603</c:v>
                </c:pt>
                <c:pt idx="26">
                  <c:v>0.73164222978302207</c:v>
                </c:pt>
                <c:pt idx="27">
                  <c:v>0.73178263020502798</c:v>
                </c:pt>
                <c:pt idx="28">
                  <c:v>0.73248016686513695</c:v>
                </c:pt>
                <c:pt idx="29">
                  <c:v>0.73269578808232361</c:v>
                </c:pt>
                <c:pt idx="30">
                  <c:v>0.73279945138105329</c:v>
                </c:pt>
                <c:pt idx="31">
                  <c:v>0.73297152247352826</c:v>
                </c:pt>
                <c:pt idx="32">
                  <c:v>0.73323734490886738</c:v>
                </c:pt>
                <c:pt idx="33">
                  <c:v>0.73379353432985039</c:v>
                </c:pt>
                <c:pt idx="34">
                  <c:v>0.73481760803199736</c:v>
                </c:pt>
                <c:pt idx="35">
                  <c:v>0.73686631619560694</c:v>
                </c:pt>
                <c:pt idx="36">
                  <c:v>0.73810466948863762</c:v>
                </c:pt>
                <c:pt idx="37">
                  <c:v>0.7393800436444673</c:v>
                </c:pt>
                <c:pt idx="38">
                  <c:v>0.74128370651962217</c:v>
                </c:pt>
                <c:pt idx="39">
                  <c:v>0.74426914023714619</c:v>
                </c:pt>
                <c:pt idx="40">
                  <c:v>0.74631199648567026</c:v>
                </c:pt>
                <c:pt idx="41">
                  <c:v>0.74769370180264672</c:v>
                </c:pt>
                <c:pt idx="42">
                  <c:v>0.74901214135658056</c:v>
                </c:pt>
                <c:pt idx="43">
                  <c:v>0.75048269070596352</c:v>
                </c:pt>
                <c:pt idx="44">
                  <c:v>0.75225842745868876</c:v>
                </c:pt>
                <c:pt idx="45">
                  <c:v>0.7531589433770195</c:v>
                </c:pt>
                <c:pt idx="46">
                  <c:v>0.75466944289328697</c:v>
                </c:pt>
                <c:pt idx="47">
                  <c:v>0.75749239356853926</c:v>
                </c:pt>
                <c:pt idx="48">
                  <c:v>0.75999558019838365</c:v>
                </c:pt>
                <c:pt idx="49">
                  <c:v>0.76208667230888039</c:v>
                </c:pt>
                <c:pt idx="50">
                  <c:v>0.76358738834659623</c:v>
                </c:pt>
                <c:pt idx="51">
                  <c:v>0.76838475364202163</c:v>
                </c:pt>
                <c:pt idx="52">
                  <c:v>0.77401665076000137</c:v>
                </c:pt>
                <c:pt idx="53">
                  <c:v>0.7741083518892693</c:v>
                </c:pt>
                <c:pt idx="54">
                  <c:v>0.77413533171347337</c:v>
                </c:pt>
                <c:pt idx="55">
                  <c:v>0.77425156548802421</c:v>
                </c:pt>
                <c:pt idx="56">
                  <c:v>0.77443580856921457</c:v>
                </c:pt>
                <c:pt idx="57">
                  <c:v>0.77505951565042497</c:v>
                </c:pt>
                <c:pt idx="58">
                  <c:v>0.77550232720862078</c:v>
                </c:pt>
                <c:pt idx="59">
                  <c:v>0.7759319493001503</c:v>
                </c:pt>
                <c:pt idx="60">
                  <c:v>0.77654614144342737</c:v>
                </c:pt>
                <c:pt idx="61">
                  <c:v>0.77738170755146496</c:v>
                </c:pt>
                <c:pt idx="62">
                  <c:v>0.7780891286273286</c:v>
                </c:pt>
                <c:pt idx="63">
                  <c:v>0.77840364482398983</c:v>
                </c:pt>
                <c:pt idx="64">
                  <c:v>0.77886125176011922</c:v>
                </c:pt>
                <c:pt idx="65">
                  <c:v>0.77944620575771861</c:v>
                </c:pt>
                <c:pt idx="66">
                  <c:v>0.77803600002516349</c:v>
                </c:pt>
                <c:pt idx="67">
                  <c:v>0.77853159656657167</c:v>
                </c:pt>
                <c:pt idx="68">
                  <c:v>0.7792493865211122</c:v>
                </c:pt>
                <c:pt idx="69">
                  <c:v>0.78005544070804522</c:v>
                </c:pt>
                <c:pt idx="70">
                  <c:v>0.78112092584316073</c:v>
                </c:pt>
                <c:pt idx="71">
                  <c:v>0.7822785184048936</c:v>
                </c:pt>
                <c:pt idx="72">
                  <c:v>0.78244960946495234</c:v>
                </c:pt>
                <c:pt idx="73">
                  <c:v>0.78238164125182719</c:v>
                </c:pt>
                <c:pt idx="74">
                  <c:v>0.78233446395091</c:v>
                </c:pt>
                <c:pt idx="75">
                  <c:v>0.78229954684682501</c:v>
                </c:pt>
                <c:pt idx="76">
                  <c:v>0.78232748025793186</c:v>
                </c:pt>
                <c:pt idx="77">
                  <c:v>0.78229092580060877</c:v>
                </c:pt>
                <c:pt idx="78">
                  <c:v>0.78250977972926317</c:v>
                </c:pt>
                <c:pt idx="79">
                  <c:v>0.78380225146332094</c:v>
                </c:pt>
                <c:pt idx="80">
                  <c:v>0.78459422269226797</c:v>
                </c:pt>
                <c:pt idx="81">
                  <c:v>0.78468412536760523</c:v>
                </c:pt>
                <c:pt idx="82">
                  <c:v>0.7849257079455596</c:v>
                </c:pt>
                <c:pt idx="83">
                  <c:v>0.78524408013365887</c:v>
                </c:pt>
                <c:pt idx="84">
                  <c:v>0.78548033312995391</c:v>
                </c:pt>
                <c:pt idx="85">
                  <c:v>0.78541933021295673</c:v>
                </c:pt>
                <c:pt idx="86">
                  <c:v>0.78501522036500992</c:v>
                </c:pt>
                <c:pt idx="87">
                  <c:v>0.78491213588505837</c:v>
                </c:pt>
                <c:pt idx="88">
                  <c:v>0.78473340862388141</c:v>
                </c:pt>
                <c:pt idx="89">
                  <c:v>0.78501702194490997</c:v>
                </c:pt>
                <c:pt idx="90">
                  <c:v>0.78505661135524996</c:v>
                </c:pt>
                <c:pt idx="91">
                  <c:v>0.78520548677308399</c:v>
                </c:pt>
                <c:pt idx="92">
                  <c:v>0.78541719548363464</c:v>
                </c:pt>
                <c:pt idx="93">
                  <c:v>0.78602956071223962</c:v>
                </c:pt>
                <c:pt idx="94">
                  <c:v>0.78692466016751739</c:v>
                </c:pt>
                <c:pt idx="95">
                  <c:v>0.78696018268784262</c:v>
                </c:pt>
                <c:pt idx="96">
                  <c:v>0.78655172328844825</c:v>
                </c:pt>
                <c:pt idx="97">
                  <c:v>0.78579848208212821</c:v>
                </c:pt>
                <c:pt idx="98">
                  <c:v>0.78500061022060663</c:v>
                </c:pt>
                <c:pt idx="99">
                  <c:v>0.78492379103532339</c:v>
                </c:pt>
                <c:pt idx="100">
                  <c:v>0.78492154101075995</c:v>
                </c:pt>
                <c:pt idx="101">
                  <c:v>0.78453189717827521</c:v>
                </c:pt>
                <c:pt idx="102">
                  <c:v>0.78392919714471399</c:v>
                </c:pt>
                <c:pt idx="103">
                  <c:v>0.78371842936212011</c:v>
                </c:pt>
                <c:pt idx="104">
                  <c:v>0.78306362555023135</c:v>
                </c:pt>
                <c:pt idx="105">
                  <c:v>0.78242831955921044</c:v>
                </c:pt>
                <c:pt idx="106">
                  <c:v>0.78204411499031723</c:v>
                </c:pt>
                <c:pt idx="107">
                  <c:v>0.78247046573553303</c:v>
                </c:pt>
                <c:pt idx="108">
                  <c:v>0.78281796350401933</c:v>
                </c:pt>
                <c:pt idx="109">
                  <c:v>0.7829359830748448</c:v>
                </c:pt>
                <c:pt idx="110">
                  <c:v>0.78328837581841781</c:v>
                </c:pt>
                <c:pt idx="111">
                  <c:v>0.78353047090636807</c:v>
                </c:pt>
                <c:pt idx="112">
                  <c:v>0.78358586766691962</c:v>
                </c:pt>
                <c:pt idx="113">
                  <c:v>0.7846949003659438</c:v>
                </c:pt>
                <c:pt idx="114">
                  <c:v>0.78818778839084824</c:v>
                </c:pt>
                <c:pt idx="115">
                  <c:v>0.79209768935735336</c:v>
                </c:pt>
                <c:pt idx="116">
                  <c:v>0.79559228216503264</c:v>
                </c:pt>
                <c:pt idx="117">
                  <c:v>0.79918317827708918</c:v>
                </c:pt>
                <c:pt idx="118">
                  <c:v>0.80249180694325806</c:v>
                </c:pt>
                <c:pt idx="119">
                  <c:v>0.80497341896578978</c:v>
                </c:pt>
                <c:pt idx="120">
                  <c:v>0.80703832576438073</c:v>
                </c:pt>
                <c:pt idx="121">
                  <c:v>0.80866930591290287</c:v>
                </c:pt>
                <c:pt idx="122">
                  <c:v>0.80951449223733085</c:v>
                </c:pt>
                <c:pt idx="123">
                  <c:v>0.81008324219660288</c:v>
                </c:pt>
                <c:pt idx="124">
                  <c:v>0.81045593590114684</c:v>
                </c:pt>
                <c:pt idx="125">
                  <c:v>0.81114889525502254</c:v>
                </c:pt>
                <c:pt idx="126">
                  <c:v>0.80982547718064024</c:v>
                </c:pt>
                <c:pt idx="127">
                  <c:v>0.80765236268832663</c:v>
                </c:pt>
                <c:pt idx="128">
                  <c:v>0.80860859808235885</c:v>
                </c:pt>
                <c:pt idx="129">
                  <c:v>0.80928430303224663</c:v>
                </c:pt>
                <c:pt idx="130">
                  <c:v>0.80990547335531116</c:v>
                </c:pt>
                <c:pt idx="131">
                  <c:v>0.81046462849255618</c:v>
                </c:pt>
                <c:pt idx="132">
                  <c:v>0.81050190003243117</c:v>
                </c:pt>
                <c:pt idx="133">
                  <c:v>0.81044995671691133</c:v>
                </c:pt>
                <c:pt idx="134">
                  <c:v>0.8103830096758402</c:v>
                </c:pt>
                <c:pt idx="135">
                  <c:v>0.81021660829222863</c:v>
                </c:pt>
                <c:pt idx="136">
                  <c:v>0.81005361970116463</c:v>
                </c:pt>
                <c:pt idx="137">
                  <c:v>0.80951920942030697</c:v>
                </c:pt>
                <c:pt idx="138">
                  <c:v>0.80920247612117846</c:v>
                </c:pt>
                <c:pt idx="139">
                  <c:v>0.80873855750266388</c:v>
                </c:pt>
                <c:pt idx="140">
                  <c:v>0.80803309670027823</c:v>
                </c:pt>
                <c:pt idx="141">
                  <c:v>0.80771051895207857</c:v>
                </c:pt>
                <c:pt idx="142">
                  <c:v>0.80707172428536622</c:v>
                </c:pt>
                <c:pt idx="143">
                  <c:v>0.80627717722433867</c:v>
                </c:pt>
                <c:pt idx="144">
                  <c:v>0.8053045400928186</c:v>
                </c:pt>
                <c:pt idx="145">
                  <c:v>0.80416297590785835</c:v>
                </c:pt>
                <c:pt idx="146">
                  <c:v>0.80288008866890026</c:v>
                </c:pt>
                <c:pt idx="147">
                  <c:v>0.80214576253759284</c:v>
                </c:pt>
                <c:pt idx="148">
                  <c:v>0.8015466669814838</c:v>
                </c:pt>
                <c:pt idx="149">
                  <c:v>0.80085203248757342</c:v>
                </c:pt>
                <c:pt idx="150">
                  <c:v>0.80002135151321019</c:v>
                </c:pt>
                <c:pt idx="151">
                  <c:v>0.79903503476629845</c:v>
                </c:pt>
                <c:pt idx="152">
                  <c:v>0.79841618905753808</c:v>
                </c:pt>
                <c:pt idx="153">
                  <c:v>0.7977453296371102</c:v>
                </c:pt>
                <c:pt idx="154">
                  <c:v>0.79599666932931823</c:v>
                </c:pt>
                <c:pt idx="155">
                  <c:v>0.79456287074265575</c:v>
                </c:pt>
                <c:pt idx="156">
                  <c:v>0.79387772590758787</c:v>
                </c:pt>
                <c:pt idx="157">
                  <c:v>0.79293112057065118</c:v>
                </c:pt>
                <c:pt idx="158">
                  <c:v>0.791818513268014</c:v>
                </c:pt>
                <c:pt idx="159">
                  <c:v>0.79083549601424274</c:v>
                </c:pt>
                <c:pt idx="160">
                  <c:v>0.78986977022744798</c:v>
                </c:pt>
                <c:pt idx="161">
                  <c:v>0.78895162517183925</c:v>
                </c:pt>
                <c:pt idx="162">
                  <c:v>0.78800954644128973</c:v>
                </c:pt>
                <c:pt idx="163">
                  <c:v>0.78704382438576548</c:v>
                </c:pt>
                <c:pt idx="164">
                  <c:v>0.78541985385062885</c:v>
                </c:pt>
                <c:pt idx="165">
                  <c:v>0.78377973085457464</c:v>
                </c:pt>
                <c:pt idx="166">
                  <c:v>0.782004202696024</c:v>
                </c:pt>
                <c:pt idx="167">
                  <c:v>0.77978962202446056</c:v>
                </c:pt>
                <c:pt idx="168">
                  <c:v>0.77708024197983117</c:v>
                </c:pt>
                <c:pt idx="169">
                  <c:v>0.77401749325625357</c:v>
                </c:pt>
                <c:pt idx="170">
                  <c:v>0.77174230479715333</c:v>
                </c:pt>
                <c:pt idx="171">
                  <c:v>0.76944329872590256</c:v>
                </c:pt>
                <c:pt idx="172">
                  <c:v>0.7672448736447961</c:v>
                </c:pt>
                <c:pt idx="173">
                  <c:v>0.76501297728603002</c:v>
                </c:pt>
                <c:pt idx="174">
                  <c:v>0.76248081983078708</c:v>
                </c:pt>
                <c:pt idx="175">
                  <c:v>0.75969094398186543</c:v>
                </c:pt>
                <c:pt idx="176">
                  <c:v>0.7569913090321142</c:v>
                </c:pt>
                <c:pt idx="177">
                  <c:v>0.75424714498982981</c:v>
                </c:pt>
                <c:pt idx="178">
                  <c:v>0.75195129412410822</c:v>
                </c:pt>
                <c:pt idx="179">
                  <c:v>0.74935664605138996</c:v>
                </c:pt>
                <c:pt idx="180">
                  <c:v>0.74722098231208001</c:v>
                </c:pt>
                <c:pt idx="181">
                  <c:v>0.74403600032826678</c:v>
                </c:pt>
                <c:pt idx="182">
                  <c:v>0.73930211255443157</c:v>
                </c:pt>
                <c:pt idx="183">
                  <c:v>0.73415275130472191</c:v>
                </c:pt>
                <c:pt idx="184">
                  <c:v>0.72952494580498684</c:v>
                </c:pt>
                <c:pt idx="185">
                  <c:v>0.72411963693023162</c:v>
                </c:pt>
                <c:pt idx="186">
                  <c:v>0.72201770817483912</c:v>
                </c:pt>
                <c:pt idx="187">
                  <c:v>0.71896863592747651</c:v>
                </c:pt>
                <c:pt idx="188">
                  <c:v>0.71809861327461921</c:v>
                </c:pt>
                <c:pt idx="189">
                  <c:v>0.71823525251983655</c:v>
                </c:pt>
                <c:pt idx="190">
                  <c:v>0.71834167344110833</c:v>
                </c:pt>
                <c:pt idx="191">
                  <c:v>0.71833001861593937</c:v>
                </c:pt>
                <c:pt idx="192">
                  <c:v>0.71807513811399259</c:v>
                </c:pt>
                <c:pt idx="193">
                  <c:v>0.71829129876674191</c:v>
                </c:pt>
                <c:pt idx="194">
                  <c:v>0.71828856053332801</c:v>
                </c:pt>
                <c:pt idx="195">
                  <c:v>0.71839957287252287</c:v>
                </c:pt>
                <c:pt idx="196">
                  <c:v>0.71845747038340879</c:v>
                </c:pt>
                <c:pt idx="197">
                  <c:v>0.71904631777319217</c:v>
                </c:pt>
                <c:pt idx="198">
                  <c:v>0.71937728344972485</c:v>
                </c:pt>
                <c:pt idx="199">
                  <c:v>0.7194798860180649</c:v>
                </c:pt>
                <c:pt idx="200">
                  <c:v>0.71958473714686866</c:v>
                </c:pt>
                <c:pt idx="201">
                  <c:v>0.71997863249744753</c:v>
                </c:pt>
                <c:pt idx="202">
                  <c:v>0.72099532217617646</c:v>
                </c:pt>
                <c:pt idx="203">
                  <c:v>0.72292160978133135</c:v>
                </c:pt>
                <c:pt idx="204">
                  <c:v>0.72393221398494834</c:v>
                </c:pt>
                <c:pt idx="205">
                  <c:v>0.72495955080773578</c:v>
                </c:pt>
                <c:pt idx="206">
                  <c:v>0.72650439896529218</c:v>
                </c:pt>
                <c:pt idx="207">
                  <c:v>0.72928467152294241</c:v>
                </c:pt>
                <c:pt idx="208">
                  <c:v>0.73292962413370044</c:v>
                </c:pt>
                <c:pt idx="209">
                  <c:v>0.73600037953863495</c:v>
                </c:pt>
                <c:pt idx="210">
                  <c:v>0.74051205182638435</c:v>
                </c:pt>
                <c:pt idx="211">
                  <c:v>0.74577852740182815</c:v>
                </c:pt>
                <c:pt idx="212">
                  <c:v>0.7502401835675</c:v>
                </c:pt>
                <c:pt idx="213">
                  <c:v>0.75411456480463146</c:v>
                </c:pt>
                <c:pt idx="214">
                  <c:v>0.75758123353887796</c:v>
                </c:pt>
                <c:pt idx="215">
                  <c:v>0.7604330291734166</c:v>
                </c:pt>
                <c:pt idx="216">
                  <c:v>0.76250120232347085</c:v>
                </c:pt>
                <c:pt idx="217">
                  <c:v>0.76458315473938243</c:v>
                </c:pt>
                <c:pt idx="218">
                  <c:v>0.76670378352039936</c:v>
                </c:pt>
                <c:pt idx="219">
                  <c:v>0.76803688075741106</c:v>
                </c:pt>
                <c:pt idx="220">
                  <c:v>0.7687581364154582</c:v>
                </c:pt>
                <c:pt idx="221">
                  <c:v>0.76930509845969042</c:v>
                </c:pt>
                <c:pt idx="222">
                  <c:v>0.76982757479275132</c:v>
                </c:pt>
                <c:pt idx="223">
                  <c:v>0.77033845495752817</c:v>
                </c:pt>
                <c:pt idx="224">
                  <c:v>0.77030146006372557</c:v>
                </c:pt>
                <c:pt idx="225">
                  <c:v>0.77032398548632774</c:v>
                </c:pt>
                <c:pt idx="226">
                  <c:v>0.77044388230784122</c:v>
                </c:pt>
                <c:pt idx="227">
                  <c:v>0.7703567093377004</c:v>
                </c:pt>
                <c:pt idx="228">
                  <c:v>0.77025474546705242</c:v>
                </c:pt>
                <c:pt idx="229">
                  <c:v>0.77021696636825876</c:v>
                </c:pt>
                <c:pt idx="230">
                  <c:v>0.77028366623216304</c:v>
                </c:pt>
                <c:pt idx="231">
                  <c:v>0.77088022862447714</c:v>
                </c:pt>
                <c:pt idx="232">
                  <c:v>0.77201843375331702</c:v>
                </c:pt>
                <c:pt idx="233">
                  <c:v>0.77290101593235561</c:v>
                </c:pt>
                <c:pt idx="234">
                  <c:v>0.77385694073427458</c:v>
                </c:pt>
                <c:pt idx="235">
                  <c:v>0.77486573625186494</c:v>
                </c:pt>
                <c:pt idx="236">
                  <c:v>0.77612040376882319</c:v>
                </c:pt>
                <c:pt idx="237">
                  <c:v>0.77672563607042899</c:v>
                </c:pt>
                <c:pt idx="238">
                  <c:v>0.77701199702564105</c:v>
                </c:pt>
                <c:pt idx="239">
                  <c:v>0.77721108092544633</c:v>
                </c:pt>
                <c:pt idx="240">
                  <c:v>0.77738960819024039</c:v>
                </c:pt>
                <c:pt idx="241">
                  <c:v>0.77745379972206274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0.66375385237425666</c:v>
                </c:pt>
                <c:pt idx="1">
                  <c:v>0.66457091312355021</c:v>
                </c:pt>
                <c:pt idx="2">
                  <c:v>0.66620790390369733</c:v>
                </c:pt>
                <c:pt idx="3">
                  <c:v>0.66834730404747966</c:v>
                </c:pt>
                <c:pt idx="4">
                  <c:v>0.67022078311074618</c:v>
                </c:pt>
                <c:pt idx="5">
                  <c:v>0.67433900030270622</c:v>
                </c:pt>
                <c:pt idx="6">
                  <c:v>0.67446666447163039</c:v>
                </c:pt>
                <c:pt idx="7">
                  <c:v>0.67624143409483062</c:v>
                </c:pt>
                <c:pt idx="8">
                  <c:v>0.67736092293344619</c:v>
                </c:pt>
                <c:pt idx="9">
                  <c:v>0.67881642610329451</c:v>
                </c:pt>
                <c:pt idx="10">
                  <c:v>0.6794868771234428</c:v>
                </c:pt>
                <c:pt idx="11">
                  <c:v>0.67953720211624702</c:v>
                </c:pt>
                <c:pt idx="12">
                  <c:v>0.67961254209112643</c:v>
                </c:pt>
                <c:pt idx="13">
                  <c:v>0.67962905958734499</c:v>
                </c:pt>
                <c:pt idx="14">
                  <c:v>0.67969020400296865</c:v>
                </c:pt>
                <c:pt idx="15">
                  <c:v>0.67967647617092319</c:v>
                </c:pt>
                <c:pt idx="16">
                  <c:v>0.67969992749357788</c:v>
                </c:pt>
                <c:pt idx="17">
                  <c:v>0.6797055168607351</c:v>
                </c:pt>
                <c:pt idx="18">
                  <c:v>0.67971121848889893</c:v>
                </c:pt>
                <c:pt idx="19">
                  <c:v>0.67973181345790246</c:v>
                </c:pt>
                <c:pt idx="20">
                  <c:v>0.67973381905802743</c:v>
                </c:pt>
                <c:pt idx="21">
                  <c:v>0.67967172709898671</c:v>
                </c:pt>
                <c:pt idx="22">
                  <c:v>0.67982330066659435</c:v>
                </c:pt>
                <c:pt idx="23">
                  <c:v>0.6797805369308827</c:v>
                </c:pt>
                <c:pt idx="24">
                  <c:v>0.67974973250512094</c:v>
                </c:pt>
                <c:pt idx="25">
                  <c:v>0.68004487428374194</c:v>
                </c:pt>
                <c:pt idx="26">
                  <c:v>0.68030128619882402</c:v>
                </c:pt>
                <c:pt idx="27">
                  <c:v>0.68045834424498997</c:v>
                </c:pt>
                <c:pt idx="28">
                  <c:v>0.68045062256117694</c:v>
                </c:pt>
                <c:pt idx="29">
                  <c:v>0.68073512691209637</c:v>
                </c:pt>
                <c:pt idx="30">
                  <c:v>0.68149742505595878</c:v>
                </c:pt>
                <c:pt idx="31">
                  <c:v>0.68228509347684785</c:v>
                </c:pt>
                <c:pt idx="32">
                  <c:v>0.68341921899883462</c:v>
                </c:pt>
                <c:pt idx="33">
                  <c:v>0.68394564009104164</c:v>
                </c:pt>
                <c:pt idx="34">
                  <c:v>0.68383664410478462</c:v>
                </c:pt>
                <c:pt idx="35">
                  <c:v>0.68316247551812903</c:v>
                </c:pt>
                <c:pt idx="36">
                  <c:v>0.68345617383781232</c:v>
                </c:pt>
                <c:pt idx="37">
                  <c:v>0.6838191639528266</c:v>
                </c:pt>
                <c:pt idx="38">
                  <c:v>0.6836486591083718</c:v>
                </c:pt>
                <c:pt idx="39">
                  <c:v>0.68236778240544171</c:v>
                </c:pt>
                <c:pt idx="40">
                  <c:v>0.68137393052138984</c:v>
                </c:pt>
                <c:pt idx="41">
                  <c:v>0.6809146657556312</c:v>
                </c:pt>
                <c:pt idx="42">
                  <c:v>0.68033922874622743</c:v>
                </c:pt>
                <c:pt idx="43">
                  <c:v>0.67997259313442437</c:v>
                </c:pt>
                <c:pt idx="44">
                  <c:v>0.67958304948032322</c:v>
                </c:pt>
                <c:pt idx="45">
                  <c:v>0.6794698508492526</c:v>
                </c:pt>
                <c:pt idx="46">
                  <c:v>0.67922283906052305</c:v>
                </c:pt>
                <c:pt idx="47">
                  <c:v>0.67806742856295676</c:v>
                </c:pt>
                <c:pt idx="48">
                  <c:v>0.67713263621860642</c:v>
                </c:pt>
                <c:pt idx="49">
                  <c:v>0.67646019779524358</c:v>
                </c:pt>
                <c:pt idx="50">
                  <c:v>0.67681466532699575</c:v>
                </c:pt>
                <c:pt idx="51">
                  <c:v>0.67434368695909441</c:v>
                </c:pt>
                <c:pt idx="52">
                  <c:v>0.67163788605829067</c:v>
                </c:pt>
                <c:pt idx="53">
                  <c:v>0.67178423695734679</c:v>
                </c:pt>
                <c:pt idx="54">
                  <c:v>0.67183007293869657</c:v>
                </c:pt>
                <c:pt idx="55">
                  <c:v>0.67210023498299787</c:v>
                </c:pt>
                <c:pt idx="56">
                  <c:v>0.67272471627215935</c:v>
                </c:pt>
                <c:pt idx="57">
                  <c:v>0.67308480685230099</c:v>
                </c:pt>
                <c:pt idx="58">
                  <c:v>0.67336771703343512</c:v>
                </c:pt>
                <c:pt idx="59">
                  <c:v>0.67348212970064381</c:v>
                </c:pt>
                <c:pt idx="60">
                  <c:v>0.67373913135508867</c:v>
                </c:pt>
                <c:pt idx="61">
                  <c:v>0.67415163129799105</c:v>
                </c:pt>
                <c:pt idx="62">
                  <c:v>0.6745070617023694</c:v>
                </c:pt>
                <c:pt idx="63">
                  <c:v>0.67490598253634226</c:v>
                </c:pt>
                <c:pt idx="64">
                  <c:v>0.67545821734180689</c:v>
                </c:pt>
                <c:pt idx="65">
                  <c:v>0.67651007723041745</c:v>
                </c:pt>
                <c:pt idx="66">
                  <c:v>0.6804299514464146</c:v>
                </c:pt>
                <c:pt idx="67">
                  <c:v>0.6813338793497864</c:v>
                </c:pt>
                <c:pt idx="68">
                  <c:v>0.68198288424597175</c:v>
                </c:pt>
                <c:pt idx="69">
                  <c:v>0.6826115951400028</c:v>
                </c:pt>
                <c:pt idx="70">
                  <c:v>0.68294113837440917</c:v>
                </c:pt>
                <c:pt idx="71">
                  <c:v>0.68326969318811048</c:v>
                </c:pt>
                <c:pt idx="72">
                  <c:v>0.68458300575733755</c:v>
                </c:pt>
                <c:pt idx="73">
                  <c:v>0.6859616193087148</c:v>
                </c:pt>
                <c:pt idx="74">
                  <c:v>0.6873951894391539</c:v>
                </c:pt>
                <c:pt idx="75">
                  <c:v>0.68899359963594309</c:v>
                </c:pt>
                <c:pt idx="76">
                  <c:v>0.69062634830386616</c:v>
                </c:pt>
                <c:pt idx="77">
                  <c:v>0.69200587174643324</c:v>
                </c:pt>
                <c:pt idx="78">
                  <c:v>0.69278214484973277</c:v>
                </c:pt>
                <c:pt idx="79">
                  <c:v>0.69278796376912699</c:v>
                </c:pt>
                <c:pt idx="80">
                  <c:v>0.69293892290252401</c:v>
                </c:pt>
                <c:pt idx="81">
                  <c:v>0.69307486561983278</c:v>
                </c:pt>
                <c:pt idx="82">
                  <c:v>0.69333667618123029</c:v>
                </c:pt>
                <c:pt idx="83">
                  <c:v>0.69360344252622919</c:v>
                </c:pt>
                <c:pt idx="84">
                  <c:v>0.69408178134344201</c:v>
                </c:pt>
                <c:pt idx="85">
                  <c:v>0.69518951354126524</c:v>
                </c:pt>
                <c:pt idx="86">
                  <c:v>0.69676925268235801</c:v>
                </c:pt>
                <c:pt idx="87">
                  <c:v>0.69772437601550763</c:v>
                </c:pt>
                <c:pt idx="88">
                  <c:v>0.69884000120161061</c:v>
                </c:pt>
                <c:pt idx="89">
                  <c:v>0.69974144460433396</c:v>
                </c:pt>
                <c:pt idx="90">
                  <c:v>0.701012886479494</c:v>
                </c:pt>
                <c:pt idx="91">
                  <c:v>0.70211415375892994</c:v>
                </c:pt>
                <c:pt idx="92">
                  <c:v>0.70346082449771941</c:v>
                </c:pt>
                <c:pt idx="93">
                  <c:v>0.70448052115160031</c:v>
                </c:pt>
                <c:pt idx="94">
                  <c:v>0.70512757241653656</c:v>
                </c:pt>
                <c:pt idx="95">
                  <c:v>0.70646058624742947</c:v>
                </c:pt>
                <c:pt idx="96">
                  <c:v>0.70852413544272985</c:v>
                </c:pt>
                <c:pt idx="97">
                  <c:v>0.71094625402271783</c:v>
                </c:pt>
                <c:pt idx="98">
                  <c:v>0.71325573187224944</c:v>
                </c:pt>
                <c:pt idx="99">
                  <c:v>0.7144895112874986</c:v>
                </c:pt>
                <c:pt idx="100">
                  <c:v>0.71566170406491403</c:v>
                </c:pt>
                <c:pt idx="101">
                  <c:v>0.71730161744373888</c:v>
                </c:pt>
                <c:pt idx="102">
                  <c:v>0.71918077485132592</c:v>
                </c:pt>
                <c:pt idx="103">
                  <c:v>0.7200844232063538</c:v>
                </c:pt>
                <c:pt idx="104">
                  <c:v>0.72177358421684656</c:v>
                </c:pt>
                <c:pt idx="105">
                  <c:v>0.72313923631902954</c:v>
                </c:pt>
                <c:pt idx="106">
                  <c:v>0.72452956086111087</c:v>
                </c:pt>
                <c:pt idx="107">
                  <c:v>0.725245724234997</c:v>
                </c:pt>
                <c:pt idx="108">
                  <c:v>0.72607964856431462</c:v>
                </c:pt>
                <c:pt idx="109">
                  <c:v>0.7267909545552631</c:v>
                </c:pt>
                <c:pt idx="110">
                  <c:v>0.72694088511812216</c:v>
                </c:pt>
                <c:pt idx="111">
                  <c:v>0.72637702079621802</c:v>
                </c:pt>
                <c:pt idx="112">
                  <c:v>0.72616260501830832</c:v>
                </c:pt>
                <c:pt idx="113">
                  <c:v>0.72395202457052421</c:v>
                </c:pt>
                <c:pt idx="114">
                  <c:v>0.71817026947441776</c:v>
                </c:pt>
                <c:pt idx="115">
                  <c:v>0.71190494688107664</c:v>
                </c:pt>
                <c:pt idx="116">
                  <c:v>0.70622917268263941</c:v>
                </c:pt>
                <c:pt idx="117">
                  <c:v>0.70018686839922284</c:v>
                </c:pt>
                <c:pt idx="118">
                  <c:v>0.69433416461267194</c:v>
                </c:pt>
                <c:pt idx="119">
                  <c:v>0.68926184165931215</c:v>
                </c:pt>
                <c:pt idx="120">
                  <c:v>0.68507342772033519</c:v>
                </c:pt>
                <c:pt idx="121">
                  <c:v>0.68105596639379717</c:v>
                </c:pt>
                <c:pt idx="122">
                  <c:v>0.67736079733422916</c:v>
                </c:pt>
                <c:pt idx="123">
                  <c:v>0.67408038125433123</c:v>
                </c:pt>
                <c:pt idx="124">
                  <c:v>0.67120609176562718</c:v>
                </c:pt>
                <c:pt idx="125">
                  <c:v>0.66794418278030143</c:v>
                </c:pt>
                <c:pt idx="126">
                  <c:v>0.66578201858043584</c:v>
                </c:pt>
                <c:pt idx="127">
                  <c:v>0.66406040112501141</c:v>
                </c:pt>
                <c:pt idx="128">
                  <c:v>0.66154007687517724</c:v>
                </c:pt>
                <c:pt idx="129">
                  <c:v>0.6595726099124094</c:v>
                </c:pt>
                <c:pt idx="130">
                  <c:v>0.65753364577777884</c:v>
                </c:pt>
                <c:pt idx="131">
                  <c:v>0.65533940042688787</c:v>
                </c:pt>
                <c:pt idx="132">
                  <c:v>0.65351286186285473</c:v>
                </c:pt>
                <c:pt idx="133">
                  <c:v>0.65210707675564061</c:v>
                </c:pt>
                <c:pt idx="134">
                  <c:v>0.65060151590293169</c:v>
                </c:pt>
                <c:pt idx="135">
                  <c:v>0.64902416937365137</c:v>
                </c:pt>
                <c:pt idx="136">
                  <c:v>0.64697756428592934</c:v>
                </c:pt>
                <c:pt idx="137">
                  <c:v>0.64603005359881904</c:v>
                </c:pt>
                <c:pt idx="138">
                  <c:v>0.64554893224726762</c:v>
                </c:pt>
                <c:pt idx="139">
                  <c:v>0.64510692322791419</c:v>
                </c:pt>
                <c:pt idx="140">
                  <c:v>0.64487488908893376</c:v>
                </c:pt>
                <c:pt idx="141">
                  <c:v>0.64483488176741544</c:v>
                </c:pt>
                <c:pt idx="142">
                  <c:v>0.64462627930379979</c:v>
                </c:pt>
                <c:pt idx="143">
                  <c:v>0.64443663072943935</c:v>
                </c:pt>
                <c:pt idx="144">
                  <c:v>0.64409876182345138</c:v>
                </c:pt>
                <c:pt idx="145">
                  <c:v>0.64397709493149158</c:v>
                </c:pt>
                <c:pt idx="146">
                  <c:v>0.64392362463127584</c:v>
                </c:pt>
                <c:pt idx="147">
                  <c:v>0.64368505436626322</c:v>
                </c:pt>
                <c:pt idx="148">
                  <c:v>0.64314444876162813</c:v>
                </c:pt>
                <c:pt idx="149">
                  <c:v>0.6425463987390585</c:v>
                </c:pt>
                <c:pt idx="150">
                  <c:v>0.64173972976325788</c:v>
                </c:pt>
                <c:pt idx="151">
                  <c:v>0.64093407354874765</c:v>
                </c:pt>
                <c:pt idx="152">
                  <c:v>0.63950755515086199</c:v>
                </c:pt>
                <c:pt idx="153">
                  <c:v>0.6381495610927399</c:v>
                </c:pt>
                <c:pt idx="154">
                  <c:v>0.63722814492475377</c:v>
                </c:pt>
                <c:pt idx="155">
                  <c:v>0.63637219559108216</c:v>
                </c:pt>
                <c:pt idx="156">
                  <c:v>0.63571209920466221</c:v>
                </c:pt>
                <c:pt idx="157">
                  <c:v>0.63506674443158684</c:v>
                </c:pt>
                <c:pt idx="158">
                  <c:v>0.634668541667464</c:v>
                </c:pt>
                <c:pt idx="159">
                  <c:v>0.63374526731927716</c:v>
                </c:pt>
                <c:pt idx="160">
                  <c:v>0.63291539215996595</c:v>
                </c:pt>
                <c:pt idx="161">
                  <c:v>0.63224975661637284</c:v>
                </c:pt>
                <c:pt idx="162">
                  <c:v>0.6316518630679282</c:v>
                </c:pt>
                <c:pt idx="163">
                  <c:v>0.63087680603806462</c:v>
                </c:pt>
                <c:pt idx="164">
                  <c:v>0.63033936232336119</c:v>
                </c:pt>
                <c:pt idx="165">
                  <c:v>0.62994325392564532</c:v>
                </c:pt>
                <c:pt idx="166">
                  <c:v>0.62994396249746598</c:v>
                </c:pt>
                <c:pt idx="167">
                  <c:v>0.6299940905971454</c:v>
                </c:pt>
                <c:pt idx="168">
                  <c:v>0.63016412691424273</c:v>
                </c:pt>
                <c:pt idx="169">
                  <c:v>0.63070405006059849</c:v>
                </c:pt>
                <c:pt idx="170">
                  <c:v>0.63111325524695661</c:v>
                </c:pt>
                <c:pt idx="171">
                  <c:v>0.6317913085123994</c:v>
                </c:pt>
                <c:pt idx="172">
                  <c:v>0.63247714053197379</c:v>
                </c:pt>
                <c:pt idx="173">
                  <c:v>0.63298560348247801</c:v>
                </c:pt>
                <c:pt idx="174">
                  <c:v>0.63354064387626696</c:v>
                </c:pt>
                <c:pt idx="175">
                  <c:v>0.63420114563870456</c:v>
                </c:pt>
                <c:pt idx="176">
                  <c:v>0.63487790958033774</c:v>
                </c:pt>
                <c:pt idx="177">
                  <c:v>0.63559595162711613</c:v>
                </c:pt>
                <c:pt idx="178">
                  <c:v>0.63627977657202384</c:v>
                </c:pt>
                <c:pt idx="179">
                  <c:v>0.63690658458645</c:v>
                </c:pt>
                <c:pt idx="180">
                  <c:v>0.63736428255081201</c:v>
                </c:pt>
                <c:pt idx="181">
                  <c:v>0.63863559959856719</c:v>
                </c:pt>
                <c:pt idx="182">
                  <c:v>0.64070973573959444</c:v>
                </c:pt>
                <c:pt idx="183">
                  <c:v>0.64312669851826398</c:v>
                </c:pt>
                <c:pt idx="184">
                  <c:v>0.64506793612524116</c:v>
                </c:pt>
                <c:pt idx="185">
                  <c:v>0.64782946800629237</c:v>
                </c:pt>
                <c:pt idx="186">
                  <c:v>0.64823281625975482</c:v>
                </c:pt>
                <c:pt idx="187">
                  <c:v>0.64964327665186139</c:v>
                </c:pt>
                <c:pt idx="188">
                  <c:v>0.64991120581152884</c:v>
                </c:pt>
                <c:pt idx="189">
                  <c:v>0.65007403732159141</c:v>
                </c:pt>
                <c:pt idx="190">
                  <c:v>0.65055500477345163</c:v>
                </c:pt>
                <c:pt idx="191">
                  <c:v>0.65108699228374656</c:v>
                </c:pt>
                <c:pt idx="192">
                  <c:v>0.65195895237031343</c:v>
                </c:pt>
                <c:pt idx="193">
                  <c:v>0.65307999815259399</c:v>
                </c:pt>
                <c:pt idx="194">
                  <c:v>0.65411863568704609</c:v>
                </c:pt>
                <c:pt idx="195">
                  <c:v>0.65493272267134117</c:v>
                </c:pt>
                <c:pt idx="196">
                  <c:v>0.65574184718979511</c:v>
                </c:pt>
                <c:pt idx="197">
                  <c:v>0.65634922736813583</c:v>
                </c:pt>
                <c:pt idx="198">
                  <c:v>0.6569528789579312</c:v>
                </c:pt>
                <c:pt idx="199">
                  <c:v>0.65743830053708718</c:v>
                </c:pt>
                <c:pt idx="200">
                  <c:v>0.65828508368390137</c:v>
                </c:pt>
                <c:pt idx="201">
                  <c:v>0.65888350467965839</c:v>
                </c:pt>
                <c:pt idx="202">
                  <c:v>0.65930932775788365</c:v>
                </c:pt>
                <c:pt idx="203">
                  <c:v>0.65918417033375665</c:v>
                </c:pt>
                <c:pt idx="204">
                  <c:v>0.6594338459367256</c:v>
                </c:pt>
                <c:pt idx="205">
                  <c:v>0.65971619572030615</c:v>
                </c:pt>
                <c:pt idx="206">
                  <c:v>0.65977583732146372</c:v>
                </c:pt>
                <c:pt idx="207">
                  <c:v>0.65877086423647757</c:v>
                </c:pt>
                <c:pt idx="208">
                  <c:v>0.65699470465328957</c:v>
                </c:pt>
                <c:pt idx="209">
                  <c:v>0.65577857146511498</c:v>
                </c:pt>
                <c:pt idx="210">
                  <c:v>0.65364350770722557</c:v>
                </c:pt>
                <c:pt idx="211">
                  <c:v>0.65136653305231784</c:v>
                </c:pt>
                <c:pt idx="212">
                  <c:v>0.64911834112690603</c:v>
                </c:pt>
                <c:pt idx="213">
                  <c:v>0.64706375667579263</c:v>
                </c:pt>
                <c:pt idx="214">
                  <c:v>0.64531037407110803</c:v>
                </c:pt>
                <c:pt idx="215">
                  <c:v>0.64386004118738349</c:v>
                </c:pt>
                <c:pt idx="216">
                  <c:v>0.64272664999111717</c:v>
                </c:pt>
                <c:pt idx="217">
                  <c:v>0.64180342480606156</c:v>
                </c:pt>
                <c:pt idx="218">
                  <c:v>0.64089475816216268</c:v>
                </c:pt>
                <c:pt idx="219">
                  <c:v>0.64058571297428901</c:v>
                </c:pt>
                <c:pt idx="220">
                  <c:v>0.64044948259773571</c:v>
                </c:pt>
                <c:pt idx="221">
                  <c:v>0.64037479328460767</c:v>
                </c:pt>
                <c:pt idx="222">
                  <c:v>0.6403317101514846</c:v>
                </c:pt>
                <c:pt idx="223">
                  <c:v>0.64047167012301787</c:v>
                </c:pt>
                <c:pt idx="224">
                  <c:v>0.64033339908203046</c:v>
                </c:pt>
                <c:pt idx="225">
                  <c:v>0.64046692015503215</c:v>
                </c:pt>
                <c:pt idx="226">
                  <c:v>0.64081509776752288</c:v>
                </c:pt>
                <c:pt idx="227">
                  <c:v>0.6415368464625677</c:v>
                </c:pt>
                <c:pt idx="228">
                  <c:v>0.64220054774573965</c:v>
                </c:pt>
                <c:pt idx="229">
                  <c:v>0.64231682755421327</c:v>
                </c:pt>
                <c:pt idx="230">
                  <c:v>0.64210606869484699</c:v>
                </c:pt>
                <c:pt idx="231">
                  <c:v>0.64048202015406885</c:v>
                </c:pt>
                <c:pt idx="232">
                  <c:v>0.63794085541568502</c:v>
                </c:pt>
                <c:pt idx="233">
                  <c:v>0.63559575595574846</c:v>
                </c:pt>
                <c:pt idx="234">
                  <c:v>0.6335277287227794</c:v>
                </c:pt>
                <c:pt idx="235">
                  <c:v>0.63128746189227303</c:v>
                </c:pt>
                <c:pt idx="236">
                  <c:v>0.62847361814789671</c:v>
                </c:pt>
                <c:pt idx="237">
                  <c:v>0.62670910834218707</c:v>
                </c:pt>
                <c:pt idx="238">
                  <c:v>0.62575958158327705</c:v>
                </c:pt>
                <c:pt idx="239">
                  <c:v>0.62503721892731556</c:v>
                </c:pt>
                <c:pt idx="240">
                  <c:v>0.62427975118170564</c:v>
                </c:pt>
                <c:pt idx="241">
                  <c:v>0.62346366469571124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0.71227859259015502</c:v>
                </c:pt>
                <c:pt idx="1">
                  <c:v>0.71123316563750405</c:v>
                </c:pt>
                <c:pt idx="2">
                  <c:v>0.71017065024523696</c:v>
                </c:pt>
                <c:pt idx="3">
                  <c:v>0.70928011944983405</c:v>
                </c:pt>
                <c:pt idx="4">
                  <c:v>0.70865084149123903</c:v>
                </c:pt>
                <c:pt idx="5">
                  <c:v>0.70779789692300299</c:v>
                </c:pt>
                <c:pt idx="6">
                  <c:v>0.70773977690501499</c:v>
                </c:pt>
                <c:pt idx="7">
                  <c:v>0.70727781134414303</c:v>
                </c:pt>
                <c:pt idx="8">
                  <c:v>0.70695866793615003</c:v>
                </c:pt>
                <c:pt idx="9">
                  <c:v>0.70653178596934496</c:v>
                </c:pt>
                <c:pt idx="10">
                  <c:v>0.70610447496869</c:v>
                </c:pt>
                <c:pt idx="11">
                  <c:v>0.70573909636764198</c:v>
                </c:pt>
                <c:pt idx="12">
                  <c:v>0.70561501563851503</c:v>
                </c:pt>
                <c:pt idx="13">
                  <c:v>0.70550813221717101</c:v>
                </c:pt>
                <c:pt idx="14">
                  <c:v>0.70543233476480705</c:v>
                </c:pt>
                <c:pt idx="15">
                  <c:v>0.70538878332407295</c:v>
                </c:pt>
                <c:pt idx="16">
                  <c:v>0.70545348741760805</c:v>
                </c:pt>
                <c:pt idx="17">
                  <c:v>0.70532611914503296</c:v>
                </c:pt>
                <c:pt idx="18">
                  <c:v>0.70535661857986498</c:v>
                </c:pt>
                <c:pt idx="19">
                  <c:v>0.70533852403240105</c:v>
                </c:pt>
                <c:pt idx="20">
                  <c:v>0.70530979386251103</c:v>
                </c:pt>
                <c:pt idx="21">
                  <c:v>0.70526400237654197</c:v>
                </c:pt>
                <c:pt idx="22">
                  <c:v>0.70532631733859696</c:v>
                </c:pt>
                <c:pt idx="23">
                  <c:v>0.70529593453222095</c:v>
                </c:pt>
                <c:pt idx="24">
                  <c:v>0.70540568361251499</c:v>
                </c:pt>
                <c:pt idx="25">
                  <c:v>0.70574799658985898</c:v>
                </c:pt>
                <c:pt idx="26">
                  <c:v>0.70597175799092304</c:v>
                </c:pt>
                <c:pt idx="27">
                  <c:v>0.70612048722500897</c:v>
                </c:pt>
                <c:pt idx="28">
                  <c:v>0.70646539471315695</c:v>
                </c:pt>
                <c:pt idx="29">
                  <c:v>0.70671545749720999</c:v>
                </c:pt>
                <c:pt idx="30">
                  <c:v>0.70714843821850604</c:v>
                </c:pt>
                <c:pt idx="31">
                  <c:v>0.70762830797518805</c:v>
                </c:pt>
                <c:pt idx="32">
                  <c:v>0.708328281953851</c:v>
                </c:pt>
                <c:pt idx="33">
                  <c:v>0.70886958721044602</c:v>
                </c:pt>
                <c:pt idx="34">
                  <c:v>0.70932712606839099</c:v>
                </c:pt>
                <c:pt idx="35">
                  <c:v>0.71001439585686799</c:v>
                </c:pt>
                <c:pt idx="36">
                  <c:v>0.71078042166322497</c:v>
                </c:pt>
                <c:pt idx="37">
                  <c:v>0.71159960379864695</c:v>
                </c:pt>
                <c:pt idx="38">
                  <c:v>0.71246618281399698</c:v>
                </c:pt>
                <c:pt idx="39">
                  <c:v>0.71331846132129395</c:v>
                </c:pt>
                <c:pt idx="40">
                  <c:v>0.71384296350353005</c:v>
                </c:pt>
                <c:pt idx="41">
                  <c:v>0.71430418377913896</c:v>
                </c:pt>
                <c:pt idx="42">
                  <c:v>0.714675685051404</c:v>
                </c:pt>
                <c:pt idx="43">
                  <c:v>0.71522764192019395</c:v>
                </c:pt>
                <c:pt idx="44">
                  <c:v>0.71592073846950599</c:v>
                </c:pt>
                <c:pt idx="45">
                  <c:v>0.71631439711313605</c:v>
                </c:pt>
                <c:pt idx="46">
                  <c:v>0.71694614097690501</c:v>
                </c:pt>
                <c:pt idx="47">
                  <c:v>0.71777991106574801</c:v>
                </c:pt>
                <c:pt idx="48">
                  <c:v>0.71856410820849503</c:v>
                </c:pt>
                <c:pt idx="49">
                  <c:v>0.71927343505206198</c:v>
                </c:pt>
                <c:pt idx="50">
                  <c:v>0.72020102683679599</c:v>
                </c:pt>
                <c:pt idx="51">
                  <c:v>0.72136422030055802</c:v>
                </c:pt>
                <c:pt idx="52">
                  <c:v>0.72282726840914602</c:v>
                </c:pt>
                <c:pt idx="53">
                  <c:v>0.72294629442330804</c:v>
                </c:pt>
                <c:pt idx="54">
                  <c:v>0.72298270232608497</c:v>
                </c:pt>
                <c:pt idx="55">
                  <c:v>0.72317590023551104</c:v>
                </c:pt>
                <c:pt idx="56">
                  <c:v>0.72358026242068696</c:v>
                </c:pt>
                <c:pt idx="57">
                  <c:v>0.72407216125136298</c:v>
                </c:pt>
                <c:pt idx="58">
                  <c:v>0.72443502212102795</c:v>
                </c:pt>
                <c:pt idx="59">
                  <c:v>0.72470703950039705</c:v>
                </c:pt>
                <c:pt idx="60">
                  <c:v>0.72514263639925802</c:v>
                </c:pt>
                <c:pt idx="61">
                  <c:v>0.72576666942472801</c:v>
                </c:pt>
                <c:pt idx="62">
                  <c:v>0.726298095164849</c:v>
                </c:pt>
                <c:pt idx="63">
                  <c:v>0.72665481368016605</c:v>
                </c:pt>
                <c:pt idx="64">
                  <c:v>0.72715973455096305</c:v>
                </c:pt>
                <c:pt idx="65">
                  <c:v>0.72797814149406803</c:v>
                </c:pt>
                <c:pt idx="66">
                  <c:v>0.72923297573578905</c:v>
                </c:pt>
                <c:pt idx="67">
                  <c:v>0.72993273795817903</c:v>
                </c:pt>
                <c:pt idx="68">
                  <c:v>0.73061613538354198</c:v>
                </c:pt>
                <c:pt idx="69">
                  <c:v>0.73133351792402401</c:v>
                </c:pt>
                <c:pt idx="70">
                  <c:v>0.73203103210878495</c:v>
                </c:pt>
                <c:pt idx="71">
                  <c:v>0.73277410579650204</c:v>
                </c:pt>
                <c:pt idx="72">
                  <c:v>0.73351630761114495</c:v>
                </c:pt>
                <c:pt idx="73">
                  <c:v>0.73417163028027099</c:v>
                </c:pt>
                <c:pt idx="74">
                  <c:v>0.73486482669503195</c:v>
                </c:pt>
                <c:pt idx="75">
                  <c:v>0.73564657324138405</c:v>
                </c:pt>
                <c:pt idx="76">
                  <c:v>0.73647691428089901</c:v>
                </c:pt>
                <c:pt idx="77">
                  <c:v>0.73714839877352101</c:v>
                </c:pt>
                <c:pt idx="78">
                  <c:v>0.73764596228949797</c:v>
                </c:pt>
                <c:pt idx="79">
                  <c:v>0.73829510761622397</c:v>
                </c:pt>
                <c:pt idx="80">
                  <c:v>0.73876657279739599</c:v>
                </c:pt>
                <c:pt idx="81">
                  <c:v>0.73887949549371901</c:v>
                </c:pt>
                <c:pt idx="82">
                  <c:v>0.73913119206339495</c:v>
                </c:pt>
                <c:pt idx="83">
                  <c:v>0.73942376132994403</c:v>
                </c:pt>
                <c:pt idx="84">
                  <c:v>0.73978105723669796</c:v>
                </c:pt>
                <c:pt idx="85">
                  <c:v>0.74030442187711099</c:v>
                </c:pt>
                <c:pt idx="86">
                  <c:v>0.74089223652368397</c:v>
                </c:pt>
                <c:pt idx="87">
                  <c:v>0.741318255950283</c:v>
                </c:pt>
                <c:pt idx="88">
                  <c:v>0.74178670491274601</c:v>
                </c:pt>
                <c:pt idx="89">
                  <c:v>0.74237923327462196</c:v>
                </c:pt>
                <c:pt idx="90">
                  <c:v>0.74303474891737198</c:v>
                </c:pt>
                <c:pt idx="91">
                  <c:v>0.74365982026600697</c:v>
                </c:pt>
                <c:pt idx="92">
                  <c:v>0.74443900999067703</c:v>
                </c:pt>
                <c:pt idx="93">
                  <c:v>0.74525504093191997</c:v>
                </c:pt>
                <c:pt idx="94">
                  <c:v>0.74602611629202698</c:v>
                </c:pt>
                <c:pt idx="95">
                  <c:v>0.74671038446763605</c:v>
                </c:pt>
                <c:pt idx="96">
                  <c:v>0.74753792936558905</c:v>
                </c:pt>
                <c:pt idx="97">
                  <c:v>0.74837236805242302</c:v>
                </c:pt>
                <c:pt idx="98">
                  <c:v>0.74912817104642804</c:v>
                </c:pt>
                <c:pt idx="99">
                  <c:v>0.749706651161411</c:v>
                </c:pt>
                <c:pt idx="100">
                  <c:v>0.75029162253783699</c:v>
                </c:pt>
                <c:pt idx="101">
                  <c:v>0.75091675731100704</c:v>
                </c:pt>
                <c:pt idx="102">
                  <c:v>0.75155498599801995</c:v>
                </c:pt>
                <c:pt idx="103">
                  <c:v>0.75190142628423695</c:v>
                </c:pt>
                <c:pt idx="104">
                  <c:v>0.75241860488353896</c:v>
                </c:pt>
                <c:pt idx="105">
                  <c:v>0.75278377793911999</c:v>
                </c:pt>
                <c:pt idx="106">
                  <c:v>0.75328683792571405</c:v>
                </c:pt>
                <c:pt idx="107">
                  <c:v>0.75385809498526501</c:v>
                </c:pt>
                <c:pt idx="108">
                  <c:v>0.75444880603416697</c:v>
                </c:pt>
                <c:pt idx="109">
                  <c:v>0.75486346881505395</c:v>
                </c:pt>
                <c:pt idx="110">
                  <c:v>0.75511463046826999</c:v>
                </c:pt>
                <c:pt idx="111">
                  <c:v>0.75495374585129305</c:v>
                </c:pt>
                <c:pt idx="112">
                  <c:v>0.75487423634261397</c:v>
                </c:pt>
                <c:pt idx="113">
                  <c:v>0.75432346246823401</c:v>
                </c:pt>
                <c:pt idx="114">
                  <c:v>0.753179028932633</c:v>
                </c:pt>
                <c:pt idx="115">
                  <c:v>0.752001318119215</c:v>
                </c:pt>
                <c:pt idx="116">
                  <c:v>0.75091072742383602</c:v>
                </c:pt>
                <c:pt idx="117">
                  <c:v>0.74968502333815601</c:v>
                </c:pt>
                <c:pt idx="118">
                  <c:v>0.748412985777965</c:v>
                </c:pt>
                <c:pt idx="119">
                  <c:v>0.74711763031255096</c:v>
                </c:pt>
                <c:pt idx="120">
                  <c:v>0.74605587674235796</c:v>
                </c:pt>
                <c:pt idx="121">
                  <c:v>0.74486263615335002</c:v>
                </c:pt>
                <c:pt idx="122">
                  <c:v>0.74343764478578001</c:v>
                </c:pt>
                <c:pt idx="123">
                  <c:v>0.74208181172546706</c:v>
                </c:pt>
                <c:pt idx="124">
                  <c:v>0.74083101383338701</c:v>
                </c:pt>
                <c:pt idx="125">
                  <c:v>0.73954653901766199</c:v>
                </c:pt>
                <c:pt idx="126">
                  <c:v>0.73780374788053804</c:v>
                </c:pt>
                <c:pt idx="127">
                  <c:v>0.73585638190666902</c:v>
                </c:pt>
                <c:pt idx="128">
                  <c:v>0.73507433747876805</c:v>
                </c:pt>
                <c:pt idx="129">
                  <c:v>0.73442845647232802</c:v>
                </c:pt>
                <c:pt idx="130">
                  <c:v>0.733719559566545</c:v>
                </c:pt>
                <c:pt idx="131">
                  <c:v>0.73290201445972203</c:v>
                </c:pt>
                <c:pt idx="132">
                  <c:v>0.73200738094764295</c:v>
                </c:pt>
                <c:pt idx="133">
                  <c:v>0.73127851673627597</c:v>
                </c:pt>
                <c:pt idx="134">
                  <c:v>0.73049226278938595</c:v>
                </c:pt>
                <c:pt idx="135">
                  <c:v>0.72962038883294</c:v>
                </c:pt>
                <c:pt idx="136">
                  <c:v>0.72851559199354698</c:v>
                </c:pt>
                <c:pt idx="137">
                  <c:v>0.72777463150956301</c:v>
                </c:pt>
                <c:pt idx="138">
                  <c:v>0.72737570418422304</c:v>
                </c:pt>
                <c:pt idx="139">
                  <c:v>0.72692274036528903</c:v>
                </c:pt>
                <c:pt idx="140">
                  <c:v>0.72645399289460599</c:v>
                </c:pt>
                <c:pt idx="141">
                  <c:v>0.726272700359747</c:v>
                </c:pt>
                <c:pt idx="142">
                  <c:v>0.725849001794583</c:v>
                </c:pt>
                <c:pt idx="143">
                  <c:v>0.72535690397688901</c:v>
                </c:pt>
                <c:pt idx="144">
                  <c:v>0.72470165095813499</c:v>
                </c:pt>
                <c:pt idx="145">
                  <c:v>0.72407003541967496</c:v>
                </c:pt>
                <c:pt idx="146">
                  <c:v>0.72340185665008805</c:v>
                </c:pt>
                <c:pt idx="147">
                  <c:v>0.72291540845192803</c:v>
                </c:pt>
                <c:pt idx="148">
                  <c:v>0.72234555787155597</c:v>
                </c:pt>
                <c:pt idx="149">
                  <c:v>0.72169921561331596</c:v>
                </c:pt>
                <c:pt idx="150">
                  <c:v>0.72088054063823404</c:v>
                </c:pt>
                <c:pt idx="151">
                  <c:v>0.71998455415752305</c:v>
                </c:pt>
                <c:pt idx="152">
                  <c:v>0.71896187210420004</c:v>
                </c:pt>
                <c:pt idx="153">
                  <c:v>0.71794744536492505</c:v>
                </c:pt>
                <c:pt idx="154">
                  <c:v>0.716612407127036</c:v>
                </c:pt>
                <c:pt idx="155">
                  <c:v>0.71546753316686895</c:v>
                </c:pt>
                <c:pt idx="156">
                  <c:v>0.71479491255612504</c:v>
                </c:pt>
                <c:pt idx="157">
                  <c:v>0.71399893250111901</c:v>
                </c:pt>
                <c:pt idx="158">
                  <c:v>0.713243527467739</c:v>
                </c:pt>
                <c:pt idx="159">
                  <c:v>0.71229038166675995</c:v>
                </c:pt>
                <c:pt idx="160">
                  <c:v>0.71139258119370696</c:v>
                </c:pt>
                <c:pt idx="161">
                  <c:v>0.71060069089410605</c:v>
                </c:pt>
                <c:pt idx="162">
                  <c:v>0.70983070475460897</c:v>
                </c:pt>
                <c:pt idx="163">
                  <c:v>0.70896031521191505</c:v>
                </c:pt>
                <c:pt idx="164">
                  <c:v>0.70787960808699502</c:v>
                </c:pt>
                <c:pt idx="165">
                  <c:v>0.70686149239010998</c:v>
                </c:pt>
                <c:pt idx="166">
                  <c:v>0.70597408259674499</c:v>
                </c:pt>
                <c:pt idx="167">
                  <c:v>0.70489185631080298</c:v>
                </c:pt>
                <c:pt idx="168">
                  <c:v>0.70362218444703695</c:v>
                </c:pt>
                <c:pt idx="169">
                  <c:v>0.70236077165842603</c:v>
                </c:pt>
                <c:pt idx="170">
                  <c:v>0.70142778002205497</c:v>
                </c:pt>
                <c:pt idx="171">
                  <c:v>0.70061730361915098</c:v>
                </c:pt>
                <c:pt idx="172">
                  <c:v>0.69986100708838495</c:v>
                </c:pt>
                <c:pt idx="173">
                  <c:v>0.69899929038425401</c:v>
                </c:pt>
                <c:pt idx="174">
                  <c:v>0.69801073185352702</c:v>
                </c:pt>
                <c:pt idx="175">
                  <c:v>0.69694604481028499</c:v>
                </c:pt>
                <c:pt idx="176">
                  <c:v>0.69593460930622597</c:v>
                </c:pt>
                <c:pt idx="177">
                  <c:v>0.69492154830847297</c:v>
                </c:pt>
                <c:pt idx="178">
                  <c:v>0.69411553534806603</c:v>
                </c:pt>
                <c:pt idx="179">
                  <c:v>0.69313161531891998</c:v>
                </c:pt>
                <c:pt idx="180">
                  <c:v>0.69229263243144601</c:v>
                </c:pt>
                <c:pt idx="181">
                  <c:v>0.69133579996341699</c:v>
                </c:pt>
                <c:pt idx="182">
                  <c:v>0.69000592414701301</c:v>
                </c:pt>
                <c:pt idx="183">
                  <c:v>0.68863972491149295</c:v>
                </c:pt>
                <c:pt idx="184">
                  <c:v>0.687296440965114</c:v>
                </c:pt>
                <c:pt idx="185">
                  <c:v>0.685974552468262</c:v>
                </c:pt>
                <c:pt idx="186">
                  <c:v>0.68512526221729697</c:v>
                </c:pt>
                <c:pt idx="187">
                  <c:v>0.68430595628966895</c:v>
                </c:pt>
                <c:pt idx="188">
                  <c:v>0.68400490954307402</c:v>
                </c:pt>
                <c:pt idx="189">
                  <c:v>0.68415464492071398</c:v>
                </c:pt>
                <c:pt idx="190">
                  <c:v>0.68444833910727998</c:v>
                </c:pt>
                <c:pt idx="191">
                  <c:v>0.68470850544984296</c:v>
                </c:pt>
                <c:pt idx="192">
                  <c:v>0.68501704524215301</c:v>
                </c:pt>
                <c:pt idx="193">
                  <c:v>0.68568564845966795</c:v>
                </c:pt>
                <c:pt idx="194">
                  <c:v>0.68620359811018705</c:v>
                </c:pt>
                <c:pt idx="195">
                  <c:v>0.68666614777193202</c:v>
                </c:pt>
                <c:pt idx="196">
                  <c:v>0.68709965878660195</c:v>
                </c:pt>
                <c:pt idx="197">
                  <c:v>0.687697772570664</c:v>
                </c:pt>
                <c:pt idx="198">
                  <c:v>0.68816508120382802</c:v>
                </c:pt>
                <c:pt idx="199">
                  <c:v>0.68845909327757604</c:v>
                </c:pt>
                <c:pt idx="200">
                  <c:v>0.68893491041538502</c:v>
                </c:pt>
                <c:pt idx="201">
                  <c:v>0.68943106858855296</c:v>
                </c:pt>
                <c:pt idx="202">
                  <c:v>0.69015232496703005</c:v>
                </c:pt>
                <c:pt idx="203">
                  <c:v>0.691052890057544</c:v>
                </c:pt>
                <c:pt idx="204">
                  <c:v>0.69168302996083697</c:v>
                </c:pt>
                <c:pt idx="205">
                  <c:v>0.69233787326402096</c:v>
                </c:pt>
                <c:pt idx="206">
                  <c:v>0.69314011814337795</c:v>
                </c:pt>
                <c:pt idx="207">
                  <c:v>0.69402776787970999</c:v>
                </c:pt>
                <c:pt idx="208">
                  <c:v>0.69496216439349501</c:v>
                </c:pt>
                <c:pt idx="209">
                  <c:v>0.69588947550187497</c:v>
                </c:pt>
                <c:pt idx="210">
                  <c:v>0.69707777976680496</c:v>
                </c:pt>
                <c:pt idx="211">
                  <c:v>0.698572530227073</c:v>
                </c:pt>
                <c:pt idx="212">
                  <c:v>0.69967926234720301</c:v>
                </c:pt>
                <c:pt idx="213">
                  <c:v>0.70058916074021205</c:v>
                </c:pt>
                <c:pt idx="214">
                  <c:v>0.701445803804993</c:v>
                </c:pt>
                <c:pt idx="215">
                  <c:v>0.70214653518040004</c:v>
                </c:pt>
                <c:pt idx="216">
                  <c:v>0.70261392615729401</c:v>
                </c:pt>
                <c:pt idx="217">
                  <c:v>0.703193289772722</c:v>
                </c:pt>
                <c:pt idx="218">
                  <c:v>0.70379927084128102</c:v>
                </c:pt>
                <c:pt idx="219">
                  <c:v>0.70431129686585003</c:v>
                </c:pt>
                <c:pt idx="220">
                  <c:v>0.70460380950659696</c:v>
                </c:pt>
                <c:pt idx="221">
                  <c:v>0.70483994587214904</c:v>
                </c:pt>
                <c:pt idx="222">
                  <c:v>0.70507964247211796</c:v>
                </c:pt>
                <c:pt idx="223">
                  <c:v>0.70540506254027302</c:v>
                </c:pt>
                <c:pt idx="224">
                  <c:v>0.70531742957287802</c:v>
                </c:pt>
                <c:pt idx="225">
                  <c:v>0.70539545282067995</c:v>
                </c:pt>
                <c:pt idx="226">
                  <c:v>0.70562949003768205</c:v>
                </c:pt>
                <c:pt idx="227">
                  <c:v>0.70594677790013405</c:v>
                </c:pt>
                <c:pt idx="228">
                  <c:v>0.70622764660639603</c:v>
                </c:pt>
                <c:pt idx="229">
                  <c:v>0.70626689696123601</c:v>
                </c:pt>
                <c:pt idx="230">
                  <c:v>0.70619486746350502</c:v>
                </c:pt>
                <c:pt idx="231">
                  <c:v>0.705681124389273</c:v>
                </c:pt>
                <c:pt idx="232">
                  <c:v>0.70497964458450102</c:v>
                </c:pt>
                <c:pt idx="233">
                  <c:v>0.70424838594405204</c:v>
                </c:pt>
                <c:pt idx="234">
                  <c:v>0.70369233472852699</c:v>
                </c:pt>
                <c:pt idx="235">
                  <c:v>0.70307659907206899</c:v>
                </c:pt>
                <c:pt idx="236">
                  <c:v>0.70229701095835995</c:v>
                </c:pt>
                <c:pt idx="237">
                  <c:v>0.70171737220630803</c:v>
                </c:pt>
                <c:pt idx="238">
                  <c:v>0.70138578930445905</c:v>
                </c:pt>
                <c:pt idx="239">
                  <c:v>0.70112414992638095</c:v>
                </c:pt>
                <c:pt idx="240">
                  <c:v>0.70083467968597302</c:v>
                </c:pt>
                <c:pt idx="241">
                  <c:v>0.70045873220888699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81114889525502254"/>
          <c:min val="0.5234636646957112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CLOSE_6995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579.4</c:v>
                </c:pt>
                <c:pt idx="1">
                  <c:v>580.9</c:v>
                </c:pt>
                <c:pt idx="2">
                  <c:v>570.6</c:v>
                </c:pt>
                <c:pt idx="3">
                  <c:v>568</c:v>
                </c:pt>
                <c:pt idx="4">
                  <c:v>564.9</c:v>
                </c:pt>
                <c:pt idx="5">
                  <c:v>568.5</c:v>
                </c:pt>
                <c:pt idx="6">
                  <c:v>565.5</c:v>
                </c:pt>
                <c:pt idx="7">
                  <c:v>568</c:v>
                </c:pt>
                <c:pt idx="8">
                  <c:v>566.29999999999995</c:v>
                </c:pt>
                <c:pt idx="9">
                  <c:v>566.5</c:v>
                </c:pt>
                <c:pt idx="10">
                  <c:v>574</c:v>
                </c:pt>
                <c:pt idx="11">
                  <c:v>576.79999999999995</c:v>
                </c:pt>
                <c:pt idx="12">
                  <c:v>582</c:v>
                </c:pt>
                <c:pt idx="13">
                  <c:v>582.6</c:v>
                </c:pt>
                <c:pt idx="14">
                  <c:v>583.1</c:v>
                </c:pt>
                <c:pt idx="15">
                  <c:v>582.6</c:v>
                </c:pt>
                <c:pt idx="16">
                  <c:v>575.5</c:v>
                </c:pt>
                <c:pt idx="17">
                  <c:v>578.9</c:v>
                </c:pt>
                <c:pt idx="18">
                  <c:v>579</c:v>
                </c:pt>
                <c:pt idx="19">
                  <c:v>578.20000000000005</c:v>
                </c:pt>
                <c:pt idx="20">
                  <c:v>580</c:v>
                </c:pt>
                <c:pt idx="21">
                  <c:v>574</c:v>
                </c:pt>
                <c:pt idx="22">
                  <c:v>584.1</c:v>
                </c:pt>
                <c:pt idx="23">
                  <c:v>582.1</c:v>
                </c:pt>
                <c:pt idx="24">
                  <c:v>593.20000000000005</c:v>
                </c:pt>
                <c:pt idx="25">
                  <c:v>597.70000000000005</c:v>
                </c:pt>
                <c:pt idx="26">
                  <c:v>593.79999999999995</c:v>
                </c:pt>
                <c:pt idx="27">
                  <c:v>590.20000000000005</c:v>
                </c:pt>
                <c:pt idx="28">
                  <c:v>592</c:v>
                </c:pt>
                <c:pt idx="29">
                  <c:v>595</c:v>
                </c:pt>
                <c:pt idx="30">
                  <c:v>599.20000000000005</c:v>
                </c:pt>
                <c:pt idx="31">
                  <c:v>599</c:v>
                </c:pt>
                <c:pt idx="32">
                  <c:v>599.20000000000005</c:v>
                </c:pt>
                <c:pt idx="33">
                  <c:v>600</c:v>
                </c:pt>
                <c:pt idx="34">
                  <c:v>593</c:v>
                </c:pt>
                <c:pt idx="35">
                  <c:v>595.70000000000005</c:v>
                </c:pt>
                <c:pt idx="36">
                  <c:v>580.1</c:v>
                </c:pt>
                <c:pt idx="37">
                  <c:v>581.70000000000005</c:v>
                </c:pt>
                <c:pt idx="38">
                  <c:v>586.79999999999995</c:v>
                </c:pt>
                <c:pt idx="39">
                  <c:v>587.5</c:v>
                </c:pt>
                <c:pt idx="40">
                  <c:v>584.70000000000005</c:v>
                </c:pt>
                <c:pt idx="41">
                  <c:v>584.5</c:v>
                </c:pt>
                <c:pt idx="42">
                  <c:v>578.79999999999995</c:v>
                </c:pt>
                <c:pt idx="43">
                  <c:v>581</c:v>
                </c:pt>
                <c:pt idx="44">
                  <c:v>582.1</c:v>
                </c:pt>
                <c:pt idx="45">
                  <c:v>578.1</c:v>
                </c:pt>
                <c:pt idx="46">
                  <c:v>579.4</c:v>
                </c:pt>
                <c:pt idx="47">
                  <c:v>579.1</c:v>
                </c:pt>
                <c:pt idx="48">
                  <c:v>576</c:v>
                </c:pt>
                <c:pt idx="49">
                  <c:v>577.20000000000005</c:v>
                </c:pt>
                <c:pt idx="50">
                  <c:v>572.70000000000005</c:v>
                </c:pt>
                <c:pt idx="51">
                  <c:v>571.9</c:v>
                </c:pt>
                <c:pt idx="52">
                  <c:v>572.20000000000005</c:v>
                </c:pt>
                <c:pt idx="53">
                  <c:v>580.1</c:v>
                </c:pt>
                <c:pt idx="54">
                  <c:v>582.1</c:v>
                </c:pt>
                <c:pt idx="55">
                  <c:v>582.5</c:v>
                </c:pt>
                <c:pt idx="56">
                  <c:v>578</c:v>
                </c:pt>
                <c:pt idx="57">
                  <c:v>586.9</c:v>
                </c:pt>
                <c:pt idx="58">
                  <c:v>592.70000000000005</c:v>
                </c:pt>
                <c:pt idx="59">
                  <c:v>592.70000000000005</c:v>
                </c:pt>
                <c:pt idx="60">
                  <c:v>590.5</c:v>
                </c:pt>
                <c:pt idx="61">
                  <c:v>581.4</c:v>
                </c:pt>
                <c:pt idx="62">
                  <c:v>582.5</c:v>
                </c:pt>
                <c:pt idx="63">
                  <c:v>577.20000000000005</c:v>
                </c:pt>
                <c:pt idx="64">
                  <c:v>565.9</c:v>
                </c:pt>
                <c:pt idx="65">
                  <c:v>569.79999999999995</c:v>
                </c:pt>
                <c:pt idx="66">
                  <c:v>575.70000000000005</c:v>
                </c:pt>
                <c:pt idx="67">
                  <c:v>576.5</c:v>
                </c:pt>
                <c:pt idx="68">
                  <c:v>566.4</c:v>
                </c:pt>
                <c:pt idx="69">
                  <c:v>564.9</c:v>
                </c:pt>
                <c:pt idx="70">
                  <c:v>564.20000000000005</c:v>
                </c:pt>
                <c:pt idx="71">
                  <c:v>559.6</c:v>
                </c:pt>
                <c:pt idx="72">
                  <c:v>555.29999999999995</c:v>
                </c:pt>
                <c:pt idx="73">
                  <c:v>547</c:v>
                </c:pt>
                <c:pt idx="74">
                  <c:v>546.9</c:v>
                </c:pt>
                <c:pt idx="75">
                  <c:v>550.29999999999995</c:v>
                </c:pt>
                <c:pt idx="76">
                  <c:v>543.20000000000005</c:v>
                </c:pt>
                <c:pt idx="77">
                  <c:v>535.29999999999995</c:v>
                </c:pt>
                <c:pt idx="78">
                  <c:v>529.70000000000005</c:v>
                </c:pt>
                <c:pt idx="79">
                  <c:v>531.6</c:v>
                </c:pt>
                <c:pt idx="80">
                  <c:v>535.4</c:v>
                </c:pt>
                <c:pt idx="81">
                  <c:v>532.79999999999995</c:v>
                </c:pt>
                <c:pt idx="82">
                  <c:v>537.70000000000005</c:v>
                </c:pt>
                <c:pt idx="83">
                  <c:v>541.9</c:v>
                </c:pt>
                <c:pt idx="84">
                  <c:v>550</c:v>
                </c:pt>
                <c:pt idx="85">
                  <c:v>552.79999999999995</c:v>
                </c:pt>
                <c:pt idx="86">
                  <c:v>548.4</c:v>
                </c:pt>
                <c:pt idx="87">
                  <c:v>554.1</c:v>
                </c:pt>
                <c:pt idx="88">
                  <c:v>567.1</c:v>
                </c:pt>
                <c:pt idx="89">
                  <c:v>565.5</c:v>
                </c:pt>
                <c:pt idx="90">
                  <c:v>566.20000000000005</c:v>
                </c:pt>
                <c:pt idx="91">
                  <c:v>566.79999999999995</c:v>
                </c:pt>
                <c:pt idx="92">
                  <c:v>565.1</c:v>
                </c:pt>
                <c:pt idx="93">
                  <c:v>566</c:v>
                </c:pt>
                <c:pt idx="94">
                  <c:v>571.70000000000005</c:v>
                </c:pt>
                <c:pt idx="95">
                  <c:v>567.5</c:v>
                </c:pt>
                <c:pt idx="96">
                  <c:v>568.29999999999995</c:v>
                </c:pt>
                <c:pt idx="97">
                  <c:v>570</c:v>
                </c:pt>
                <c:pt idx="98">
                  <c:v>545.79999999999995</c:v>
                </c:pt>
                <c:pt idx="99">
                  <c:v>525</c:v>
                </c:pt>
                <c:pt idx="100">
                  <c:v>519.79999999999995</c:v>
                </c:pt>
                <c:pt idx="101">
                  <c:v>515.79999999999995</c:v>
                </c:pt>
                <c:pt idx="102">
                  <c:v>508.5</c:v>
                </c:pt>
                <c:pt idx="103">
                  <c:v>511.2</c:v>
                </c:pt>
                <c:pt idx="104">
                  <c:v>511.8</c:v>
                </c:pt>
                <c:pt idx="105">
                  <c:v>510.4</c:v>
                </c:pt>
                <c:pt idx="106">
                  <c:v>500.5</c:v>
                </c:pt>
                <c:pt idx="107">
                  <c:v>498.4</c:v>
                </c:pt>
                <c:pt idx="108">
                  <c:v>497.2</c:v>
                </c:pt>
                <c:pt idx="109">
                  <c:v>495.7</c:v>
                </c:pt>
                <c:pt idx="110">
                  <c:v>502.4</c:v>
                </c:pt>
                <c:pt idx="111">
                  <c:v>500.5</c:v>
                </c:pt>
                <c:pt idx="112">
                  <c:v>501.8</c:v>
                </c:pt>
                <c:pt idx="113">
                  <c:v>507.1</c:v>
                </c:pt>
                <c:pt idx="114">
                  <c:v>505.3</c:v>
                </c:pt>
                <c:pt idx="115">
                  <c:v>498.8</c:v>
                </c:pt>
                <c:pt idx="116">
                  <c:v>499</c:v>
                </c:pt>
                <c:pt idx="117">
                  <c:v>504.5</c:v>
                </c:pt>
                <c:pt idx="118">
                  <c:v>504.2</c:v>
                </c:pt>
                <c:pt idx="119">
                  <c:v>509.9</c:v>
                </c:pt>
                <c:pt idx="120">
                  <c:v>510.4</c:v>
                </c:pt>
                <c:pt idx="121">
                  <c:v>512.6</c:v>
                </c:pt>
                <c:pt idx="122">
                  <c:v>512.1</c:v>
                </c:pt>
                <c:pt idx="123">
                  <c:v>514.70000000000005</c:v>
                </c:pt>
                <c:pt idx="124">
                  <c:v>521.9</c:v>
                </c:pt>
                <c:pt idx="125">
                  <c:v>539.1</c:v>
                </c:pt>
                <c:pt idx="126">
                  <c:v>524.20000000000005</c:v>
                </c:pt>
                <c:pt idx="127">
                  <c:v>529</c:v>
                </c:pt>
                <c:pt idx="128">
                  <c:v>529.4</c:v>
                </c:pt>
                <c:pt idx="129">
                  <c:v>530.1</c:v>
                </c:pt>
                <c:pt idx="130">
                  <c:v>528.79999999999995</c:v>
                </c:pt>
                <c:pt idx="131">
                  <c:v>529.20000000000005</c:v>
                </c:pt>
                <c:pt idx="132">
                  <c:v>527.20000000000005</c:v>
                </c:pt>
                <c:pt idx="133">
                  <c:v>524.9</c:v>
                </c:pt>
                <c:pt idx="134">
                  <c:v>522.9</c:v>
                </c:pt>
                <c:pt idx="135">
                  <c:v>516.20000000000005</c:v>
                </c:pt>
                <c:pt idx="136">
                  <c:v>523.4</c:v>
                </c:pt>
                <c:pt idx="137">
                  <c:v>522.9</c:v>
                </c:pt>
                <c:pt idx="138">
                  <c:v>527.6</c:v>
                </c:pt>
                <c:pt idx="139">
                  <c:v>526.29999999999995</c:v>
                </c:pt>
                <c:pt idx="140">
                  <c:v>526.4</c:v>
                </c:pt>
                <c:pt idx="141">
                  <c:v>527.9</c:v>
                </c:pt>
                <c:pt idx="142">
                  <c:v>526.70000000000005</c:v>
                </c:pt>
                <c:pt idx="143">
                  <c:v>526.4</c:v>
                </c:pt>
                <c:pt idx="144">
                  <c:v>522.9</c:v>
                </c:pt>
                <c:pt idx="145">
                  <c:v>519.1</c:v>
                </c:pt>
                <c:pt idx="146">
                  <c:v>524.6</c:v>
                </c:pt>
                <c:pt idx="147">
                  <c:v>524.29999999999995</c:v>
                </c:pt>
                <c:pt idx="148">
                  <c:v>512</c:v>
                </c:pt>
                <c:pt idx="149">
                  <c:v>512</c:v>
                </c:pt>
                <c:pt idx="150">
                  <c:v>504.8</c:v>
                </c:pt>
                <c:pt idx="151">
                  <c:v>503.7</c:v>
                </c:pt>
                <c:pt idx="152">
                  <c:v>504.3</c:v>
                </c:pt>
                <c:pt idx="153">
                  <c:v>503.7</c:v>
                </c:pt>
                <c:pt idx="154">
                  <c:v>507.3</c:v>
                </c:pt>
                <c:pt idx="155">
                  <c:v>507.4</c:v>
                </c:pt>
                <c:pt idx="156">
                  <c:v>501.4</c:v>
                </c:pt>
                <c:pt idx="157">
                  <c:v>503.7</c:v>
                </c:pt>
                <c:pt idx="158">
                  <c:v>505.4</c:v>
                </c:pt>
                <c:pt idx="159">
                  <c:v>506.3</c:v>
                </c:pt>
                <c:pt idx="160">
                  <c:v>513</c:v>
                </c:pt>
                <c:pt idx="161">
                  <c:v>516.20000000000005</c:v>
                </c:pt>
                <c:pt idx="162">
                  <c:v>508.7</c:v>
                </c:pt>
                <c:pt idx="163">
                  <c:v>507.8</c:v>
                </c:pt>
                <c:pt idx="164">
                  <c:v>505.5</c:v>
                </c:pt>
                <c:pt idx="165">
                  <c:v>506.5</c:v>
                </c:pt>
                <c:pt idx="166">
                  <c:v>498.6</c:v>
                </c:pt>
                <c:pt idx="167">
                  <c:v>497</c:v>
                </c:pt>
                <c:pt idx="168">
                  <c:v>501.1</c:v>
                </c:pt>
                <c:pt idx="169">
                  <c:v>509.1</c:v>
                </c:pt>
                <c:pt idx="170">
                  <c:v>505.5</c:v>
                </c:pt>
                <c:pt idx="171">
                  <c:v>513</c:v>
                </c:pt>
                <c:pt idx="172">
                  <c:v>506.7</c:v>
                </c:pt>
                <c:pt idx="173">
                  <c:v>505.2</c:v>
                </c:pt>
                <c:pt idx="174">
                  <c:v>505.2</c:v>
                </c:pt>
                <c:pt idx="175">
                  <c:v>510</c:v>
                </c:pt>
                <c:pt idx="176">
                  <c:v>507.9</c:v>
                </c:pt>
                <c:pt idx="177">
                  <c:v>504.4</c:v>
                </c:pt>
                <c:pt idx="178">
                  <c:v>502</c:v>
                </c:pt>
                <c:pt idx="179">
                  <c:v>494.8</c:v>
                </c:pt>
                <c:pt idx="180">
                  <c:v>513.20000000000005</c:v>
                </c:pt>
                <c:pt idx="181">
                  <c:v>513.1</c:v>
                </c:pt>
                <c:pt idx="182">
                  <c:v>512.6</c:v>
                </c:pt>
                <c:pt idx="183">
                  <c:v>523.5</c:v>
                </c:pt>
                <c:pt idx="184">
                  <c:v>526.1</c:v>
                </c:pt>
                <c:pt idx="185">
                  <c:v>536.29999999999995</c:v>
                </c:pt>
                <c:pt idx="186">
                  <c:v>541.79999999999995</c:v>
                </c:pt>
                <c:pt idx="187">
                  <c:v>549.9</c:v>
                </c:pt>
                <c:pt idx="188">
                  <c:v>549.4</c:v>
                </c:pt>
                <c:pt idx="189">
                  <c:v>551.5</c:v>
                </c:pt>
                <c:pt idx="190">
                  <c:v>559.79999999999995</c:v>
                </c:pt>
                <c:pt idx="191">
                  <c:v>560.6</c:v>
                </c:pt>
                <c:pt idx="192">
                  <c:v>565.6</c:v>
                </c:pt>
                <c:pt idx="193">
                  <c:v>569.9</c:v>
                </c:pt>
                <c:pt idx="194">
                  <c:v>573.1</c:v>
                </c:pt>
                <c:pt idx="195">
                  <c:v>563.4</c:v>
                </c:pt>
                <c:pt idx="196">
                  <c:v>563.5</c:v>
                </c:pt>
                <c:pt idx="197">
                  <c:v>555.29999999999995</c:v>
                </c:pt>
                <c:pt idx="198">
                  <c:v>552.79999999999995</c:v>
                </c:pt>
                <c:pt idx="199">
                  <c:v>560.6</c:v>
                </c:pt>
                <c:pt idx="200">
                  <c:v>566.4</c:v>
                </c:pt>
                <c:pt idx="201">
                  <c:v>566.79999999999995</c:v>
                </c:pt>
                <c:pt idx="202">
                  <c:v>571.79999999999995</c:v>
                </c:pt>
                <c:pt idx="203">
                  <c:v>567.6</c:v>
                </c:pt>
                <c:pt idx="204">
                  <c:v>570</c:v>
                </c:pt>
                <c:pt idx="205">
                  <c:v>568.20000000000005</c:v>
                </c:pt>
                <c:pt idx="206">
                  <c:v>558.79999999999995</c:v>
                </c:pt>
                <c:pt idx="207">
                  <c:v>550</c:v>
                </c:pt>
                <c:pt idx="208">
                  <c:v>550.5</c:v>
                </c:pt>
                <c:pt idx="209">
                  <c:v>553.6</c:v>
                </c:pt>
                <c:pt idx="210">
                  <c:v>561.6</c:v>
                </c:pt>
                <c:pt idx="211">
                  <c:v>553.4</c:v>
                </c:pt>
                <c:pt idx="212">
                  <c:v>570.20000000000005</c:v>
                </c:pt>
                <c:pt idx="213">
                  <c:v>573.29999999999995</c:v>
                </c:pt>
                <c:pt idx="214">
                  <c:v>574.79999999999995</c:v>
                </c:pt>
                <c:pt idx="215">
                  <c:v>571.1</c:v>
                </c:pt>
                <c:pt idx="216">
                  <c:v>572</c:v>
                </c:pt>
                <c:pt idx="217">
                  <c:v>564.79999999999995</c:v>
                </c:pt>
                <c:pt idx="218">
                  <c:v>564.20000000000005</c:v>
                </c:pt>
                <c:pt idx="219">
                  <c:v>569</c:v>
                </c:pt>
                <c:pt idx="220">
                  <c:v>561</c:v>
                </c:pt>
                <c:pt idx="221">
                  <c:v>559.5</c:v>
                </c:pt>
                <c:pt idx="222">
                  <c:v>572.4</c:v>
                </c:pt>
                <c:pt idx="223">
                  <c:v>581.79999999999995</c:v>
                </c:pt>
                <c:pt idx="224">
                  <c:v>584</c:v>
                </c:pt>
                <c:pt idx="225">
                  <c:v>581</c:v>
                </c:pt>
                <c:pt idx="226">
                  <c:v>578.4</c:v>
                </c:pt>
                <c:pt idx="227">
                  <c:v>576.70000000000005</c:v>
                </c:pt>
                <c:pt idx="228">
                  <c:v>579.1</c:v>
                </c:pt>
                <c:pt idx="229">
                  <c:v>580.9</c:v>
                </c:pt>
                <c:pt idx="230">
                  <c:v>582.5</c:v>
                </c:pt>
                <c:pt idx="231">
                  <c:v>580.4</c:v>
                </c:pt>
                <c:pt idx="232">
                  <c:v>587.4</c:v>
                </c:pt>
                <c:pt idx="233">
                  <c:v>587</c:v>
                </c:pt>
                <c:pt idx="234">
                  <c:v>585.79999999999995</c:v>
                </c:pt>
                <c:pt idx="235">
                  <c:v>585.1</c:v>
                </c:pt>
                <c:pt idx="236">
                  <c:v>571.79999999999995</c:v>
                </c:pt>
                <c:pt idx="237">
                  <c:v>580.1</c:v>
                </c:pt>
                <c:pt idx="238">
                  <c:v>582.79999999999995</c:v>
                </c:pt>
                <c:pt idx="239">
                  <c:v>580.9</c:v>
                </c:pt>
                <c:pt idx="240">
                  <c:v>571</c:v>
                </c:pt>
                <c:pt idx="241">
                  <c:v>578.1</c:v>
                </c:pt>
                <c:pt idx="242">
                  <c:v>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CLOSE_8306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576.5100463678516</c:v>
                </c:pt>
                <c:pt idx="1">
                  <c:v>576.21071612570836</c:v>
                </c:pt>
                <c:pt idx="2">
                  <c:v>563.0401854714064</c:v>
                </c:pt>
                <c:pt idx="3">
                  <c:v>565.13549716640898</c:v>
                </c:pt>
                <c:pt idx="4">
                  <c:v>557.95157135497163</c:v>
                </c:pt>
                <c:pt idx="5">
                  <c:v>567.23080886141156</c:v>
                </c:pt>
                <c:pt idx="6">
                  <c:v>576.21071612570836</c:v>
                </c:pt>
                <c:pt idx="7">
                  <c:v>595.66718186501794</c:v>
                </c:pt>
                <c:pt idx="8">
                  <c:v>579.50334878928379</c:v>
                </c:pt>
                <c:pt idx="9">
                  <c:v>592.67387944358575</c:v>
                </c:pt>
                <c:pt idx="10">
                  <c:v>607.93972179289017</c:v>
                </c:pt>
                <c:pt idx="11">
                  <c:v>610.93302421432247</c:v>
                </c:pt>
                <c:pt idx="12">
                  <c:v>621.40958268933537</c:v>
                </c:pt>
                <c:pt idx="13">
                  <c:v>623.80422462648119</c:v>
                </c:pt>
                <c:pt idx="14">
                  <c:v>628.59350850077271</c:v>
                </c:pt>
                <c:pt idx="15">
                  <c:v>619.61360123647603</c:v>
                </c:pt>
                <c:pt idx="16">
                  <c:v>615.42297784647087</c:v>
                </c:pt>
                <c:pt idx="17">
                  <c:v>615.72230808861411</c:v>
                </c:pt>
                <c:pt idx="18">
                  <c:v>623.50489438433794</c:v>
                </c:pt>
                <c:pt idx="19">
                  <c:v>629.79082946934568</c:v>
                </c:pt>
                <c:pt idx="20">
                  <c:v>630.98815043791853</c:v>
                </c:pt>
                <c:pt idx="21">
                  <c:v>623.2055641421947</c:v>
                </c:pt>
                <c:pt idx="22">
                  <c:v>632.78413189077787</c:v>
                </c:pt>
                <c:pt idx="23">
                  <c:v>625.60020607934052</c:v>
                </c:pt>
                <c:pt idx="24">
                  <c:v>642.66202988150428</c:v>
                </c:pt>
                <c:pt idx="25">
                  <c:v>648.34930448222565</c:v>
                </c:pt>
                <c:pt idx="26">
                  <c:v>641.16537867078819</c:v>
                </c:pt>
                <c:pt idx="27">
                  <c:v>639.66872746007209</c:v>
                </c:pt>
                <c:pt idx="28">
                  <c:v>650.74394641937147</c:v>
                </c:pt>
                <c:pt idx="29">
                  <c:v>656.73055126223596</c:v>
                </c:pt>
                <c:pt idx="30">
                  <c:v>666.60844925296237</c:v>
                </c:pt>
                <c:pt idx="31">
                  <c:v>674.98969603297269</c:v>
                </c:pt>
                <c:pt idx="32">
                  <c:v>668.10510046367847</c:v>
                </c:pt>
                <c:pt idx="33">
                  <c:v>669.60175167439456</c:v>
                </c:pt>
                <c:pt idx="34">
                  <c:v>671.99639361154038</c:v>
                </c:pt>
                <c:pt idx="35">
                  <c:v>677.38433797011851</c:v>
                </c:pt>
                <c:pt idx="36">
                  <c:v>655.533230293663</c:v>
                </c:pt>
                <c:pt idx="37">
                  <c:v>660.92117465224112</c:v>
                </c:pt>
                <c:pt idx="38">
                  <c:v>656.43122102009272</c:v>
                </c:pt>
                <c:pt idx="39">
                  <c:v>652.53992787223081</c:v>
                </c:pt>
                <c:pt idx="40">
                  <c:v>643.56002060793401</c:v>
                </c:pt>
                <c:pt idx="41">
                  <c:v>651.0432766615146</c:v>
                </c:pt>
                <c:pt idx="42">
                  <c:v>636.67542503863979</c:v>
                </c:pt>
                <c:pt idx="43">
                  <c:v>636.07676455435342</c:v>
                </c:pt>
                <c:pt idx="44">
                  <c:v>647.45131375579592</c:v>
                </c:pt>
                <c:pt idx="45">
                  <c:v>638.77073673364237</c:v>
                </c:pt>
                <c:pt idx="46">
                  <c:v>637.27408552292627</c:v>
                </c:pt>
                <c:pt idx="47">
                  <c:v>643.56002060793401</c:v>
                </c:pt>
                <c:pt idx="48">
                  <c:v>635.17877382792369</c:v>
                </c:pt>
                <c:pt idx="49">
                  <c:v>627.39618753219986</c:v>
                </c:pt>
                <c:pt idx="50">
                  <c:v>614.2256568778979</c:v>
                </c:pt>
                <c:pt idx="51">
                  <c:v>617.51828954147345</c:v>
                </c:pt>
                <c:pt idx="52">
                  <c:v>615.12364760432763</c:v>
                </c:pt>
                <c:pt idx="53">
                  <c:v>620.51159196290564</c:v>
                </c:pt>
                <c:pt idx="54">
                  <c:v>628.59350850077271</c:v>
                </c:pt>
                <c:pt idx="55">
                  <c:v>633.98145285935084</c:v>
                </c:pt>
                <c:pt idx="56">
                  <c:v>625.00154559505404</c:v>
                </c:pt>
                <c:pt idx="57">
                  <c:v>636.67542503863979</c:v>
                </c:pt>
                <c:pt idx="58">
                  <c:v>649.24729520865526</c:v>
                </c:pt>
                <c:pt idx="59">
                  <c:v>649.24729520865526</c:v>
                </c:pt>
                <c:pt idx="60">
                  <c:v>655.533230293663</c:v>
                </c:pt>
                <c:pt idx="61">
                  <c:v>649.5466254507985</c:v>
                </c:pt>
                <c:pt idx="62">
                  <c:v>645.0566718186501</c:v>
                </c:pt>
                <c:pt idx="63">
                  <c:v>634.28078310149408</c:v>
                </c:pt>
                <c:pt idx="64">
                  <c:v>631.58681092220502</c:v>
                </c:pt>
                <c:pt idx="65">
                  <c:v>631.58681092220502</c:v>
                </c:pt>
                <c:pt idx="66">
                  <c:v>592.97320968572899</c:v>
                </c:pt>
                <c:pt idx="67">
                  <c:v>593.27253992787223</c:v>
                </c:pt>
                <c:pt idx="68">
                  <c:v>577.40803709428121</c:v>
                </c:pt>
                <c:pt idx="69">
                  <c:v>578.0066975785677</c:v>
                </c:pt>
                <c:pt idx="70">
                  <c:v>580.40133951571352</c:v>
                </c:pt>
                <c:pt idx="71">
                  <c:v>578.30602782071094</c:v>
                </c:pt>
                <c:pt idx="72">
                  <c:v>571.72076249355996</c:v>
                </c:pt>
                <c:pt idx="73">
                  <c:v>569.92478104070062</c:v>
                </c:pt>
                <c:pt idx="74">
                  <c:v>571.12210200927359</c:v>
                </c:pt>
                <c:pt idx="75">
                  <c:v>576.5100463678516</c:v>
                </c:pt>
                <c:pt idx="76">
                  <c:v>568.72746007212777</c:v>
                </c:pt>
                <c:pt idx="77">
                  <c:v>557.05358062854191</c:v>
                </c:pt>
                <c:pt idx="78">
                  <c:v>546.27769191138589</c:v>
                </c:pt>
                <c:pt idx="79">
                  <c:v>542.38639876352397</c:v>
                </c:pt>
                <c:pt idx="80">
                  <c:v>544.18238021638331</c:v>
                </c:pt>
                <c:pt idx="81">
                  <c:v>542.38639876352397</c:v>
                </c:pt>
                <c:pt idx="82">
                  <c:v>539.99175682637815</c:v>
                </c:pt>
                <c:pt idx="83">
                  <c:v>541.189077794951</c:v>
                </c:pt>
                <c:pt idx="84">
                  <c:v>557.35291087068515</c:v>
                </c:pt>
                <c:pt idx="85">
                  <c:v>563.93817619783613</c:v>
                </c:pt>
                <c:pt idx="86">
                  <c:v>546.57702215352913</c:v>
                </c:pt>
                <c:pt idx="87">
                  <c:v>556.75425038639878</c:v>
                </c:pt>
                <c:pt idx="88">
                  <c:v>568.42812982998453</c:v>
                </c:pt>
                <c:pt idx="89">
                  <c:v>566.93147861926843</c:v>
                </c:pt>
                <c:pt idx="90">
                  <c:v>568.12879958784129</c:v>
                </c:pt>
                <c:pt idx="91">
                  <c:v>572.61875321998969</c:v>
                </c:pt>
                <c:pt idx="92">
                  <c:v>566.33281813498195</c:v>
                </c:pt>
                <c:pt idx="93">
                  <c:v>561.54353426069031</c:v>
                </c:pt>
                <c:pt idx="94">
                  <c:v>572.61875321998969</c:v>
                </c:pt>
                <c:pt idx="95">
                  <c:v>569.92478104070062</c:v>
                </c:pt>
                <c:pt idx="96">
                  <c:v>566.93147861926843</c:v>
                </c:pt>
                <c:pt idx="97">
                  <c:v>555.85625965996906</c:v>
                </c:pt>
                <c:pt idx="98">
                  <c:v>537.59711488923233</c:v>
                </c:pt>
                <c:pt idx="99">
                  <c:v>521.43328181349818</c:v>
                </c:pt>
                <c:pt idx="100">
                  <c:v>519.03863987635236</c:v>
                </c:pt>
                <c:pt idx="101">
                  <c:v>511.55538382277172</c:v>
                </c:pt>
                <c:pt idx="102">
                  <c:v>497.48686244204015</c:v>
                </c:pt>
                <c:pt idx="103">
                  <c:v>502.57547655847497</c:v>
                </c:pt>
                <c:pt idx="104">
                  <c:v>495.39155074703757</c:v>
                </c:pt>
                <c:pt idx="105">
                  <c:v>502.27614631633173</c:v>
                </c:pt>
                <c:pt idx="106">
                  <c:v>486.41164348274083</c:v>
                </c:pt>
                <c:pt idx="107">
                  <c:v>489.10561566202983</c:v>
                </c:pt>
                <c:pt idx="108">
                  <c:v>487.01030396702726</c:v>
                </c:pt>
                <c:pt idx="109">
                  <c:v>473.54044307058217</c:v>
                </c:pt>
                <c:pt idx="110">
                  <c:v>485.51365275631116</c:v>
                </c:pt>
                <c:pt idx="111">
                  <c:v>483.11901081916534</c:v>
                </c:pt>
                <c:pt idx="112">
                  <c:v>481.323029366306</c:v>
                </c:pt>
                <c:pt idx="113">
                  <c:v>484.31633178773825</c:v>
                </c:pt>
                <c:pt idx="114">
                  <c:v>484.31633178773825</c:v>
                </c:pt>
                <c:pt idx="115">
                  <c:v>480.42503863987633</c:v>
                </c:pt>
                <c:pt idx="116">
                  <c:v>484.31633178773825</c:v>
                </c:pt>
                <c:pt idx="117">
                  <c:v>490.60226687274599</c:v>
                </c:pt>
                <c:pt idx="118">
                  <c:v>476.23441524987118</c:v>
                </c:pt>
                <c:pt idx="119">
                  <c:v>487.90829469345692</c:v>
                </c:pt>
                <c:pt idx="120">
                  <c:v>481.323029366306</c:v>
                </c:pt>
                <c:pt idx="121">
                  <c:v>482.52035033487891</c:v>
                </c:pt>
                <c:pt idx="122">
                  <c:v>488.20762493560017</c:v>
                </c:pt>
                <c:pt idx="123">
                  <c:v>500.77949510561564</c:v>
                </c:pt>
                <c:pt idx="124">
                  <c:v>515.74600721277693</c:v>
                </c:pt>
                <c:pt idx="125">
                  <c:v>540.59041731066452</c:v>
                </c:pt>
                <c:pt idx="126">
                  <c:v>536.10046367851623</c:v>
                </c:pt>
                <c:pt idx="127">
                  <c:v>542.08706852138073</c:v>
                </c:pt>
                <c:pt idx="128">
                  <c:v>534.3044822256569</c:v>
                </c:pt>
                <c:pt idx="129">
                  <c:v>540.88974755280776</c:v>
                </c:pt>
                <c:pt idx="130">
                  <c:v>551.36630602782066</c:v>
                </c:pt>
                <c:pt idx="131">
                  <c:v>548.37300360638847</c:v>
                </c:pt>
                <c:pt idx="132">
                  <c:v>548.67233384853159</c:v>
                </c:pt>
                <c:pt idx="133">
                  <c:v>537.89644513137557</c:v>
                </c:pt>
                <c:pt idx="134">
                  <c:v>529.21586810922201</c:v>
                </c:pt>
                <c:pt idx="135">
                  <c:v>513.65069551777435</c:v>
                </c:pt>
                <c:pt idx="136">
                  <c:v>531.61051004636784</c:v>
                </c:pt>
                <c:pt idx="137">
                  <c:v>545.08037094281292</c:v>
                </c:pt>
                <c:pt idx="138">
                  <c:v>540.88974755280776</c:v>
                </c:pt>
                <c:pt idx="139">
                  <c:v>542.6857290056671</c:v>
                </c:pt>
                <c:pt idx="140">
                  <c:v>542.38639876352397</c:v>
                </c:pt>
                <c:pt idx="141">
                  <c:v>543.88304997424007</c:v>
                </c:pt>
                <c:pt idx="142">
                  <c:v>550.46831530139104</c:v>
                </c:pt>
                <c:pt idx="143">
                  <c:v>554.6589386913962</c:v>
                </c:pt>
                <c:pt idx="144">
                  <c:v>552.56362699639362</c:v>
                </c:pt>
                <c:pt idx="145">
                  <c:v>546.87635239567226</c:v>
                </c:pt>
                <c:pt idx="146">
                  <c:v>551.6656362699639</c:v>
                </c:pt>
                <c:pt idx="147">
                  <c:v>550.46831530139104</c:v>
                </c:pt>
                <c:pt idx="148">
                  <c:v>531.90984028851108</c:v>
                </c:pt>
                <c:pt idx="149">
                  <c:v>534.90314270994327</c:v>
                </c:pt>
                <c:pt idx="150">
                  <c:v>519.63730036063885</c:v>
                </c:pt>
                <c:pt idx="151">
                  <c:v>518.14064914992264</c:v>
                </c:pt>
                <c:pt idx="152">
                  <c:v>520.53529108706846</c:v>
                </c:pt>
                <c:pt idx="153">
                  <c:v>509.46007212776914</c:v>
                </c:pt>
                <c:pt idx="154">
                  <c:v>516.04533745492006</c:v>
                </c:pt>
                <c:pt idx="155">
                  <c:v>518.73930963420912</c:v>
                </c:pt>
                <c:pt idx="156">
                  <c:v>500.77949510561564</c:v>
                </c:pt>
                <c:pt idx="157">
                  <c:v>504.37145801133431</c:v>
                </c:pt>
                <c:pt idx="158">
                  <c:v>510.05873261205562</c:v>
                </c:pt>
                <c:pt idx="159">
                  <c:v>510.95672333848529</c:v>
                </c:pt>
                <c:pt idx="160">
                  <c:v>520.23596084492522</c:v>
                </c:pt>
                <c:pt idx="161">
                  <c:v>521.73261205564143</c:v>
                </c:pt>
                <c:pt idx="162">
                  <c:v>517.24265842349303</c:v>
                </c:pt>
                <c:pt idx="163">
                  <c:v>505.56877897990722</c:v>
                </c:pt>
                <c:pt idx="164">
                  <c:v>501.67748583204531</c:v>
                </c:pt>
                <c:pt idx="165">
                  <c:v>513.65069551777435</c:v>
                </c:pt>
                <c:pt idx="166">
                  <c:v>500.18083462132915</c:v>
                </c:pt>
                <c:pt idx="167">
                  <c:v>488.50695517774341</c:v>
                </c:pt>
                <c:pt idx="168">
                  <c:v>496.28954147346724</c:v>
                </c:pt>
                <c:pt idx="169">
                  <c:v>513.95002575991748</c:v>
                </c:pt>
                <c:pt idx="170">
                  <c:v>507.96342091705304</c:v>
                </c:pt>
                <c:pt idx="171">
                  <c:v>518.43997939206588</c:v>
                </c:pt>
                <c:pt idx="172">
                  <c:v>517.24265842349303</c:v>
                </c:pt>
                <c:pt idx="173">
                  <c:v>518.73930963420912</c:v>
                </c:pt>
                <c:pt idx="174">
                  <c:v>511.55538382277172</c:v>
                </c:pt>
                <c:pt idx="175">
                  <c:v>515.14734672849045</c:v>
                </c:pt>
                <c:pt idx="176">
                  <c:v>516.3446676970633</c:v>
                </c:pt>
                <c:pt idx="177">
                  <c:v>519.03863987635236</c:v>
                </c:pt>
                <c:pt idx="178">
                  <c:v>522.03194229778467</c:v>
                </c:pt>
                <c:pt idx="179">
                  <c:v>517.84131890777951</c:v>
                </c:pt>
                <c:pt idx="180">
                  <c:v>523.827923750644</c:v>
                </c:pt>
                <c:pt idx="181">
                  <c:v>516.3446676970633</c:v>
                </c:pt>
                <c:pt idx="182">
                  <c:v>521.73261205564143</c:v>
                </c:pt>
                <c:pt idx="183">
                  <c:v>519.3379701184956</c:v>
                </c:pt>
                <c:pt idx="184">
                  <c:v>524.72591447707362</c:v>
                </c:pt>
                <c:pt idx="185">
                  <c:v>535.50180319422975</c:v>
                </c:pt>
                <c:pt idx="186">
                  <c:v>548.37300360638847</c:v>
                </c:pt>
                <c:pt idx="187">
                  <c:v>577.40803709428121</c:v>
                </c:pt>
                <c:pt idx="188">
                  <c:v>594.17053065430184</c:v>
                </c:pt>
                <c:pt idx="189">
                  <c:v>614.2256568778979</c:v>
                </c:pt>
                <c:pt idx="190">
                  <c:v>623.2055641421947</c:v>
                </c:pt>
                <c:pt idx="191">
                  <c:v>625.00154559505404</c:v>
                </c:pt>
                <c:pt idx="192">
                  <c:v>626.49819680577014</c:v>
                </c:pt>
                <c:pt idx="193">
                  <c:v>616.91962905718697</c:v>
                </c:pt>
                <c:pt idx="194">
                  <c:v>625.30087583719728</c:v>
                </c:pt>
                <c:pt idx="195">
                  <c:v>615.12364760432763</c:v>
                </c:pt>
                <c:pt idx="196">
                  <c:v>621.70891293147861</c:v>
                </c:pt>
                <c:pt idx="197">
                  <c:v>607.64039155074704</c:v>
                </c:pt>
                <c:pt idx="198">
                  <c:v>602.8511076764554</c:v>
                </c:pt>
                <c:pt idx="199">
                  <c:v>604.34775888717149</c:v>
                </c:pt>
                <c:pt idx="200">
                  <c:v>609.73570324574962</c:v>
                </c:pt>
                <c:pt idx="201">
                  <c:v>605.24574961360122</c:v>
                </c:pt>
                <c:pt idx="202">
                  <c:v>609.73570324574962</c:v>
                </c:pt>
                <c:pt idx="203">
                  <c:v>601.95311695002567</c:v>
                </c:pt>
                <c:pt idx="204">
                  <c:v>602.25244719216892</c:v>
                </c:pt>
                <c:pt idx="205">
                  <c:v>588.78258629572383</c:v>
                </c:pt>
                <c:pt idx="206">
                  <c:v>583.09531169500258</c:v>
                </c:pt>
                <c:pt idx="207">
                  <c:v>564.83616692426585</c:v>
                </c:pt>
                <c:pt idx="208">
                  <c:v>553.76094796496648</c:v>
                </c:pt>
                <c:pt idx="209">
                  <c:v>564.53683668212261</c:v>
                </c:pt>
                <c:pt idx="210">
                  <c:v>576.80937660999484</c:v>
                </c:pt>
                <c:pt idx="211">
                  <c:v>560.34621329211745</c:v>
                </c:pt>
                <c:pt idx="212">
                  <c:v>576.80937660999484</c:v>
                </c:pt>
                <c:pt idx="213">
                  <c:v>576.80937660999484</c:v>
                </c:pt>
                <c:pt idx="214">
                  <c:v>574.41473467284902</c:v>
                </c:pt>
                <c:pt idx="215">
                  <c:v>563.63884595569289</c:v>
                </c:pt>
                <c:pt idx="216">
                  <c:v>563.33951571354964</c:v>
                </c:pt>
                <c:pt idx="217">
                  <c:v>560.94487377640382</c:v>
                </c:pt>
                <c:pt idx="218">
                  <c:v>578.0066975785677</c:v>
                </c:pt>
                <c:pt idx="219">
                  <c:v>584.29263266357543</c:v>
                </c:pt>
                <c:pt idx="220">
                  <c:v>572.0200927357032</c:v>
                </c:pt>
                <c:pt idx="221">
                  <c:v>568.42812982998453</c:v>
                </c:pt>
                <c:pt idx="222">
                  <c:v>587.58526532715086</c:v>
                </c:pt>
                <c:pt idx="223">
                  <c:v>599.25914477073673</c:v>
                </c:pt>
                <c:pt idx="224">
                  <c:v>601.65378670788255</c:v>
                </c:pt>
                <c:pt idx="225">
                  <c:v>603.44976816074188</c:v>
                </c:pt>
                <c:pt idx="226">
                  <c:v>604.34775888717149</c:v>
                </c:pt>
                <c:pt idx="227">
                  <c:v>609.73570324574962</c:v>
                </c:pt>
                <c:pt idx="228">
                  <c:v>614.2256568778979</c:v>
                </c:pt>
                <c:pt idx="229">
                  <c:v>613.32766615146829</c:v>
                </c:pt>
                <c:pt idx="230">
                  <c:v>613.02833590932505</c:v>
                </c:pt>
                <c:pt idx="231">
                  <c:v>604.94641937145798</c:v>
                </c:pt>
                <c:pt idx="232">
                  <c:v>599.8578052550231</c:v>
                </c:pt>
                <c:pt idx="233">
                  <c:v>604.64708912931474</c:v>
                </c:pt>
                <c:pt idx="234">
                  <c:v>605.24574961360122</c:v>
                </c:pt>
                <c:pt idx="235">
                  <c:v>603.74909840288512</c:v>
                </c:pt>
                <c:pt idx="236">
                  <c:v>580.40133951571352</c:v>
                </c:pt>
                <c:pt idx="237">
                  <c:v>576.5100463678516</c:v>
                </c:pt>
                <c:pt idx="238">
                  <c:v>578.30602782071094</c:v>
                </c:pt>
                <c:pt idx="239">
                  <c:v>569.62545079855738</c:v>
                </c:pt>
                <c:pt idx="240">
                  <c:v>552.26429675425038</c:v>
                </c:pt>
                <c:pt idx="241">
                  <c:v>572.31942297784644</c:v>
                </c:pt>
                <c:pt idx="242">
                  <c:v>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677.38433797011851"/>
          <c:min val="473.5404430705821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5" sqref="D35"/>
    </sheetView>
  </sheetViews>
  <sheetFormatPr defaultRowHeight="14.25" x14ac:dyDescent="0.2"/>
  <sheetData>
    <row r="2" spans="2:4" ht="22.5" x14ac:dyDescent="0.25">
      <c r="B2" s="224" t="s">
        <v>1275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3"/>
  <sheetViews>
    <sheetView showGridLines="0" zoomScale="115" zoomScaleNormal="115" workbookViewId="0">
      <selection activeCell="H24" sqref="H24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87</v>
      </c>
      <c r="D1" s="13"/>
      <c r="H1" s="1"/>
      <c r="I1" s="13" t="s">
        <v>23</v>
      </c>
      <c r="J1" s="56"/>
      <c r="K1" s="311">
        <v>43868</v>
      </c>
      <c r="L1" s="312"/>
      <c r="M1" s="23"/>
      <c r="N1" s="13" t="s">
        <v>189</v>
      </c>
      <c r="P1" s="311">
        <f ca="1">TODAY()</f>
        <v>43869</v>
      </c>
      <c r="Q1" s="313"/>
      <c r="U1" s="57" t="s">
        <v>22</v>
      </c>
      <c r="V1" s="57"/>
    </row>
    <row r="2" spans="2:23" ht="16.5" customHeight="1" thickBot="1" x14ac:dyDescent="0.25">
      <c r="J2" s="178">
        <f>SUM(J4:J38)</f>
        <v>8114830</v>
      </c>
      <c r="R2" s="127">
        <f ca="1">SUM(R4:R38)</f>
        <v>18520.573342465756</v>
      </c>
      <c r="S2" s="91" t="e">
        <f ca="1">SUM(S4:S38)</f>
        <v>#DIV/0!</v>
      </c>
    </row>
    <row r="3" spans="2:23" ht="24.75" thickBot="1" x14ac:dyDescent="0.25">
      <c r="C3" s="58" t="s">
        <v>70</v>
      </c>
      <c r="D3" s="68" t="s">
        <v>94</v>
      </c>
      <c r="E3" s="60"/>
      <c r="F3" s="59" t="s">
        <v>41</v>
      </c>
      <c r="G3" s="61" t="s">
        <v>42</v>
      </c>
      <c r="H3" s="62" t="s">
        <v>71</v>
      </c>
      <c r="I3" s="62" t="s">
        <v>72</v>
      </c>
      <c r="J3" s="60" t="s">
        <v>21</v>
      </c>
      <c r="K3" s="60" t="s">
        <v>73</v>
      </c>
      <c r="L3" s="62" t="s">
        <v>74</v>
      </c>
      <c r="M3" s="63" t="s">
        <v>95</v>
      </c>
      <c r="N3" s="60" t="s">
        <v>75</v>
      </c>
      <c r="O3" s="63" t="s">
        <v>89</v>
      </c>
      <c r="P3" s="60" t="s">
        <v>182</v>
      </c>
      <c r="Q3" s="60" t="s">
        <v>76</v>
      </c>
      <c r="R3" s="63" t="s">
        <v>91</v>
      </c>
      <c r="S3" s="66" t="s">
        <v>92</v>
      </c>
      <c r="T3" s="65"/>
      <c r="U3" s="67" t="s">
        <v>188</v>
      </c>
      <c r="V3" s="67" t="s">
        <v>93</v>
      </c>
      <c r="W3" s="64" t="s">
        <v>90</v>
      </c>
    </row>
    <row r="4" spans="2:23" s="106" customFormat="1" x14ac:dyDescent="0.2">
      <c r="B4" s="124" t="s">
        <v>197</v>
      </c>
      <c r="C4" s="303">
        <f>ROW()/2-1</f>
        <v>1</v>
      </c>
      <c r="D4" s="305">
        <v>43866</v>
      </c>
      <c r="E4" s="33" t="s">
        <v>185</v>
      </c>
      <c r="F4" s="33">
        <v>9501</v>
      </c>
      <c r="G4" s="55" t="s">
        <v>3406</v>
      </c>
      <c r="H4" s="49">
        <v>454</v>
      </c>
      <c r="I4" s="49">
        <v>2300</v>
      </c>
      <c r="J4" s="50">
        <f t="shared" ref="J4:J5" si="0">H4*I4</f>
        <v>1044200</v>
      </c>
      <c r="K4" s="52" t="s">
        <v>3408</v>
      </c>
      <c r="L4" s="49">
        <v>451</v>
      </c>
      <c r="M4" s="33">
        <v>770</v>
      </c>
      <c r="N4" s="144">
        <f ca="1">IF(OR(K4="現物",J4=0),0,IF(E4="売",J4*Fee_Refer!$B$12/365*V4, J4*Fee_Refer!$B$11/365*#REF!))</f>
        <v>94.407123287671226</v>
      </c>
      <c r="O4" s="52">
        <v>0</v>
      </c>
      <c r="P4" s="147">
        <f ca="1">IF(L4 &gt;0,(H4-L4)*I4-M4-N4-O4,0)</f>
        <v>6035.5928767123287</v>
      </c>
      <c r="Q4" s="51">
        <f t="shared" ref="Q4:Q5" ca="1" si="1">P4/J4</f>
        <v>5.7801119294314581E-3</v>
      </c>
      <c r="R4" s="307">
        <f ca="1">P4+P5</f>
        <v>24523.603835616439</v>
      </c>
      <c r="S4" s="308">
        <f ca="1">R4/(J4+J5)</f>
        <v>1.1701867555287702E-2</v>
      </c>
      <c r="U4" s="310">
        <f ca="1">$P$1</f>
        <v>43869</v>
      </c>
      <c r="V4" s="301">
        <f ca="1">IF(U4&gt;D4,DATEDIF(D4,U4,"d"),0)</f>
        <v>3</v>
      </c>
      <c r="W4" s="302"/>
    </row>
    <row r="5" spans="2:23" s="106" customFormat="1" x14ac:dyDescent="0.2">
      <c r="B5" s="124" t="s">
        <v>579</v>
      </c>
      <c r="C5" s="304"/>
      <c r="D5" s="306"/>
      <c r="E5" s="29" t="s">
        <v>187</v>
      </c>
      <c r="F5" s="29">
        <v>8273</v>
      </c>
      <c r="G5" s="54" t="s">
        <v>3407</v>
      </c>
      <c r="H5" s="46">
        <v>3505</v>
      </c>
      <c r="I5" s="46">
        <v>300</v>
      </c>
      <c r="J5" s="47">
        <f t="shared" si="0"/>
        <v>1051500</v>
      </c>
      <c r="K5" s="145" t="s">
        <v>3408</v>
      </c>
      <c r="L5" s="41">
        <v>3570</v>
      </c>
      <c r="M5" s="31">
        <v>770</v>
      </c>
      <c r="N5" s="146">
        <f ca="1">IF(OR(K5="現物",J5=0),0,IF(E5="売",J5*Fee_Refer!$B$12/365*V5, J5*Fee_Refer!$B$11/365*V4))</f>
        <v>241.9890410958904</v>
      </c>
      <c r="O5" s="294">
        <v>0</v>
      </c>
      <c r="P5" s="148">
        <f ca="1">IF(L5&gt;0,(L5-H5)*I5-M5-N5-O5,0)</f>
        <v>18488.010958904109</v>
      </c>
      <c r="Q5" s="48">
        <f t="shared" ca="1" si="1"/>
        <v>1.7582511610940665E-2</v>
      </c>
      <c r="R5" s="307"/>
      <c r="S5" s="309"/>
      <c r="U5" s="301"/>
      <c r="V5" s="301"/>
      <c r="W5" s="301"/>
    </row>
    <row r="6" spans="2:23" s="106" customFormat="1" x14ac:dyDescent="0.2">
      <c r="B6" s="124" t="s">
        <v>197</v>
      </c>
      <c r="C6" s="303">
        <f>ROW()/2-1</f>
        <v>2</v>
      </c>
      <c r="D6" s="305">
        <v>43866</v>
      </c>
      <c r="E6" s="33" t="s">
        <v>185</v>
      </c>
      <c r="F6" s="33">
        <v>9201</v>
      </c>
      <c r="G6" s="55" t="s">
        <v>3409</v>
      </c>
      <c r="H6" s="49">
        <v>3112</v>
      </c>
      <c r="I6" s="49">
        <v>300</v>
      </c>
      <c r="J6" s="50">
        <f t="shared" ref="J6:J13" si="2">H6*I6</f>
        <v>933600</v>
      </c>
      <c r="K6" s="52" t="s">
        <v>3411</v>
      </c>
      <c r="L6" s="49">
        <v>3167</v>
      </c>
      <c r="M6" s="33">
        <v>770</v>
      </c>
      <c r="N6" s="144">
        <f ca="1">IF(OR(K6="現物",J6=0),0,IF(E6="売",J6*Fee_Refer!$B$12/365*V6, J6*Fee_Refer!$B$11/365*#REF!))</f>
        <v>84.407671232876709</v>
      </c>
      <c r="O6" s="52">
        <v>0</v>
      </c>
      <c r="P6" s="147">
        <f ca="1">IF(L6 &gt;0,(H6-L6)*I6-M6-N6-O6,0)</f>
        <v>-17354.407671232875</v>
      </c>
      <c r="Q6" s="51">
        <f t="shared" ref="Q6:Q13" ca="1" si="3">P6/J6</f>
        <v>-1.8588697162845839E-2</v>
      </c>
      <c r="R6" s="307">
        <f ca="1">P6+P7</f>
        <v>-3930.4953424657524</v>
      </c>
      <c r="S6" s="308">
        <f ca="1">R6/(J6+J7)</f>
        <v>-2.1488684831150579E-3</v>
      </c>
      <c r="U6" s="310">
        <f ca="1">$P$1</f>
        <v>43869</v>
      </c>
      <c r="V6" s="301">
        <f ca="1">IF(U6&gt;D6,DATEDIF(D6,U6,"d"),0)</f>
        <v>3</v>
      </c>
      <c r="W6" s="302"/>
    </row>
    <row r="7" spans="2:23" s="106" customFormat="1" x14ac:dyDescent="0.2">
      <c r="B7" s="124" t="s">
        <v>579</v>
      </c>
      <c r="C7" s="304"/>
      <c r="D7" s="306"/>
      <c r="E7" s="29" t="s">
        <v>187</v>
      </c>
      <c r="F7" s="29">
        <v>8242</v>
      </c>
      <c r="G7" s="54" t="s">
        <v>3410</v>
      </c>
      <c r="H7" s="46">
        <v>995</v>
      </c>
      <c r="I7" s="46">
        <v>900</v>
      </c>
      <c r="J7" s="47">
        <f t="shared" si="2"/>
        <v>895500</v>
      </c>
      <c r="K7" s="145" t="s">
        <v>3411</v>
      </c>
      <c r="L7" s="41">
        <v>1011</v>
      </c>
      <c r="M7" s="31">
        <v>770</v>
      </c>
      <c r="N7" s="146">
        <f ca="1">IF(OR(K7="現物",J7=0),0,IF(E7="売",J7*Fee_Refer!$B$12/365*V7, J7*Fee_Refer!$B$11/365*V6))</f>
        <v>206.08767123287674</v>
      </c>
      <c r="O7" s="294">
        <v>0</v>
      </c>
      <c r="P7" s="148">
        <f ca="1">IF(L7&gt;0,(L7-H7)*I7-M7-N7-O7,0)</f>
        <v>13423.912328767123</v>
      </c>
      <c r="Q7" s="48">
        <f t="shared" ca="1" si="3"/>
        <v>1.4990410194044805E-2</v>
      </c>
      <c r="R7" s="307"/>
      <c r="S7" s="309"/>
      <c r="U7" s="301"/>
      <c r="V7" s="301"/>
      <c r="W7" s="301"/>
    </row>
    <row r="8" spans="2:23" s="106" customFormat="1" x14ac:dyDescent="0.2">
      <c r="B8" s="124" t="s">
        <v>197</v>
      </c>
      <c r="C8" s="303">
        <f>ROW()/2-1</f>
        <v>3</v>
      </c>
      <c r="D8" s="305">
        <v>43867</v>
      </c>
      <c r="E8" s="33" t="s">
        <v>185</v>
      </c>
      <c r="F8" s="33">
        <v>7240</v>
      </c>
      <c r="G8" s="55" t="s">
        <v>3488</v>
      </c>
      <c r="H8" s="49">
        <v>1600</v>
      </c>
      <c r="I8" s="49">
        <v>700</v>
      </c>
      <c r="J8" s="50">
        <f t="shared" si="2"/>
        <v>1120000</v>
      </c>
      <c r="K8" s="52" t="s">
        <v>3490</v>
      </c>
      <c r="L8" s="49">
        <v>1578</v>
      </c>
      <c r="M8" s="33">
        <v>770</v>
      </c>
      <c r="N8" s="144">
        <f ca="1">IF(OR(K8="現物",J8=0),0,IF(E8="売",J8*Fee_Refer!$B$12/365*V8, J8*Fee_Refer!$B$11/365*#REF!))</f>
        <v>67.506849315068493</v>
      </c>
      <c r="O8" s="52">
        <v>0</v>
      </c>
      <c r="P8" s="147">
        <f ca="1">IF(L8 &gt;0,(H8-L8)*I8-M8-N8-O8,0)</f>
        <v>14562.493150684932</v>
      </c>
      <c r="Q8" s="51">
        <f t="shared" ca="1" si="3"/>
        <v>1.300222602739726E-2</v>
      </c>
      <c r="R8" s="307">
        <f ca="1">P8+P9</f>
        <v>6221.6241095890418</v>
      </c>
      <c r="S8" s="308">
        <f ca="1">R8/(J8+J9)</f>
        <v>2.7853445447414793E-3</v>
      </c>
      <c r="U8" s="310">
        <f ca="1">$P$1</f>
        <v>43869</v>
      </c>
      <c r="V8" s="301">
        <f ca="1">IF(U8&gt;D8,DATEDIF(D8,U8,"d"),0)</f>
        <v>2</v>
      </c>
      <c r="W8" s="302"/>
    </row>
    <row r="9" spans="2:23" s="106" customFormat="1" x14ac:dyDescent="0.2">
      <c r="B9" s="124" t="s">
        <v>579</v>
      </c>
      <c r="C9" s="304"/>
      <c r="D9" s="306"/>
      <c r="E9" s="29" t="s">
        <v>187</v>
      </c>
      <c r="F9" s="29">
        <v>6472</v>
      </c>
      <c r="G9" s="54" t="s">
        <v>3489</v>
      </c>
      <c r="H9" s="46">
        <v>301</v>
      </c>
      <c r="I9" s="46">
        <v>3700</v>
      </c>
      <c r="J9" s="47">
        <f t="shared" si="2"/>
        <v>1113700</v>
      </c>
      <c r="K9" s="145" t="s">
        <v>3490</v>
      </c>
      <c r="L9" s="41">
        <v>299</v>
      </c>
      <c r="M9" s="31">
        <v>770</v>
      </c>
      <c r="N9" s="146">
        <f ca="1">IF(OR(K9="現物",J9=0),0,IF(E9="売",J9*Fee_Refer!$B$12/365*V9, J9*Fee_Refer!$B$11/365*V8))</f>
        <v>170.86904109589042</v>
      </c>
      <c r="O9" s="295">
        <v>0</v>
      </c>
      <c r="P9" s="148">
        <f ca="1">IF(L9&gt;0,(L9-H9)*I9-M9-N9-O9,0)</f>
        <v>-8340.8690410958898</v>
      </c>
      <c r="Q9" s="48">
        <f t="shared" ca="1" si="3"/>
        <v>-7.4893319934415817E-3</v>
      </c>
      <c r="R9" s="307"/>
      <c r="S9" s="309"/>
      <c r="U9" s="301"/>
      <c r="V9" s="301"/>
      <c r="W9" s="301"/>
    </row>
    <row r="10" spans="2:23" s="106" customFormat="1" x14ac:dyDescent="0.2">
      <c r="B10" s="124" t="s">
        <v>197</v>
      </c>
      <c r="C10" s="303">
        <f>ROW()/2-1</f>
        <v>4</v>
      </c>
      <c r="D10" s="305">
        <v>43868</v>
      </c>
      <c r="E10" s="33" t="s">
        <v>185</v>
      </c>
      <c r="F10" s="33">
        <v>8306</v>
      </c>
      <c r="G10" s="55" t="s">
        <v>3625</v>
      </c>
      <c r="H10" s="49">
        <v>579.9</v>
      </c>
      <c r="I10" s="49">
        <v>1700</v>
      </c>
      <c r="J10" s="50">
        <f t="shared" si="2"/>
        <v>985830</v>
      </c>
      <c r="K10" s="52" t="s">
        <v>3627</v>
      </c>
      <c r="L10" s="49">
        <v>579.4</v>
      </c>
      <c r="M10" s="33">
        <v>770</v>
      </c>
      <c r="N10" s="144">
        <f ca="1">IF(OR(K10="現物",J10=0),0,IF(E10="売",J10*Fee_Refer!$B$12/365*V10, J10*Fee_Refer!$B$11/365*#REF!))</f>
        <v>29.70994520547945</v>
      </c>
      <c r="O10" s="52">
        <v>0</v>
      </c>
      <c r="P10" s="147">
        <f ca="1">IF(L10 &gt;0,(H10-L10)*I10-M10-N10-O10,0)</f>
        <v>50.29005479452055</v>
      </c>
      <c r="Q10" s="51">
        <f t="shared" ca="1" si="3"/>
        <v>5.1012907696581105E-5</v>
      </c>
      <c r="R10" s="307">
        <f ca="1">P10+P11</f>
        <v>-8294.1592602739729</v>
      </c>
      <c r="S10" s="308">
        <f ca="1">R10/(J10+J11)</f>
        <v>-4.2396524411903785E-3</v>
      </c>
      <c r="U10" s="310">
        <f ca="1">$P$1</f>
        <v>43869</v>
      </c>
      <c r="V10" s="301">
        <f ca="1">IF(U10&gt;D10,DATEDIF(D10,U10,"d"),0)</f>
        <v>1</v>
      </c>
      <c r="W10" s="302"/>
    </row>
    <row r="11" spans="2:23" s="106" customFormat="1" x14ac:dyDescent="0.2">
      <c r="B11" s="124" t="s">
        <v>579</v>
      </c>
      <c r="C11" s="304"/>
      <c r="D11" s="306"/>
      <c r="E11" s="29" t="s">
        <v>187</v>
      </c>
      <c r="F11" s="29">
        <v>6995</v>
      </c>
      <c r="G11" s="54" t="s">
        <v>3626</v>
      </c>
      <c r="H11" s="46">
        <v>1941</v>
      </c>
      <c r="I11" s="46">
        <v>500</v>
      </c>
      <c r="J11" s="47">
        <f t="shared" si="2"/>
        <v>970500</v>
      </c>
      <c r="K11" s="145" t="s">
        <v>3628</v>
      </c>
      <c r="L11" s="41">
        <v>1926</v>
      </c>
      <c r="M11" s="31">
        <v>770</v>
      </c>
      <c r="N11" s="146">
        <f ca="1">IF(OR(K11="現物",J11=0),0,IF(E11="売",J11*Fee_Refer!$B$12/365*V11, J11*Fee_Refer!$B$11/365*V10))</f>
        <v>74.449315068493149</v>
      </c>
      <c r="O11" s="296">
        <v>0</v>
      </c>
      <c r="P11" s="148">
        <f ca="1">IF(L11&gt;0,(L11-H11)*I11-M11-N11-O11,0)</f>
        <v>-8344.4493150684939</v>
      </c>
      <c r="Q11" s="48">
        <f t="shared" ca="1" si="3"/>
        <v>-8.5980930603487826E-3</v>
      </c>
      <c r="R11" s="307"/>
      <c r="S11" s="309"/>
      <c r="U11" s="301"/>
      <c r="V11" s="301"/>
      <c r="W11" s="301"/>
    </row>
    <row r="12" spans="2:23" s="106" customFormat="1" x14ac:dyDescent="0.2">
      <c r="B12" s="124" t="s">
        <v>197</v>
      </c>
      <c r="C12" s="303">
        <f>ROW()/2-1</f>
        <v>5</v>
      </c>
      <c r="D12" s="305">
        <v>43869</v>
      </c>
      <c r="E12" s="33" t="s">
        <v>185</v>
      </c>
      <c r="F12" s="33">
        <v>4183</v>
      </c>
      <c r="G12" s="55" t="s">
        <v>4018</v>
      </c>
      <c r="H12" s="49"/>
      <c r="I12" s="49">
        <v>400</v>
      </c>
      <c r="J12" s="50">
        <f t="shared" si="2"/>
        <v>0</v>
      </c>
      <c r="K12" s="52" t="s">
        <v>4020</v>
      </c>
      <c r="L12" s="49"/>
      <c r="M12" s="33"/>
      <c r="N12" s="144">
        <f>IF(OR(K12="現物",J12=0),0,IF(E12="売",J12*Fee_Refer!$B$12/365*V12, J12*Fee_Refer!$B$11/365*#REF!))</f>
        <v>0</v>
      </c>
      <c r="O12" s="52">
        <v>0</v>
      </c>
      <c r="P12" s="147">
        <f>IF(L12 &gt;0,(H12-L12)*I12-M12-N12-O12,0)</f>
        <v>0</v>
      </c>
      <c r="Q12" s="51" t="e">
        <f t="shared" si="3"/>
        <v>#DIV/0!</v>
      </c>
      <c r="R12" s="307">
        <f>P12+P13</f>
        <v>0</v>
      </c>
      <c r="S12" s="308" t="e">
        <f>R12/(J12+J13)</f>
        <v>#DIV/0!</v>
      </c>
      <c r="U12" s="310">
        <f ca="1">$P$1</f>
        <v>43869</v>
      </c>
      <c r="V12" s="301">
        <f ca="1">IF(U12&gt;D12,DATEDIF(D12,U12,"d"),0)</f>
        <v>0</v>
      </c>
      <c r="W12" s="302"/>
    </row>
    <row r="13" spans="2:23" s="106" customFormat="1" x14ac:dyDescent="0.2">
      <c r="B13" s="124" t="s">
        <v>579</v>
      </c>
      <c r="C13" s="304"/>
      <c r="D13" s="306"/>
      <c r="E13" s="29" t="s">
        <v>187</v>
      </c>
      <c r="F13" s="29">
        <v>4208</v>
      </c>
      <c r="G13" s="54" t="s">
        <v>4019</v>
      </c>
      <c r="H13" s="46"/>
      <c r="I13" s="46">
        <v>500</v>
      </c>
      <c r="J13" s="47">
        <f t="shared" si="2"/>
        <v>0</v>
      </c>
      <c r="K13" s="145" t="s">
        <v>4020</v>
      </c>
      <c r="L13" s="41"/>
      <c r="M13" s="31"/>
      <c r="N13" s="146">
        <f>IF(OR(K13="現物",J13=0),0,IF(E13="売",J13*Fee_Refer!$B$12/365*V13, J13*Fee_Refer!$B$11/365*V12))</f>
        <v>0</v>
      </c>
      <c r="O13" s="300">
        <v>0</v>
      </c>
      <c r="P13" s="148">
        <f>IF(L13&gt;0,(L13-H13)*I13-M13-N13-O13,0)</f>
        <v>0</v>
      </c>
      <c r="Q13" s="48" t="e">
        <f t="shared" si="3"/>
        <v>#DIV/0!</v>
      </c>
      <c r="R13" s="307"/>
      <c r="S13" s="309"/>
      <c r="U13" s="301"/>
      <c r="V13" s="301"/>
      <c r="W13" s="301"/>
    </row>
  </sheetData>
  <mergeCells count="37">
    <mergeCell ref="V10:V11"/>
    <mergeCell ref="W10:W11"/>
    <mergeCell ref="C10:C11"/>
    <mergeCell ref="D10:D11"/>
    <mergeCell ref="R10:R11"/>
    <mergeCell ref="S10:S11"/>
    <mergeCell ref="U10:U11"/>
    <mergeCell ref="C8:C9"/>
    <mergeCell ref="D8:D9"/>
    <mergeCell ref="R8:R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S8:S9"/>
    <mergeCell ref="U8:U9"/>
    <mergeCell ref="V8:V9"/>
    <mergeCell ref="W8:W9"/>
    <mergeCell ref="K1:L1"/>
    <mergeCell ref="P1:Q1"/>
    <mergeCell ref="U4:U5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7"/>
  <sheetViews>
    <sheetView showGridLines="0" topLeftCell="A7" zoomScaleNormal="100" workbookViewId="0">
      <selection activeCell="G52" sqref="G5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183</v>
      </c>
      <c r="R2" s="93">
        <f>SUM(R4:R1004)</f>
        <v>537358.483287671</v>
      </c>
      <c r="S2" s="179"/>
      <c r="U2" s="57" t="s">
        <v>68</v>
      </c>
      <c r="X2" s="1" t="s">
        <v>1185</v>
      </c>
    </row>
    <row r="3" spans="2:29" ht="30" customHeight="1" thickBot="1" x14ac:dyDescent="0.25">
      <c r="C3" s="58" t="s">
        <v>70</v>
      </c>
      <c r="D3" s="92" t="s">
        <v>94</v>
      </c>
      <c r="E3" s="60"/>
      <c r="F3" s="61" t="s">
        <v>41</v>
      </c>
      <c r="G3" s="61" t="s">
        <v>42</v>
      </c>
      <c r="H3" s="63" t="s">
        <v>196</v>
      </c>
      <c r="I3" s="63" t="s">
        <v>193</v>
      </c>
      <c r="J3" s="60" t="s">
        <v>21</v>
      </c>
      <c r="K3" s="60" t="s">
        <v>73</v>
      </c>
      <c r="L3" s="63" t="s">
        <v>194</v>
      </c>
      <c r="M3" s="63" t="s">
        <v>95</v>
      </c>
      <c r="N3" s="60" t="s">
        <v>75</v>
      </c>
      <c r="O3" s="63" t="s">
        <v>89</v>
      </c>
      <c r="P3" s="62" t="s">
        <v>195</v>
      </c>
      <c r="Q3" s="62" t="s">
        <v>77</v>
      </c>
      <c r="R3" s="63" t="s">
        <v>91</v>
      </c>
      <c r="S3" s="66" t="s">
        <v>92</v>
      </c>
      <c r="T3" s="65"/>
      <c r="U3" s="67" t="s">
        <v>184</v>
      </c>
      <c r="V3" s="67" t="s">
        <v>1180</v>
      </c>
      <c r="W3" s="67" t="s">
        <v>90</v>
      </c>
      <c r="AA3" s="67" t="s">
        <v>190</v>
      </c>
      <c r="AB3" s="67" t="s">
        <v>191</v>
      </c>
      <c r="AC3" s="67" t="s">
        <v>192</v>
      </c>
    </row>
    <row r="4" spans="2:29" x14ac:dyDescent="0.2">
      <c r="B4" s="124" t="s">
        <v>197</v>
      </c>
      <c r="C4" s="322">
        <v>1</v>
      </c>
      <c r="D4" s="338">
        <v>43726</v>
      </c>
      <c r="E4" s="25" t="s">
        <v>185</v>
      </c>
      <c r="F4" s="25">
        <v>6472</v>
      </c>
      <c r="G4" s="53" t="s">
        <v>186</v>
      </c>
      <c r="H4" s="43">
        <v>320</v>
      </c>
      <c r="I4" s="26">
        <v>1200</v>
      </c>
      <c r="J4" s="44">
        <v>384000</v>
      </c>
      <c r="K4" s="37" t="s">
        <v>84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14">
        <f>P4+P5</f>
        <v>159</v>
      </c>
      <c r="S4" s="324">
        <f>R4/(J4+J5)</f>
        <v>2.1406645484409498E-4</v>
      </c>
      <c r="U4" s="330">
        <v>43742</v>
      </c>
      <c r="V4" s="334">
        <f>DATEDIF(D4,U4,"d")</f>
        <v>16</v>
      </c>
      <c r="W4" s="332" t="s">
        <v>666</v>
      </c>
      <c r="X4" s="170"/>
      <c r="AA4" s="314">
        <f>YEAR(U4)</f>
        <v>2019</v>
      </c>
      <c r="AB4" s="314">
        <f>MONTH(U4)</f>
        <v>10</v>
      </c>
      <c r="AC4" s="314" t="str">
        <f>IF(R4&gt;0,"○","☓")</f>
        <v>○</v>
      </c>
    </row>
    <row r="5" spans="2:29" ht="15" thickBot="1" x14ac:dyDescent="0.25">
      <c r="B5" s="106"/>
      <c r="C5" s="304"/>
      <c r="D5" s="305"/>
      <c r="E5" s="29" t="s">
        <v>187</v>
      </c>
      <c r="F5" s="29">
        <v>6752</v>
      </c>
      <c r="G5" s="54" t="s">
        <v>55</v>
      </c>
      <c r="H5" s="46">
        <v>896.9</v>
      </c>
      <c r="I5" s="30">
        <v>400</v>
      </c>
      <c r="J5" s="47">
        <v>358760</v>
      </c>
      <c r="K5" s="38" t="s">
        <v>85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09"/>
      <c r="S5" s="329"/>
      <c r="U5" s="331"/>
      <c r="V5" s="335"/>
      <c r="W5" s="333"/>
      <c r="X5" s="170"/>
      <c r="AA5" s="309"/>
      <c r="AB5" s="309"/>
      <c r="AC5" s="309"/>
    </row>
    <row r="6" spans="2:29" x14ac:dyDescent="0.2">
      <c r="B6" s="124" t="s">
        <v>197</v>
      </c>
      <c r="C6" s="322">
        <v>2</v>
      </c>
      <c r="D6" s="327">
        <v>43732</v>
      </c>
      <c r="E6" s="25" t="s">
        <v>78</v>
      </c>
      <c r="F6" s="25">
        <v>6305</v>
      </c>
      <c r="G6" s="53" t="s">
        <v>31</v>
      </c>
      <c r="H6" s="43">
        <v>2638</v>
      </c>
      <c r="I6" s="26">
        <v>300</v>
      </c>
      <c r="J6" s="44">
        <v>791400</v>
      </c>
      <c r="K6" s="37" t="s">
        <v>84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14">
        <f>P6+P7</f>
        <v>37649</v>
      </c>
      <c r="S6" s="308">
        <f>R6/(J6+J7)</f>
        <v>2.3845082019127242E-2</v>
      </c>
      <c r="T6" s="3"/>
      <c r="U6" s="336">
        <v>43748</v>
      </c>
      <c r="V6" s="337">
        <f>DATEDIF(D6,U6,"d")</f>
        <v>16</v>
      </c>
      <c r="W6" s="332" t="s">
        <v>666</v>
      </c>
      <c r="X6" s="170"/>
      <c r="AA6" s="314">
        <f>YEAR(U6)</f>
        <v>2019</v>
      </c>
      <c r="AB6" s="314">
        <f>MONTH(U6)</f>
        <v>10</v>
      </c>
      <c r="AC6" s="314" t="str">
        <f>IF(R6&gt;0,"○","☓")</f>
        <v>○</v>
      </c>
    </row>
    <row r="7" spans="2:29" x14ac:dyDescent="0.2">
      <c r="B7" s="106"/>
      <c r="C7" s="304"/>
      <c r="D7" s="306"/>
      <c r="E7" s="29" t="s">
        <v>79</v>
      </c>
      <c r="F7" s="29">
        <v>3861</v>
      </c>
      <c r="G7" s="54" t="s">
        <v>37</v>
      </c>
      <c r="H7" s="46">
        <v>525</v>
      </c>
      <c r="I7" s="30">
        <v>1500</v>
      </c>
      <c r="J7" s="47">
        <v>787500</v>
      </c>
      <c r="K7" s="38" t="s">
        <v>85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309"/>
      <c r="S7" s="309"/>
      <c r="T7" s="3"/>
      <c r="U7" s="336"/>
      <c r="V7" s="337"/>
      <c r="W7" s="333"/>
      <c r="X7" s="170"/>
      <c r="AA7" s="309"/>
      <c r="AB7" s="309"/>
      <c r="AC7" s="309"/>
    </row>
    <row r="8" spans="2:29" x14ac:dyDescent="0.2">
      <c r="B8" s="124" t="s">
        <v>197</v>
      </c>
      <c r="C8" s="303">
        <f>ROW()/2-1</f>
        <v>3</v>
      </c>
      <c r="D8" s="327">
        <v>43747</v>
      </c>
      <c r="E8" s="33" t="s">
        <v>86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83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07">
        <f>P8+P9</f>
        <v>63304</v>
      </c>
      <c r="S8" s="324">
        <f>R8/(J8+J9)</f>
        <v>3.0952474085663994E-2</v>
      </c>
      <c r="U8" s="326">
        <v>43753</v>
      </c>
      <c r="V8" s="304">
        <f>DATEDIF(D8,U8,"d")</f>
        <v>6</v>
      </c>
      <c r="W8" s="320" t="s">
        <v>668</v>
      </c>
      <c r="X8" s="170"/>
      <c r="AA8" s="314">
        <f>YEAR(U8)</f>
        <v>2019</v>
      </c>
      <c r="AB8" s="314">
        <f>MONTH(U8)</f>
        <v>10</v>
      </c>
      <c r="AC8" s="314" t="str">
        <f>IF(R8&gt;0,"○","☓")</f>
        <v>○</v>
      </c>
    </row>
    <row r="9" spans="2:29" x14ac:dyDescent="0.2">
      <c r="B9" s="106"/>
      <c r="C9" s="304"/>
      <c r="D9" s="306">
        <v>43747</v>
      </c>
      <c r="E9" s="29" t="s">
        <v>79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83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07"/>
      <c r="S9" s="309"/>
      <c r="U9" s="310"/>
      <c r="V9" s="301"/>
      <c r="W9" s="301"/>
      <c r="X9" s="170"/>
      <c r="AA9" s="309"/>
      <c r="AB9" s="309"/>
      <c r="AC9" s="309"/>
    </row>
    <row r="10" spans="2:29" x14ac:dyDescent="0.2">
      <c r="B10" s="124" t="s">
        <v>197</v>
      </c>
      <c r="C10" s="303">
        <f>ROW()/2-1</f>
        <v>4</v>
      </c>
      <c r="D10" s="327">
        <v>43753</v>
      </c>
      <c r="E10" s="128" t="s">
        <v>78</v>
      </c>
      <c r="F10" s="33">
        <v>7453</v>
      </c>
      <c r="G10" s="55" t="s">
        <v>54</v>
      </c>
      <c r="H10" s="49">
        <v>2127</v>
      </c>
      <c r="I10" s="33">
        <v>500</v>
      </c>
      <c r="J10" s="33">
        <f t="shared" si="1"/>
        <v>1063500</v>
      </c>
      <c r="K10" s="52" t="s">
        <v>83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07">
        <f>P10+P11</f>
        <v>-93238.000000000029</v>
      </c>
      <c r="S10" s="308">
        <f>R10/(J10+J11)</f>
        <v>-4.3839777316989466E-2</v>
      </c>
      <c r="U10" s="325">
        <v>43759</v>
      </c>
      <c r="V10" s="301">
        <f>DATEDIF(D10,U10,"d")</f>
        <v>6</v>
      </c>
      <c r="W10" s="328" t="s">
        <v>202</v>
      </c>
      <c r="X10" s="170" t="s">
        <v>217</v>
      </c>
      <c r="AA10" s="314">
        <f>YEAR(U10)</f>
        <v>2019</v>
      </c>
      <c r="AB10" s="314">
        <f>MONTH(U10)</f>
        <v>10</v>
      </c>
      <c r="AC10" s="318" t="str">
        <f>IF(R10&gt;0,"○","☓")</f>
        <v>☓</v>
      </c>
    </row>
    <row r="11" spans="2:29" x14ac:dyDescent="0.2">
      <c r="B11" s="106"/>
      <c r="C11" s="304"/>
      <c r="D11" s="306">
        <v>43748</v>
      </c>
      <c r="E11" s="129" t="s">
        <v>79</v>
      </c>
      <c r="F11" s="29">
        <v>8308</v>
      </c>
      <c r="G11" s="54" t="s">
        <v>52</v>
      </c>
      <c r="H11" s="46">
        <v>462.3</v>
      </c>
      <c r="I11" s="46">
        <v>2300</v>
      </c>
      <c r="J11" s="47">
        <f t="shared" si="1"/>
        <v>1063290</v>
      </c>
      <c r="K11" s="38" t="s">
        <v>83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07"/>
      <c r="S11" s="309"/>
      <c r="U11" s="326"/>
      <c r="V11" s="301"/>
      <c r="W11" s="328"/>
      <c r="X11" s="170" t="s">
        <v>218</v>
      </c>
      <c r="AA11" s="309"/>
      <c r="AB11" s="309"/>
      <c r="AC11" s="319"/>
    </row>
    <row r="12" spans="2:29" x14ac:dyDescent="0.2">
      <c r="B12" s="124" t="s">
        <v>197</v>
      </c>
      <c r="C12" s="322">
        <f>ROW()/2-1</f>
        <v>5</v>
      </c>
      <c r="D12" s="305">
        <v>43742</v>
      </c>
      <c r="E12" s="25" t="s">
        <v>78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84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23">
        <f>P12+P13</f>
        <v>-11052.999999999898</v>
      </c>
      <c r="S12" s="324">
        <f>R12/(J12+J13)</f>
        <v>-5.6554672757562954E-3</v>
      </c>
      <c r="U12" s="325">
        <v>43759</v>
      </c>
      <c r="V12" s="301">
        <f>DATEDIF(D12,U12,"d")</f>
        <v>17</v>
      </c>
      <c r="W12" s="321" t="s">
        <v>666</v>
      </c>
      <c r="X12" s="170"/>
      <c r="AA12" s="314">
        <f>YEAR(U12)</f>
        <v>2019</v>
      </c>
      <c r="AB12" s="314">
        <f>MONTH(U12)</f>
        <v>10</v>
      </c>
      <c r="AC12" s="318" t="str">
        <f>IF(R12&gt;0,"○","☓")</f>
        <v>☓</v>
      </c>
    </row>
    <row r="13" spans="2:29" x14ac:dyDescent="0.2">
      <c r="B13" s="106"/>
      <c r="C13" s="304"/>
      <c r="D13" s="306"/>
      <c r="E13" s="29" t="s">
        <v>79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72" t="s">
        <v>671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07"/>
      <c r="S13" s="309"/>
      <c r="U13" s="326"/>
      <c r="V13" s="301"/>
      <c r="W13" s="321"/>
      <c r="AA13" s="309"/>
      <c r="AB13" s="309"/>
      <c r="AC13" s="319"/>
    </row>
    <row r="14" spans="2:29" s="106" customFormat="1" x14ac:dyDescent="0.2">
      <c r="B14" s="124" t="s">
        <v>197</v>
      </c>
      <c r="C14" s="303">
        <f>ROW()/2-1</f>
        <v>6</v>
      </c>
      <c r="D14" s="305">
        <v>43745</v>
      </c>
      <c r="E14" s="33" t="s">
        <v>78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84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07">
        <f>P14+P15</f>
        <v>-1197.0000000000437</v>
      </c>
      <c r="S14" s="308">
        <f>R14/(J14+J15)</f>
        <v>-7.1541831052504275E-4</v>
      </c>
      <c r="U14" s="310">
        <v>43761</v>
      </c>
      <c r="V14" s="301">
        <f>DATEDIF(D14,U14,"d")</f>
        <v>16</v>
      </c>
      <c r="W14" s="321" t="s">
        <v>666</v>
      </c>
      <c r="X14" s="170"/>
      <c r="AA14" s="314">
        <f>YEAR(U14)</f>
        <v>2019</v>
      </c>
      <c r="AB14" s="314">
        <f>MONTH(U14)</f>
        <v>10</v>
      </c>
      <c r="AC14" s="318" t="str">
        <f>IF(R14&gt;0,"○","☓")</f>
        <v>☓</v>
      </c>
    </row>
    <row r="15" spans="2:29" s="106" customFormat="1" x14ac:dyDescent="0.2">
      <c r="C15" s="304"/>
      <c r="D15" s="306">
        <v>43745</v>
      </c>
      <c r="E15" s="29" t="s">
        <v>79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72" t="s">
        <v>69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07"/>
      <c r="S15" s="309"/>
      <c r="U15" s="301"/>
      <c r="V15" s="301"/>
      <c r="W15" s="321"/>
      <c r="AA15" s="309"/>
      <c r="AB15" s="309"/>
      <c r="AC15" s="319"/>
    </row>
    <row r="16" spans="2:29" s="106" customFormat="1" x14ac:dyDescent="0.2">
      <c r="B16" s="124" t="s">
        <v>197</v>
      </c>
      <c r="C16" s="303">
        <f>ROW()/2-1</f>
        <v>7</v>
      </c>
      <c r="D16" s="305">
        <v>43745</v>
      </c>
      <c r="E16" s="33" t="s">
        <v>78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84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07">
        <f>P16+P17</f>
        <v>-16483</v>
      </c>
      <c r="S16" s="308">
        <f>R16/(J16+J17)</f>
        <v>-1.1926054554663194E-2</v>
      </c>
      <c r="U16" s="310">
        <v>43761</v>
      </c>
      <c r="V16" s="301">
        <f>DATEDIF(D16,U16,"d")</f>
        <v>16</v>
      </c>
      <c r="W16" s="321" t="s">
        <v>666</v>
      </c>
      <c r="X16" s="170"/>
      <c r="AA16" s="314">
        <f>YEAR(U16)</f>
        <v>2019</v>
      </c>
      <c r="AB16" s="314">
        <f>MONTH(U16)</f>
        <v>10</v>
      </c>
      <c r="AC16" s="318" t="str">
        <f>IF(R16&gt;0,"○","☓")</f>
        <v>☓</v>
      </c>
    </row>
    <row r="17" spans="2:29" s="106" customFormat="1" x14ac:dyDescent="0.2">
      <c r="C17" s="304"/>
      <c r="D17" s="306">
        <v>43745</v>
      </c>
      <c r="E17" s="29" t="s">
        <v>79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72" t="s">
        <v>69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307"/>
      <c r="S17" s="309"/>
      <c r="U17" s="301"/>
      <c r="V17" s="301"/>
      <c r="W17" s="321"/>
      <c r="AA17" s="309"/>
      <c r="AB17" s="309"/>
      <c r="AC17" s="319"/>
    </row>
    <row r="18" spans="2:29" s="106" customFormat="1" x14ac:dyDescent="0.2">
      <c r="B18" s="124" t="s">
        <v>197</v>
      </c>
      <c r="C18" s="303">
        <f>ROW()/2-1</f>
        <v>8</v>
      </c>
      <c r="D18" s="305">
        <v>43748</v>
      </c>
      <c r="E18" s="33" t="s">
        <v>78</v>
      </c>
      <c r="F18" s="33">
        <v>7186</v>
      </c>
      <c r="G18" s="55" t="s">
        <v>80</v>
      </c>
      <c r="H18" s="49">
        <v>410</v>
      </c>
      <c r="I18" s="33">
        <v>1800</v>
      </c>
      <c r="J18" s="33">
        <f t="shared" si="2"/>
        <v>738000</v>
      </c>
      <c r="K18" s="52" t="s">
        <v>83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07">
        <f>P18+P19</f>
        <v>-4757</v>
      </c>
      <c r="S18" s="308">
        <f>R18/(J18+J19)</f>
        <v>-3.2102847887704143E-3</v>
      </c>
      <c r="U18" s="310">
        <v>43767</v>
      </c>
      <c r="V18" s="301">
        <f>DATEDIF(D18,U18,"d")</f>
        <v>19</v>
      </c>
      <c r="W18" s="321" t="s">
        <v>666</v>
      </c>
      <c r="X18" s="225"/>
      <c r="AA18" s="314">
        <f>YEAR(U18)</f>
        <v>2019</v>
      </c>
      <c r="AB18" s="314">
        <f>MONTH(U18)</f>
        <v>10</v>
      </c>
      <c r="AC18" s="318" t="str">
        <f>IF(R18&gt;0,"○","☓")</f>
        <v>☓</v>
      </c>
    </row>
    <row r="19" spans="2:29" s="106" customFormat="1" x14ac:dyDescent="0.2">
      <c r="C19" s="304"/>
      <c r="D19" s="306">
        <v>43748</v>
      </c>
      <c r="E19" s="29" t="s">
        <v>79</v>
      </c>
      <c r="F19" s="29">
        <v>8309</v>
      </c>
      <c r="G19" s="54" t="s">
        <v>81</v>
      </c>
      <c r="H19" s="46">
        <v>3719</v>
      </c>
      <c r="I19" s="46">
        <v>200</v>
      </c>
      <c r="J19" s="47">
        <f t="shared" si="2"/>
        <v>743800</v>
      </c>
      <c r="K19" s="38" t="s">
        <v>83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07"/>
      <c r="S19" s="309"/>
      <c r="U19" s="301"/>
      <c r="V19" s="301"/>
      <c r="W19" s="321"/>
      <c r="X19" s="225"/>
      <c r="AA19" s="309"/>
      <c r="AB19" s="309"/>
      <c r="AC19" s="319"/>
    </row>
    <row r="20" spans="2:29" x14ac:dyDescent="0.2">
      <c r="B20" s="124" t="s">
        <v>197</v>
      </c>
      <c r="C20" s="303">
        <f>ROW()/2-1</f>
        <v>9</v>
      </c>
      <c r="D20" s="305">
        <v>43782</v>
      </c>
      <c r="E20" s="33" t="s">
        <v>78</v>
      </c>
      <c r="F20" s="33">
        <v>1820</v>
      </c>
      <c r="G20" s="55" t="s">
        <v>62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83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07">
        <f>P20+P21</f>
        <v>485995</v>
      </c>
      <c r="S20" s="308">
        <f>R20/(J20+J21)</f>
        <v>0.25451000559299347</v>
      </c>
      <c r="U20" s="310">
        <v>43789</v>
      </c>
      <c r="V20" s="301">
        <f>DATEDIF(D20,U20,"d")</f>
        <v>7</v>
      </c>
      <c r="W20" s="320" t="s">
        <v>219</v>
      </c>
      <c r="X20" s="225" t="s">
        <v>1276</v>
      </c>
      <c r="AA20" s="314">
        <f>YEAR(U20)</f>
        <v>2019</v>
      </c>
      <c r="AB20" s="314">
        <f>MONTH(U20)</f>
        <v>11</v>
      </c>
      <c r="AC20" s="314" t="str">
        <f>IF(R20&gt;0,"○","☓")</f>
        <v>○</v>
      </c>
    </row>
    <row r="21" spans="2:29" x14ac:dyDescent="0.2">
      <c r="B21" s="106"/>
      <c r="C21" s="304"/>
      <c r="D21" s="306">
        <v>43748</v>
      </c>
      <c r="E21" s="29" t="s">
        <v>79</v>
      </c>
      <c r="F21" s="29">
        <v>4508</v>
      </c>
      <c r="G21" s="54" t="s">
        <v>223</v>
      </c>
      <c r="H21" s="46">
        <v>1338.76</v>
      </c>
      <c r="I21" s="46">
        <v>700</v>
      </c>
      <c r="J21" s="47">
        <f t="shared" si="3"/>
        <v>937132</v>
      </c>
      <c r="K21" s="172" t="s">
        <v>69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307"/>
      <c r="S21" s="309"/>
      <c r="U21" s="301"/>
      <c r="V21" s="301"/>
      <c r="W21" s="301"/>
      <c r="X21" s="106" t="s">
        <v>567</v>
      </c>
      <c r="AA21" s="309"/>
      <c r="AB21" s="309"/>
      <c r="AC21" s="309"/>
    </row>
    <row r="22" spans="2:29" s="106" customFormat="1" x14ac:dyDescent="0.2">
      <c r="B22" s="124" t="s">
        <v>197</v>
      </c>
      <c r="C22" s="303">
        <f>ROW()/2-1</f>
        <v>10</v>
      </c>
      <c r="D22" s="305">
        <v>43782</v>
      </c>
      <c r="E22" s="33" t="s">
        <v>78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83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07">
        <f>P22+P23</f>
        <v>60240.999999999913</v>
      </c>
      <c r="S22" s="308">
        <f>R22/(J22+J23)</f>
        <v>2.8847737807914758E-2</v>
      </c>
      <c r="U22" s="310">
        <v>43790</v>
      </c>
      <c r="V22" s="301">
        <f>DATEDIF(D22,U22,"d")</f>
        <v>8</v>
      </c>
      <c r="W22" s="320" t="s">
        <v>219</v>
      </c>
      <c r="X22" s="170"/>
      <c r="AA22" s="314">
        <f>YEAR(U22)</f>
        <v>2019</v>
      </c>
      <c r="AB22" s="314">
        <f>MONTH(U22)</f>
        <v>11</v>
      </c>
      <c r="AC22" s="314" t="str">
        <f>IF(R22&gt;0,"○","☓")</f>
        <v>○</v>
      </c>
    </row>
    <row r="23" spans="2:29" s="106" customFormat="1" x14ac:dyDescent="0.2">
      <c r="C23" s="304"/>
      <c r="D23" s="306">
        <v>43748</v>
      </c>
      <c r="E23" s="29" t="s">
        <v>79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72" t="s">
        <v>69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07"/>
      <c r="S23" s="309"/>
      <c r="U23" s="301"/>
      <c r="V23" s="301"/>
      <c r="W23" s="301"/>
      <c r="AA23" s="309"/>
      <c r="AB23" s="309"/>
      <c r="AC23" s="309"/>
    </row>
    <row r="24" spans="2:29" s="106" customFormat="1" x14ac:dyDescent="0.2">
      <c r="B24" s="124" t="s">
        <v>197</v>
      </c>
      <c r="C24" s="303">
        <f>ROW()/2-1</f>
        <v>11</v>
      </c>
      <c r="D24" s="305">
        <v>43783</v>
      </c>
      <c r="E24" s="33" t="s">
        <v>78</v>
      </c>
      <c r="F24" s="33">
        <v>3105</v>
      </c>
      <c r="G24" s="55" t="s">
        <v>50</v>
      </c>
      <c r="H24" s="49">
        <v>970</v>
      </c>
      <c r="I24" s="33">
        <v>1100</v>
      </c>
      <c r="J24" s="50">
        <f t="shared" si="3"/>
        <v>1067000</v>
      </c>
      <c r="K24" s="52" t="s">
        <v>83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07">
        <f>P24+P25</f>
        <v>-59214</v>
      </c>
      <c r="S24" s="308">
        <f>R24/(J24+J25)</f>
        <v>-2.7894290559638213E-2</v>
      </c>
      <c r="U24" s="310">
        <v>43798</v>
      </c>
      <c r="V24" s="301">
        <f>DATEDIF(D24,U24,"d")</f>
        <v>15</v>
      </c>
      <c r="W24" s="339" t="s">
        <v>202</v>
      </c>
      <c r="X24" s="170"/>
      <c r="AA24" s="314">
        <f>YEAR(U24)</f>
        <v>2019</v>
      </c>
      <c r="AB24" s="314">
        <f>MONTH(U24)</f>
        <v>11</v>
      </c>
      <c r="AC24" s="314" t="str">
        <f>IF(R24&gt;0,"○","☓")</f>
        <v>☓</v>
      </c>
    </row>
    <row r="25" spans="2:29" s="106" customFormat="1" x14ac:dyDescent="0.2">
      <c r="C25" s="304"/>
      <c r="D25" s="306">
        <v>43748</v>
      </c>
      <c r="E25" s="29" t="s">
        <v>79</v>
      </c>
      <c r="F25" s="29">
        <v>6301</v>
      </c>
      <c r="G25" s="54" t="s">
        <v>56</v>
      </c>
      <c r="H25" s="46">
        <v>2639.5</v>
      </c>
      <c r="I25" s="46">
        <v>400</v>
      </c>
      <c r="J25" s="47">
        <f t="shared" si="3"/>
        <v>1055800</v>
      </c>
      <c r="K25" s="38" t="s">
        <v>69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07"/>
      <c r="S25" s="309"/>
      <c r="U25" s="301"/>
      <c r="V25" s="301"/>
      <c r="W25" s="340"/>
      <c r="X25" s="170"/>
      <c r="AA25" s="309"/>
      <c r="AB25" s="309"/>
      <c r="AC25" s="309"/>
    </row>
    <row r="26" spans="2:29" s="106" customFormat="1" x14ac:dyDescent="0.2">
      <c r="B26" s="124" t="s">
        <v>197</v>
      </c>
      <c r="C26" s="303">
        <f>ROW()/2-1</f>
        <v>12</v>
      </c>
      <c r="D26" s="305">
        <v>43784</v>
      </c>
      <c r="E26" s="33" t="s">
        <v>78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672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07">
        <f>P26+P27</f>
        <v>-23558</v>
      </c>
      <c r="S26" s="308">
        <f>R26/(J26+J27)</f>
        <v>-1.2410704878305763E-2</v>
      </c>
      <c r="U26" s="310">
        <v>43802</v>
      </c>
      <c r="V26" s="301">
        <f>DATEDIF(D26,U26,"d")</f>
        <v>18</v>
      </c>
      <c r="W26" s="316" t="s">
        <v>666</v>
      </c>
      <c r="X26" s="170"/>
      <c r="AA26" s="314">
        <f>YEAR(U26)</f>
        <v>2019</v>
      </c>
      <c r="AB26" s="314">
        <f>MONTH(U26)</f>
        <v>12</v>
      </c>
      <c r="AC26" s="314" t="str">
        <f>IF(R26&gt;0,"○","☓")</f>
        <v>☓</v>
      </c>
    </row>
    <row r="27" spans="2:29" s="106" customFormat="1" x14ac:dyDescent="0.2">
      <c r="C27" s="304"/>
      <c r="D27" s="306">
        <v>43748</v>
      </c>
      <c r="E27" s="29" t="s">
        <v>79</v>
      </c>
      <c r="F27" s="29">
        <v>1911</v>
      </c>
      <c r="G27" s="54" t="s">
        <v>53</v>
      </c>
      <c r="H27" s="46">
        <v>1573</v>
      </c>
      <c r="I27" s="46">
        <v>600</v>
      </c>
      <c r="J27" s="47">
        <f t="shared" si="3"/>
        <v>943800</v>
      </c>
      <c r="K27" s="171" t="s">
        <v>84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07"/>
      <c r="S27" s="309"/>
      <c r="U27" s="301"/>
      <c r="V27" s="301"/>
      <c r="W27" s="317"/>
      <c r="X27" s="170"/>
      <c r="AA27" s="309"/>
      <c r="AB27" s="309"/>
      <c r="AC27" s="309"/>
    </row>
    <row r="28" spans="2:29" s="106" customFormat="1" x14ac:dyDescent="0.2">
      <c r="B28" s="124" t="s">
        <v>197</v>
      </c>
      <c r="C28" s="303">
        <v>13</v>
      </c>
      <c r="D28" s="305">
        <v>43789</v>
      </c>
      <c r="E28" s="33" t="s">
        <v>78</v>
      </c>
      <c r="F28" s="33">
        <v>4182</v>
      </c>
      <c r="G28" s="55" t="s">
        <v>48</v>
      </c>
      <c r="H28" s="49">
        <v>1627</v>
      </c>
      <c r="I28" s="33">
        <v>600</v>
      </c>
      <c r="J28" s="50">
        <v>976200</v>
      </c>
      <c r="K28" s="52" t="s">
        <v>83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07">
        <v>54150</v>
      </c>
      <c r="S28" s="308">
        <v>2.7799999999999998E-2</v>
      </c>
      <c r="U28" s="310">
        <v>43805</v>
      </c>
      <c r="V28" s="301">
        <v>15</v>
      </c>
      <c r="W28" s="320" t="s">
        <v>642</v>
      </c>
      <c r="X28" s="170"/>
      <c r="AA28" s="314">
        <f>YEAR(U28)</f>
        <v>2019</v>
      </c>
      <c r="AB28" s="314">
        <f>MONTH(U28)</f>
        <v>12</v>
      </c>
      <c r="AC28" s="314" t="str">
        <f>IF(R28&gt;0,"○","☓")</f>
        <v>○</v>
      </c>
    </row>
    <row r="29" spans="2:29" s="106" customFormat="1" x14ac:dyDescent="0.2">
      <c r="C29" s="304"/>
      <c r="D29" s="306">
        <v>43748</v>
      </c>
      <c r="E29" s="29" t="s">
        <v>79</v>
      </c>
      <c r="F29" s="29">
        <v>1824</v>
      </c>
      <c r="G29" s="54" t="s">
        <v>225</v>
      </c>
      <c r="H29" s="46">
        <v>973</v>
      </c>
      <c r="I29" s="46">
        <v>1000</v>
      </c>
      <c r="J29" s="47">
        <v>973000</v>
      </c>
      <c r="K29" s="145" t="s">
        <v>83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07"/>
      <c r="S29" s="309"/>
      <c r="U29" s="301"/>
      <c r="V29" s="301"/>
      <c r="W29" s="301"/>
      <c r="X29" s="170"/>
      <c r="AA29" s="309"/>
      <c r="AB29" s="309"/>
      <c r="AC29" s="309"/>
    </row>
    <row r="30" spans="2:29" s="106" customFormat="1" x14ac:dyDescent="0.2">
      <c r="B30" s="124" t="s">
        <v>197</v>
      </c>
      <c r="C30" s="303">
        <v>14</v>
      </c>
      <c r="D30" s="305">
        <v>43790</v>
      </c>
      <c r="E30" s="33" t="s">
        <v>78</v>
      </c>
      <c r="F30" s="33">
        <v>6995</v>
      </c>
      <c r="G30" s="55" t="s">
        <v>51</v>
      </c>
      <c r="H30" s="49">
        <v>2050</v>
      </c>
      <c r="I30" s="33">
        <v>500</v>
      </c>
      <c r="J30" s="50">
        <f t="shared" ref="J30:J47" si="5">H30*I30</f>
        <v>1025000</v>
      </c>
      <c r="K30" s="52" t="s">
        <v>83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07">
        <f>P30+P31</f>
        <v>33712.972602739726</v>
      </c>
      <c r="S30" s="308">
        <f>R30/(J30+J31)</f>
        <v>1.6402146834066229E-2</v>
      </c>
      <c r="U30" s="310">
        <v>43808</v>
      </c>
      <c r="V30" s="301">
        <f>IF(U30&gt;D30,DATEDIF(D30,U30,"d"),0)</f>
        <v>18</v>
      </c>
      <c r="W30" s="315" t="s">
        <v>667</v>
      </c>
      <c r="AA30" s="314">
        <f>YEAR(U30)</f>
        <v>2019</v>
      </c>
      <c r="AB30" s="314">
        <f>MONTH(U30)</f>
        <v>12</v>
      </c>
      <c r="AC30" s="314" t="str">
        <f>IF(R30&gt;0,"○","☓")</f>
        <v>○</v>
      </c>
    </row>
    <row r="31" spans="2:29" s="106" customFormat="1" x14ac:dyDescent="0.2">
      <c r="C31" s="304"/>
      <c r="D31" s="306">
        <v>43748</v>
      </c>
      <c r="E31" s="29" t="s">
        <v>79</v>
      </c>
      <c r="F31" s="29">
        <v>6472</v>
      </c>
      <c r="G31" s="54" t="s">
        <v>63</v>
      </c>
      <c r="H31" s="46">
        <v>322</v>
      </c>
      <c r="I31" s="46">
        <v>3200</v>
      </c>
      <c r="J31" s="47">
        <f t="shared" si="5"/>
        <v>1030400</v>
      </c>
      <c r="K31" s="172" t="s">
        <v>69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307"/>
      <c r="S31" s="309"/>
      <c r="U31" s="301"/>
      <c r="V31" s="301"/>
      <c r="W31" s="301"/>
      <c r="AA31" s="309"/>
      <c r="AB31" s="309"/>
      <c r="AC31" s="309"/>
    </row>
    <row r="32" spans="2:29" s="106" customFormat="1" x14ac:dyDescent="0.2">
      <c r="B32" s="124" t="s">
        <v>197</v>
      </c>
      <c r="C32" s="303">
        <v>15</v>
      </c>
      <c r="D32" s="305">
        <v>43791</v>
      </c>
      <c r="E32" s="33" t="s">
        <v>78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83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07">
        <f>P32+P33</f>
        <v>-7387.9621917808836</v>
      </c>
      <c r="S32" s="308">
        <f>R32/(J32+J33)</f>
        <v>-3.4469872261972761E-3</v>
      </c>
      <c r="U32" s="310">
        <v>43808</v>
      </c>
      <c r="V32" s="301">
        <f>IF(U32&gt;D32,DATEDIF(D32,U32,"d"),0)</f>
        <v>17</v>
      </c>
      <c r="W32" s="315" t="s">
        <v>667</v>
      </c>
      <c r="AA32" s="314">
        <f>YEAR(U32)</f>
        <v>2019</v>
      </c>
      <c r="AB32" s="314">
        <f>MONTH(U32)</f>
        <v>12</v>
      </c>
      <c r="AC32" s="314" t="str">
        <f>IF(R32&gt;0,"○","☓")</f>
        <v>☓</v>
      </c>
    </row>
    <row r="33" spans="2:29" s="106" customFormat="1" x14ac:dyDescent="0.2">
      <c r="C33" s="304"/>
      <c r="D33" s="306">
        <v>43748</v>
      </c>
      <c r="E33" s="29" t="s">
        <v>79</v>
      </c>
      <c r="F33" s="29">
        <v>8308</v>
      </c>
      <c r="G33" s="54" t="s">
        <v>52</v>
      </c>
      <c r="H33" s="46">
        <v>467.7</v>
      </c>
      <c r="I33" s="46">
        <v>2300</v>
      </c>
      <c r="J33" s="47">
        <f t="shared" si="5"/>
        <v>1075710</v>
      </c>
      <c r="K33" s="172" t="s">
        <v>69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07"/>
      <c r="S33" s="309"/>
      <c r="U33" s="301"/>
      <c r="V33" s="301"/>
      <c r="W33" s="301"/>
      <c r="AA33" s="309"/>
      <c r="AB33" s="309"/>
      <c r="AC33" s="309"/>
    </row>
    <row r="34" spans="2:29" s="106" customFormat="1" x14ac:dyDescent="0.2">
      <c r="B34" s="124" t="s">
        <v>197</v>
      </c>
      <c r="C34" s="303">
        <v>16</v>
      </c>
      <c r="D34" s="305">
        <v>43802</v>
      </c>
      <c r="E34" s="33" t="s">
        <v>185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83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07">
        <f>P34+P35</f>
        <v>29274.382465753424</v>
      </c>
      <c r="S34" s="308">
        <f>R34/(J34+J35)</f>
        <v>1.4002861602292846E-2</v>
      </c>
      <c r="U34" s="310">
        <v>43818</v>
      </c>
      <c r="V34" s="301">
        <f>IF(U34&gt;D34,DATEDIF(D34,U34,"d"),0)</f>
        <v>16</v>
      </c>
      <c r="W34" s="302" t="s">
        <v>667</v>
      </c>
      <c r="AA34" s="314">
        <f>YEAR(U34)</f>
        <v>2019</v>
      </c>
      <c r="AB34" s="314">
        <f>MONTH(U34)</f>
        <v>12</v>
      </c>
      <c r="AC34" s="314" t="str">
        <f>IF(R34&gt;0,"○","☓")</f>
        <v>○</v>
      </c>
    </row>
    <row r="35" spans="2:29" s="106" customFormat="1" x14ac:dyDescent="0.2">
      <c r="C35" s="304"/>
      <c r="D35" s="306">
        <v>43748</v>
      </c>
      <c r="E35" s="29" t="s">
        <v>187</v>
      </c>
      <c r="F35" s="29">
        <v>5703</v>
      </c>
      <c r="G35" s="54" t="s">
        <v>222</v>
      </c>
      <c r="H35" s="46">
        <v>222</v>
      </c>
      <c r="I35" s="46">
        <v>4700</v>
      </c>
      <c r="J35" s="47">
        <f t="shared" si="5"/>
        <v>1043400</v>
      </c>
      <c r="K35" s="145" t="s">
        <v>83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07"/>
      <c r="S35" s="309"/>
      <c r="U35" s="301"/>
      <c r="V35" s="301"/>
      <c r="W35" s="301"/>
      <c r="AA35" s="309"/>
      <c r="AB35" s="309"/>
      <c r="AC35" s="309"/>
    </row>
    <row r="36" spans="2:29" s="106" customFormat="1" x14ac:dyDescent="0.2">
      <c r="B36" s="124" t="s">
        <v>197</v>
      </c>
      <c r="C36" s="303">
        <v>17</v>
      </c>
      <c r="D36" s="305">
        <v>43808</v>
      </c>
      <c r="E36" s="33" t="s">
        <v>185</v>
      </c>
      <c r="F36" s="33">
        <v>5991</v>
      </c>
      <c r="G36" s="55" t="s">
        <v>1326</v>
      </c>
      <c r="H36" s="49">
        <v>1013</v>
      </c>
      <c r="I36" s="49">
        <v>900</v>
      </c>
      <c r="J36" s="50">
        <f t="shared" si="5"/>
        <v>911700</v>
      </c>
      <c r="K36" s="52" t="s">
        <v>83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07">
        <f>P36+P37</f>
        <v>-25646.869041095888</v>
      </c>
      <c r="S36" s="308">
        <f>R36/(J36+J37)</f>
        <v>-1.376865251575449E-2</v>
      </c>
      <c r="U36" s="310">
        <v>43824</v>
      </c>
      <c r="V36" s="301">
        <f>IF(U36&gt;D36,DATEDIF(D36,U36,"d"),0)</f>
        <v>16</v>
      </c>
      <c r="W36" s="302" t="s">
        <v>667</v>
      </c>
      <c r="AA36" s="314">
        <f>YEAR(U36)</f>
        <v>2019</v>
      </c>
      <c r="AB36" s="314">
        <f>MONTH(U36)</f>
        <v>12</v>
      </c>
      <c r="AC36" s="314" t="str">
        <f>IF(R36&gt;0,"○","☓")</f>
        <v>☓</v>
      </c>
    </row>
    <row r="37" spans="2:29" s="106" customFormat="1" x14ac:dyDescent="0.2">
      <c r="B37" s="124"/>
      <c r="C37" s="304"/>
      <c r="D37" s="306">
        <v>43748</v>
      </c>
      <c r="E37" s="29" t="s">
        <v>187</v>
      </c>
      <c r="F37" s="29">
        <v>7267</v>
      </c>
      <c r="G37" s="54" t="s">
        <v>61</v>
      </c>
      <c r="H37" s="46">
        <v>3170</v>
      </c>
      <c r="I37" s="46">
        <v>300</v>
      </c>
      <c r="J37" s="47">
        <f t="shared" si="5"/>
        <v>951000</v>
      </c>
      <c r="K37" s="145" t="s">
        <v>83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07"/>
      <c r="S37" s="309"/>
      <c r="U37" s="301"/>
      <c r="V37" s="301"/>
      <c r="W37" s="301"/>
      <c r="AA37" s="309"/>
      <c r="AB37" s="309"/>
      <c r="AC37" s="309"/>
    </row>
    <row r="38" spans="2:29" s="106" customFormat="1" x14ac:dyDescent="0.2">
      <c r="B38" s="124" t="s">
        <v>197</v>
      </c>
      <c r="C38" s="303">
        <v>18</v>
      </c>
      <c r="D38" s="305">
        <v>43809</v>
      </c>
      <c r="E38" s="33" t="s">
        <v>185</v>
      </c>
      <c r="F38" s="33">
        <v>6471</v>
      </c>
      <c r="G38" s="55" t="s">
        <v>1366</v>
      </c>
      <c r="H38" s="49">
        <v>1067</v>
      </c>
      <c r="I38" s="49">
        <v>1000</v>
      </c>
      <c r="J38" s="50">
        <f t="shared" si="5"/>
        <v>1067000</v>
      </c>
      <c r="K38" s="52" t="s">
        <v>83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07">
        <f>P38+P39</f>
        <v>-12105.526027397262</v>
      </c>
      <c r="S38" s="308">
        <f>R38/(J38+J39)</f>
        <v>-5.6174134697899126E-3</v>
      </c>
      <c r="U38" s="310">
        <v>43826</v>
      </c>
      <c r="V38" s="301">
        <f>IF(U38&gt;D38,DATEDIF(D38,U38,"d"),0)</f>
        <v>17</v>
      </c>
      <c r="W38" s="302" t="s">
        <v>667</v>
      </c>
      <c r="X38" s="278" t="s">
        <v>1368</v>
      </c>
      <c r="AA38" s="314">
        <f>YEAR(U38)</f>
        <v>2019</v>
      </c>
      <c r="AB38" s="314">
        <f>MONTH(U38)</f>
        <v>12</v>
      </c>
      <c r="AC38" s="314" t="str">
        <f>IF(R38&gt;0,"○","☓")</f>
        <v>☓</v>
      </c>
    </row>
    <row r="39" spans="2:29" s="106" customFormat="1" x14ac:dyDescent="0.2">
      <c r="B39" s="124"/>
      <c r="C39" s="304"/>
      <c r="D39" s="306">
        <v>43748</v>
      </c>
      <c r="E39" s="29" t="s">
        <v>187</v>
      </c>
      <c r="F39" s="29">
        <v>6473</v>
      </c>
      <c r="G39" s="54" t="s">
        <v>1367</v>
      </c>
      <c r="H39" s="46">
        <v>1360</v>
      </c>
      <c r="I39" s="46">
        <v>800</v>
      </c>
      <c r="J39" s="47">
        <f t="shared" si="5"/>
        <v>1088000</v>
      </c>
      <c r="K39" s="145" t="s">
        <v>83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07"/>
      <c r="S39" s="309"/>
      <c r="U39" s="301"/>
      <c r="V39" s="301"/>
      <c r="W39" s="301"/>
      <c r="AA39" s="309"/>
      <c r="AB39" s="309"/>
      <c r="AC39" s="309"/>
    </row>
    <row r="40" spans="2:29" s="106" customFormat="1" x14ac:dyDescent="0.2">
      <c r="B40" s="124" t="s">
        <v>197</v>
      </c>
      <c r="C40" s="303">
        <v>19</v>
      </c>
      <c r="D40" s="305">
        <v>43811</v>
      </c>
      <c r="E40" s="33" t="s">
        <v>185</v>
      </c>
      <c r="F40" s="33">
        <v>1860</v>
      </c>
      <c r="G40" s="55" t="s">
        <v>57</v>
      </c>
      <c r="H40" s="49">
        <v>730</v>
      </c>
      <c r="I40" s="49">
        <v>1400</v>
      </c>
      <c r="J40" s="50">
        <f t="shared" si="5"/>
        <v>1022000</v>
      </c>
      <c r="K40" s="52" t="s">
        <v>83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07">
        <f>P40+P41</f>
        <v>-63666.936986301371</v>
      </c>
      <c r="S40" s="308">
        <f>R40/(J40+J41)</f>
        <v>-3.158082191780822E-2</v>
      </c>
      <c r="U40" s="310">
        <v>43829</v>
      </c>
      <c r="V40" s="301">
        <f>IF(U40&gt;D40,DATEDIF(D40,U40,"d"),0)</f>
        <v>18</v>
      </c>
      <c r="W40" s="302" t="s">
        <v>667</v>
      </c>
      <c r="AA40" s="314">
        <f>YEAR(U40)</f>
        <v>2019</v>
      </c>
      <c r="AB40" s="314">
        <f>MONTH(U40)</f>
        <v>12</v>
      </c>
      <c r="AC40" s="314" t="str">
        <f>IF(R40&gt;0,"○","☓")</f>
        <v>☓</v>
      </c>
    </row>
    <row r="41" spans="2:29" s="106" customFormat="1" x14ac:dyDescent="0.2">
      <c r="B41" s="124"/>
      <c r="C41" s="304"/>
      <c r="D41" s="306">
        <v>43748</v>
      </c>
      <c r="E41" s="29" t="s">
        <v>187</v>
      </c>
      <c r="F41" s="29">
        <v>5110</v>
      </c>
      <c r="G41" s="54" t="s">
        <v>1369</v>
      </c>
      <c r="H41" s="46">
        <v>1420</v>
      </c>
      <c r="I41" s="46">
        <v>700</v>
      </c>
      <c r="J41" s="47">
        <f t="shared" si="5"/>
        <v>994000</v>
      </c>
      <c r="K41" s="145" t="s">
        <v>83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07"/>
      <c r="S41" s="309"/>
      <c r="U41" s="301"/>
      <c r="V41" s="301"/>
      <c r="W41" s="301"/>
      <c r="AA41" s="309"/>
      <c r="AB41" s="309"/>
      <c r="AC41" s="309"/>
    </row>
    <row r="42" spans="2:29" s="106" customFormat="1" x14ac:dyDescent="0.2">
      <c r="B42" s="124" t="s">
        <v>197</v>
      </c>
      <c r="C42" s="303">
        <v>20</v>
      </c>
      <c r="D42" s="305">
        <v>43847</v>
      </c>
      <c r="E42" s="33" t="s">
        <v>185</v>
      </c>
      <c r="F42" s="33">
        <v>8572</v>
      </c>
      <c r="G42" s="55" t="s">
        <v>2893</v>
      </c>
      <c r="H42" s="49">
        <v>513</v>
      </c>
      <c r="I42" s="49">
        <v>2000</v>
      </c>
      <c r="J42" s="50">
        <f t="shared" si="5"/>
        <v>1026000</v>
      </c>
      <c r="K42" s="52" t="s">
        <v>83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07">
        <f>P42+P43</f>
        <v>46995.551780821916</v>
      </c>
      <c r="S42" s="308">
        <f>R42/(J42+J43)</f>
        <v>2.2895621056621806E-2</v>
      </c>
      <c r="U42" s="310">
        <v>43864</v>
      </c>
      <c r="V42" s="301">
        <f>IF(U42&gt;D42,DATEDIF(D42,U42,"d"),0)</f>
        <v>17</v>
      </c>
      <c r="W42" s="302" t="s">
        <v>667</v>
      </c>
      <c r="AA42" s="314">
        <f>YEAR(U42)</f>
        <v>2020</v>
      </c>
      <c r="AB42" s="314">
        <f>MONTH(U42)</f>
        <v>2</v>
      </c>
      <c r="AC42" s="314" t="str">
        <f>IF(R42&gt;0,"○","☓")</f>
        <v>○</v>
      </c>
    </row>
    <row r="43" spans="2:29" s="106" customFormat="1" x14ac:dyDescent="0.2">
      <c r="B43" s="124"/>
      <c r="C43" s="304"/>
      <c r="D43" s="306"/>
      <c r="E43" s="29" t="s">
        <v>187</v>
      </c>
      <c r="F43" s="29">
        <v>8804</v>
      </c>
      <c r="G43" s="54" t="s">
        <v>1096</v>
      </c>
      <c r="H43" s="46">
        <v>1711</v>
      </c>
      <c r="I43" s="46">
        <v>600</v>
      </c>
      <c r="J43" s="47">
        <f t="shared" si="5"/>
        <v>1026600</v>
      </c>
      <c r="K43" s="145" t="s">
        <v>83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8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07"/>
      <c r="S43" s="309"/>
      <c r="U43" s="301"/>
      <c r="V43" s="301"/>
      <c r="W43" s="301"/>
      <c r="X43" s="106" t="s">
        <v>3169</v>
      </c>
      <c r="AA43" s="309"/>
      <c r="AB43" s="309"/>
      <c r="AC43" s="309"/>
    </row>
    <row r="44" spans="2:29" s="106" customFormat="1" x14ac:dyDescent="0.2">
      <c r="B44" s="124" t="s">
        <v>197</v>
      </c>
      <c r="C44" s="303">
        <v>21</v>
      </c>
      <c r="D44" s="305">
        <v>43846</v>
      </c>
      <c r="E44" s="33" t="s">
        <v>185</v>
      </c>
      <c r="F44" s="33">
        <v>5333</v>
      </c>
      <c r="G44" s="55" t="s">
        <v>238</v>
      </c>
      <c r="H44" s="49">
        <v>1958</v>
      </c>
      <c r="I44" s="49">
        <v>500</v>
      </c>
      <c r="J44" s="50">
        <f t="shared" si="5"/>
        <v>979000</v>
      </c>
      <c r="K44" s="52" t="s">
        <v>83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07">
        <f>P44+P45</f>
        <v>18014.964383561644</v>
      </c>
      <c r="S44" s="308">
        <f>R44/(J44+J45)</f>
        <v>8.9939912049733627E-3</v>
      </c>
      <c r="U44" s="310">
        <v>43864</v>
      </c>
      <c r="V44" s="301">
        <f>IF(U44&gt;D44,DATEDIF(D44,U44,"d"),0)</f>
        <v>18</v>
      </c>
      <c r="W44" s="302" t="s">
        <v>667</v>
      </c>
      <c r="AA44" s="314">
        <f>YEAR(U44)</f>
        <v>2020</v>
      </c>
      <c r="AB44" s="314">
        <f>MONTH(U44)</f>
        <v>2</v>
      </c>
      <c r="AC44" s="314" t="str">
        <f>IF(R44&gt;0,"○","☓")</f>
        <v>○</v>
      </c>
    </row>
    <row r="45" spans="2:29" s="106" customFormat="1" x14ac:dyDescent="0.2">
      <c r="B45" s="124"/>
      <c r="C45" s="304"/>
      <c r="D45" s="306"/>
      <c r="E45" s="29" t="s">
        <v>187</v>
      </c>
      <c r="F45" s="29">
        <v>9810</v>
      </c>
      <c r="G45" s="54" t="s">
        <v>2892</v>
      </c>
      <c r="H45" s="46">
        <v>5120</v>
      </c>
      <c r="I45" s="46">
        <v>200</v>
      </c>
      <c r="J45" s="47">
        <f t="shared" si="5"/>
        <v>1024000</v>
      </c>
      <c r="K45" s="145" t="s">
        <v>83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8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07"/>
      <c r="S45" s="309"/>
      <c r="U45" s="301"/>
      <c r="V45" s="301"/>
      <c r="W45" s="301"/>
      <c r="AA45" s="309"/>
      <c r="AB45" s="309"/>
      <c r="AC45" s="309"/>
    </row>
    <row r="46" spans="2:29" s="106" customFormat="1" x14ac:dyDescent="0.2">
      <c r="B46" s="124" t="s">
        <v>197</v>
      </c>
      <c r="C46" s="303">
        <v>22</v>
      </c>
      <c r="D46" s="305">
        <v>43845</v>
      </c>
      <c r="E46" s="33" t="s">
        <v>185</v>
      </c>
      <c r="F46" s="33">
        <v>3105</v>
      </c>
      <c r="G46" s="55" t="s">
        <v>50</v>
      </c>
      <c r="H46" s="49">
        <v>1037</v>
      </c>
      <c r="I46" s="49">
        <v>1000</v>
      </c>
      <c r="J46" s="50">
        <f t="shared" si="5"/>
        <v>1037000</v>
      </c>
      <c r="K46" s="52" t="s">
        <v>83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07">
        <f>P46+P47</f>
        <v>26169.906301369861</v>
      </c>
      <c r="S46" s="308">
        <f>R46/(J46+J47)</f>
        <v>1.2681675858388187E-2</v>
      </c>
      <c r="U46" s="310">
        <v>43864</v>
      </c>
      <c r="V46" s="301">
        <f>IF(U46&gt;D46,DATEDIF(D46,U46,"d"),0)</f>
        <v>19</v>
      </c>
      <c r="W46" s="302" t="s">
        <v>667</v>
      </c>
      <c r="AA46" s="314">
        <f>YEAR(U46)</f>
        <v>2020</v>
      </c>
      <c r="AB46" s="314">
        <f>MONTH(U46)</f>
        <v>2</v>
      </c>
      <c r="AC46" s="314" t="str">
        <f>IF(R46&gt;0,"○","☓")</f>
        <v>○</v>
      </c>
    </row>
    <row r="47" spans="2:29" s="106" customFormat="1" x14ac:dyDescent="0.2">
      <c r="B47" s="124"/>
      <c r="C47" s="304"/>
      <c r="D47" s="306"/>
      <c r="E47" s="29" t="s">
        <v>187</v>
      </c>
      <c r="F47" s="29">
        <v>3116</v>
      </c>
      <c r="G47" s="54" t="s">
        <v>3181</v>
      </c>
      <c r="H47" s="46">
        <v>1711</v>
      </c>
      <c r="I47" s="46">
        <v>600</v>
      </c>
      <c r="J47" s="47">
        <f t="shared" si="5"/>
        <v>1026600</v>
      </c>
      <c r="K47" s="145" t="s">
        <v>83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93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07"/>
      <c r="S47" s="309"/>
      <c r="U47" s="301"/>
      <c r="V47" s="301"/>
      <c r="W47" s="301"/>
      <c r="AA47" s="309"/>
      <c r="AB47" s="309"/>
      <c r="AC47" s="309"/>
    </row>
  </sheetData>
  <autoFilter ref="B3:AC23"/>
  <mergeCells count="220">
    <mergeCell ref="D44:D45"/>
    <mergeCell ref="R44:R45"/>
    <mergeCell ref="S44:S45"/>
    <mergeCell ref="U44:U45"/>
    <mergeCell ref="V44:V45"/>
    <mergeCell ref="W44:W45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E11" sqref="E1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665</v>
      </c>
    </row>
    <row r="2" spans="1:23" ht="59.25" customHeight="1" x14ac:dyDescent="0.2">
      <c r="A2" s="152" t="s">
        <v>643</v>
      </c>
      <c r="B2" s="153" t="s">
        <v>644</v>
      </c>
      <c r="C2" s="154" t="s">
        <v>651</v>
      </c>
      <c r="D2" s="153" t="s">
        <v>652</v>
      </c>
      <c r="E2" s="153" t="s">
        <v>653</v>
      </c>
      <c r="F2" s="154" t="s">
        <v>661</v>
      </c>
      <c r="G2" s="154" t="s">
        <v>662</v>
      </c>
      <c r="H2" s="154" t="s">
        <v>654</v>
      </c>
      <c r="I2" s="154" t="s">
        <v>655</v>
      </c>
      <c r="J2" s="154" t="s">
        <v>656</v>
      </c>
      <c r="K2" s="154" t="s">
        <v>663</v>
      </c>
      <c r="L2" s="154" t="s">
        <v>657</v>
      </c>
      <c r="M2" s="154" t="s">
        <v>645</v>
      </c>
      <c r="N2" s="154" t="s">
        <v>646</v>
      </c>
      <c r="O2" s="154" t="s">
        <v>647</v>
      </c>
      <c r="P2" s="154" t="s">
        <v>658</v>
      </c>
      <c r="Q2" s="155" t="s">
        <v>659</v>
      </c>
      <c r="R2" s="155" t="s">
        <v>648</v>
      </c>
      <c r="S2" s="156" t="s">
        <v>649</v>
      </c>
      <c r="T2" s="156" t="s">
        <v>650</v>
      </c>
      <c r="U2" s="156" t="s">
        <v>664</v>
      </c>
      <c r="V2" s="157" t="s">
        <v>660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-15227.939178082248</v>
      </c>
      <c r="E5" s="161">
        <f>IF(D5 &lt;&gt; 0,D5/C5, 0)</f>
        <v>-2.788281841357747E-3</v>
      </c>
      <c r="F5" s="160">
        <v>117137.35506849315</v>
      </c>
      <c r="G5" s="160">
        <v>-132365.29424657539</v>
      </c>
      <c r="H5" s="158">
        <v>8</v>
      </c>
      <c r="I5" s="158">
        <v>3</v>
      </c>
      <c r="J5" s="158">
        <v>5</v>
      </c>
      <c r="K5" s="162">
        <f>IF(H5&lt;&gt;0,I5/H5,0)</f>
        <v>0.375</v>
      </c>
      <c r="L5" s="163">
        <f t="shared" si="0"/>
        <v>39045.785022831049</v>
      </c>
      <c r="M5" s="164">
        <f t="shared" si="0"/>
        <v>-26473.058849315079</v>
      </c>
      <c r="N5" s="165">
        <v>16.875</v>
      </c>
      <c r="O5" s="165">
        <v>-63666.936986301371</v>
      </c>
      <c r="P5" s="166">
        <f>IF(C5&lt;&gt;0,O5/C5,0)</f>
        <v>-1.1657609228521259E-2</v>
      </c>
      <c r="Q5" s="167">
        <v>2</v>
      </c>
      <c r="R5" s="167">
        <v>3</v>
      </c>
      <c r="S5" s="167">
        <v>1</v>
      </c>
      <c r="T5" s="167">
        <v>0</v>
      </c>
      <c r="U5" s="167">
        <v>7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abSelected="1" topLeftCell="A34" zoomScale="70" zoomScaleNormal="70" workbookViewId="0">
      <selection activeCell="I82" sqref="I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4</v>
      </c>
      <c r="E1" s="242" t="s">
        <v>1279</v>
      </c>
      <c r="F1" s="243">
        <v>5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1179</v>
      </c>
      <c r="C2" s="60"/>
      <c r="D2" s="59" t="s">
        <v>41</v>
      </c>
      <c r="E2" s="61" t="s">
        <v>42</v>
      </c>
      <c r="F2" s="62" t="s">
        <v>71</v>
      </c>
      <c r="G2" s="62" t="s">
        <v>72</v>
      </c>
      <c r="H2" s="60" t="s">
        <v>21</v>
      </c>
      <c r="I2" s="60" t="s">
        <v>73</v>
      </c>
      <c r="J2" s="62" t="s">
        <v>74</v>
      </c>
      <c r="K2" s="63" t="s">
        <v>95</v>
      </c>
      <c r="L2" s="60" t="s">
        <v>75</v>
      </c>
      <c r="M2" s="63" t="s">
        <v>89</v>
      </c>
      <c r="N2" s="60" t="s">
        <v>182</v>
      </c>
      <c r="O2" s="60" t="s">
        <v>76</v>
      </c>
      <c r="P2" s="63" t="s">
        <v>91</v>
      </c>
      <c r="Q2" s="66" t="s">
        <v>92</v>
      </c>
      <c r="R2" s="66" t="s">
        <v>1180</v>
      </c>
      <c r="S2" s="10"/>
      <c r="T2" s="10"/>
      <c r="U2" s="343" t="s">
        <v>1313</v>
      </c>
      <c r="V2" s="344"/>
      <c r="W2" s="345"/>
      <c r="X2" s="279" t="s">
        <v>1314</v>
      </c>
      <c r="Y2" s="279" t="s">
        <v>1315</v>
      </c>
      <c r="Z2" s="279" t="s">
        <v>1316</v>
      </c>
    </row>
    <row r="3" spans="1:31" ht="22.5" customHeight="1" x14ac:dyDescent="0.2">
      <c r="A3" s="134"/>
      <c r="B3" s="232">
        <v>43868</v>
      </c>
      <c r="C3" s="36" t="s">
        <v>78</v>
      </c>
      <c r="D3" s="36">
        <v>8306</v>
      </c>
      <c r="E3" s="230" t="s">
        <v>4049</v>
      </c>
      <c r="F3" s="233">
        <v>579.9</v>
      </c>
      <c r="G3" s="233">
        <v>1700</v>
      </c>
      <c r="H3" s="234">
        <f>F3*G3</f>
        <v>985830</v>
      </c>
      <c r="I3" s="230" t="s">
        <v>4051</v>
      </c>
      <c r="J3" s="233">
        <v>579.4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50.29005479452055</v>
      </c>
      <c r="O3" s="237">
        <v>5.1012907696581105E-5</v>
      </c>
      <c r="P3" s="342">
        <v>-8294.1592602739729</v>
      </c>
      <c r="Q3" s="308">
        <v>-4.2396524411903785E-3</v>
      </c>
      <c r="R3" s="307">
        <v>1</v>
      </c>
      <c r="S3" s="10"/>
      <c r="T3" s="10"/>
      <c r="U3" s="346"/>
      <c r="V3" s="347"/>
      <c r="W3" s="348"/>
      <c r="X3" s="341">
        <v>-2.25623443391253</v>
      </c>
      <c r="Y3" s="341"/>
      <c r="Z3" s="341">
        <v>-2.0984208795241499</v>
      </c>
    </row>
    <row r="4" spans="1:31" ht="22.5" customHeight="1" x14ac:dyDescent="0.2">
      <c r="A4" s="134"/>
      <c r="B4" s="223"/>
      <c r="C4" s="222" t="s">
        <v>79</v>
      </c>
      <c r="D4" s="222">
        <v>6995</v>
      </c>
      <c r="E4" s="231" t="s">
        <v>4050</v>
      </c>
      <c r="F4" s="238">
        <v>1941</v>
      </c>
      <c r="G4" s="238">
        <v>500</v>
      </c>
      <c r="H4" s="239">
        <f>F4*G4</f>
        <v>970500</v>
      </c>
      <c r="I4" s="231" t="s">
        <v>4051</v>
      </c>
      <c r="J4" s="240">
        <v>1926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-8344.4493150684939</v>
      </c>
      <c r="O4" s="221">
        <v>-8.5980930603487826E-3</v>
      </c>
      <c r="P4" s="342"/>
      <c r="Q4" s="308"/>
      <c r="R4" s="307"/>
      <c r="S4" s="10"/>
      <c r="T4" s="10"/>
      <c r="U4" s="349"/>
      <c r="V4" s="350"/>
      <c r="W4" s="351"/>
      <c r="X4" s="341"/>
      <c r="Y4" s="341"/>
      <c r="Z4" s="341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1278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4052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1280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1172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4048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1160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3.865102008829596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1161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3.0737680307658817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1281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43868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43868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1282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1277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0.29933024214322512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1160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677.38433797011851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1161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473.54044307058217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636</v>
      </c>
      <c r="B81" s="106" t="s">
        <v>4039</v>
      </c>
      <c r="C81" s="106" t="s">
        <v>4040</v>
      </c>
      <c r="D81" s="106" t="s">
        <v>4041</v>
      </c>
      <c r="E81" s="106" t="s">
        <v>4042</v>
      </c>
      <c r="F81" s="106" t="s">
        <v>637</v>
      </c>
      <c r="G81" s="106" t="s">
        <v>638</v>
      </c>
      <c r="H81" s="106" t="s">
        <v>639</v>
      </c>
      <c r="I81" s="106" t="s">
        <v>640</v>
      </c>
      <c r="J81" s="106" t="s">
        <v>641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198</v>
      </c>
      <c r="Q81" s="106" t="s">
        <v>199</v>
      </c>
      <c r="R81" s="106" t="s">
        <v>200</v>
      </c>
      <c r="S81" s="106" t="s">
        <v>201</v>
      </c>
      <c r="U81" s="106" t="s">
        <v>1181</v>
      </c>
      <c r="V81" s="106" t="s">
        <v>1182</v>
      </c>
      <c r="W81" s="106" t="s">
        <v>1183</v>
      </c>
      <c r="X81" s="106" t="s">
        <v>1184</v>
      </c>
      <c r="Y81" s="106" t="s">
        <v>636</v>
      </c>
      <c r="AA81" s="106" t="s">
        <v>4043</v>
      </c>
      <c r="AB81" s="106" t="s">
        <v>4044</v>
      </c>
    </row>
    <row r="82" spans="1:28" x14ac:dyDescent="0.2">
      <c r="A82" s="14">
        <v>43868</v>
      </c>
      <c r="B82" s="106">
        <v>1941</v>
      </c>
      <c r="C82" s="106">
        <v>1926</v>
      </c>
      <c r="D82" s="106">
        <v>579.9</v>
      </c>
      <c r="E82" s="106">
        <v>579.4</v>
      </c>
      <c r="F82" s="106">
        <v>3.32412840869865</v>
      </c>
      <c r="G82" s="106">
        <v>3.5937426743979399</v>
      </c>
      <c r="H82" s="106">
        <v>0.12848436094499499</v>
      </c>
      <c r="I82" s="106">
        <v>-2.0984208795241499</v>
      </c>
      <c r="J82" s="106">
        <v>-8.11</v>
      </c>
      <c r="K82" s="106">
        <v>0.84121524599684905</v>
      </c>
      <c r="L82" s="106">
        <v>1.9230719949560798E-2</v>
      </c>
      <c r="M82" s="106">
        <v>0.92566775966201897</v>
      </c>
      <c r="N82" s="106">
        <v>8.1101147599993595E-2</v>
      </c>
      <c r="P82" s="106">
        <v>3.722227035342935</v>
      </c>
      <c r="Q82" s="106">
        <v>3.4652583134529449</v>
      </c>
      <c r="R82" s="106">
        <v>3.85071139628793</v>
      </c>
      <c r="S82" s="106">
        <v>3.3367739525079498</v>
      </c>
      <c r="U82" s="106">
        <v>80</v>
      </c>
      <c r="V82" s="106">
        <v>-8270</v>
      </c>
      <c r="W82" s="106">
        <v>-8190</v>
      </c>
      <c r="X82" s="106">
        <v>-0.41864102682062843</v>
      </c>
      <c r="Y82" s="14">
        <v>43868</v>
      </c>
      <c r="AA82" s="106">
        <v>579.4</v>
      </c>
      <c r="AB82" s="106">
        <v>576.5100463678516</v>
      </c>
    </row>
    <row r="83" spans="1:28" x14ac:dyDescent="0.2">
      <c r="A83" s="14">
        <v>43867</v>
      </c>
      <c r="B83" s="106">
        <v>1933</v>
      </c>
      <c r="C83" s="106">
        <v>1925</v>
      </c>
      <c r="D83" s="106">
        <v>581.5</v>
      </c>
      <c r="E83" s="106">
        <v>580.9</v>
      </c>
      <c r="F83" s="106">
        <v>3.31382337751764</v>
      </c>
      <c r="G83" s="106">
        <v>3.5960864174882099</v>
      </c>
      <c r="H83" s="106">
        <v>0.12510359549876199</v>
      </c>
      <c r="I83" s="106">
        <v>-2.25623443391253</v>
      </c>
      <c r="J83" s="106">
        <v>-8.52</v>
      </c>
      <c r="K83" s="106">
        <v>0.85909050218705496</v>
      </c>
      <c r="L83" s="106">
        <v>8.3973850653313295E-2</v>
      </c>
      <c r="M83" s="106">
        <v>0.92569361860350896</v>
      </c>
      <c r="N83" s="106">
        <v>6.5175302245207206E-2</v>
      </c>
      <c r="P83" s="106">
        <v>3.7211900129869719</v>
      </c>
      <c r="Q83" s="106">
        <v>3.4709828219894479</v>
      </c>
      <c r="R83" s="106">
        <v>3.846293608485734</v>
      </c>
      <c r="S83" s="106">
        <v>3.3458792264906858</v>
      </c>
      <c r="Y83" s="14"/>
      <c r="AA83" s="106">
        <v>580.9</v>
      </c>
      <c r="AB83" s="106">
        <v>576.21071612570836</v>
      </c>
    </row>
    <row r="84" spans="1:28" x14ac:dyDescent="0.2">
      <c r="A84" s="14">
        <v>43866</v>
      </c>
      <c r="B84" s="106">
        <v>1903</v>
      </c>
      <c r="C84" s="106">
        <v>1881</v>
      </c>
      <c r="D84" s="106">
        <v>566.9</v>
      </c>
      <c r="E84" s="106">
        <v>570.6</v>
      </c>
      <c r="F84" s="106">
        <v>3.2965299684542502</v>
      </c>
      <c r="G84" s="106">
        <v>3.59853931737364</v>
      </c>
      <c r="H84" s="106">
        <v>0.121290645849776</v>
      </c>
      <c r="I84" s="106">
        <v>-2.4899640594991999</v>
      </c>
      <c r="J84" s="106">
        <v>-9.16</v>
      </c>
      <c r="K84" s="106">
        <v>0.86175818887133104</v>
      </c>
      <c r="L84" s="106">
        <v>9.1579029958740094E-2</v>
      </c>
      <c r="M84" s="106">
        <v>0.925826222293885</v>
      </c>
      <c r="N84" s="106">
        <v>9.1548847834743097E-2</v>
      </c>
      <c r="P84" s="106">
        <v>3.719829963223416</v>
      </c>
      <c r="Q84" s="106">
        <v>3.477248671523864</v>
      </c>
      <c r="R84" s="106">
        <v>3.841120609073192</v>
      </c>
      <c r="S84" s="106">
        <v>3.355958025674088</v>
      </c>
      <c r="Y84" s="14"/>
      <c r="AA84" s="106">
        <v>570.6</v>
      </c>
      <c r="AB84" s="106">
        <v>563.0401854714064</v>
      </c>
    </row>
    <row r="85" spans="1:28" x14ac:dyDescent="0.2">
      <c r="A85" s="14">
        <v>43865</v>
      </c>
      <c r="B85" s="106">
        <v>1864</v>
      </c>
      <c r="C85" s="106">
        <v>1888</v>
      </c>
      <c r="D85" s="106">
        <v>560.29999999999995</v>
      </c>
      <c r="E85" s="106">
        <v>568</v>
      </c>
      <c r="F85" s="106">
        <v>3.3239436619718301</v>
      </c>
      <c r="G85" s="106">
        <v>3.6009396538301202</v>
      </c>
      <c r="H85" s="106">
        <v>0.116995436609969</v>
      </c>
      <c r="I85" s="106">
        <v>-2.3675794533911998</v>
      </c>
      <c r="J85" s="106">
        <v>-8.33</v>
      </c>
      <c r="K85" s="106">
        <v>0.85700108829177102</v>
      </c>
      <c r="L85" s="106">
        <v>6.3459232610847197E-2</v>
      </c>
      <c r="M85" s="106">
        <v>0.92524245755907197</v>
      </c>
      <c r="N85" s="106">
        <v>0.168380251129052</v>
      </c>
      <c r="P85" s="106">
        <v>3.717935090440089</v>
      </c>
      <c r="Q85" s="106">
        <v>3.4839442172201514</v>
      </c>
      <c r="R85" s="106">
        <v>3.8349305270500582</v>
      </c>
      <c r="S85" s="106">
        <v>3.3669487806101821</v>
      </c>
      <c r="Y85" s="14"/>
      <c r="AA85" s="106">
        <v>568</v>
      </c>
      <c r="AB85" s="106">
        <v>565.13549716640898</v>
      </c>
    </row>
    <row r="86" spans="1:28" x14ac:dyDescent="0.2">
      <c r="A86" s="14">
        <v>43864</v>
      </c>
      <c r="B86" s="106">
        <v>1841</v>
      </c>
      <c r="C86" s="106">
        <v>1864</v>
      </c>
      <c r="D86" s="106">
        <v>560</v>
      </c>
      <c r="E86" s="106">
        <v>564.9</v>
      </c>
      <c r="F86" s="106">
        <v>3.2996990617808399</v>
      </c>
      <c r="G86" s="106">
        <v>3.6025583573038702</v>
      </c>
      <c r="H86" s="106">
        <v>0.11395208777527301</v>
      </c>
      <c r="I86" s="106">
        <v>-2.6577775048782502</v>
      </c>
      <c r="J86" s="106">
        <v>-9.18</v>
      </c>
      <c r="K86" s="106">
        <v>0.851449643528019</v>
      </c>
      <c r="L86" s="106">
        <v>3.2406052642228997E-2</v>
      </c>
      <c r="M86" s="106">
        <v>0.92522756472763801</v>
      </c>
      <c r="N86" s="106">
        <v>9.3390821731469204E-2</v>
      </c>
      <c r="P86" s="106">
        <v>3.7165104450791433</v>
      </c>
      <c r="Q86" s="106">
        <v>3.4886062695285971</v>
      </c>
      <c r="R86" s="106">
        <v>3.8304625328544164</v>
      </c>
      <c r="S86" s="106">
        <v>3.374654181753324</v>
      </c>
      <c r="Y86" s="14"/>
      <c r="AA86" s="106">
        <v>564.9</v>
      </c>
      <c r="AB86" s="106">
        <v>557.95157135497163</v>
      </c>
    </row>
    <row r="87" spans="1:28" x14ac:dyDescent="0.2">
      <c r="A87" s="14">
        <v>43861</v>
      </c>
      <c r="B87" s="106">
        <v>1935</v>
      </c>
      <c r="C87" s="106">
        <v>1895</v>
      </c>
      <c r="D87" s="106">
        <v>569.20000000000005</v>
      </c>
      <c r="E87" s="106">
        <v>568.5</v>
      </c>
      <c r="F87" s="106">
        <v>3.3333333333333299</v>
      </c>
      <c r="G87" s="106">
        <v>3.60401007485485</v>
      </c>
      <c r="H87" s="106">
        <v>0.110732559816472</v>
      </c>
      <c r="I87" s="106">
        <v>-2.44441871451482</v>
      </c>
      <c r="J87" s="106">
        <v>-8.1199999999999992</v>
      </c>
      <c r="K87" s="106">
        <v>0.83183372572012704</v>
      </c>
      <c r="L87" s="106">
        <v>0.335134185655518</v>
      </c>
      <c r="M87" s="106">
        <v>0.924656872603005</v>
      </c>
      <c r="N87" s="106">
        <v>0.18195388017434699</v>
      </c>
      <c r="P87" s="106">
        <v>3.7147426346713219</v>
      </c>
      <c r="Q87" s="106">
        <v>3.4932775150383781</v>
      </c>
      <c r="R87" s="106">
        <v>3.8254751944877938</v>
      </c>
      <c r="S87" s="106">
        <v>3.3825449552219062</v>
      </c>
      <c r="Y87" s="14"/>
      <c r="AA87" s="106">
        <v>568.5</v>
      </c>
      <c r="AB87" s="106">
        <v>567.23080886141156</v>
      </c>
    </row>
    <row r="88" spans="1:28" x14ac:dyDescent="0.2">
      <c r="A88" s="14">
        <v>43860</v>
      </c>
      <c r="B88" s="106">
        <v>1987</v>
      </c>
      <c r="C88" s="106">
        <v>1925</v>
      </c>
      <c r="D88" s="106">
        <v>564</v>
      </c>
      <c r="E88" s="106">
        <v>565.5</v>
      </c>
      <c r="F88" s="106">
        <v>3.4040671971706402</v>
      </c>
      <c r="G88" s="106">
        <v>3.6048401914862298</v>
      </c>
      <c r="H88" s="106">
        <v>0.10891880554698299</v>
      </c>
      <c r="I88" s="106">
        <v>-1.8433271766736901</v>
      </c>
      <c r="J88" s="106">
        <v>-5.9</v>
      </c>
      <c r="K88" s="106">
        <v>0.81081865323987901</v>
      </c>
      <c r="L88" s="106">
        <v>0.51370707073441901</v>
      </c>
      <c r="M88" s="106">
        <v>0.92326381551571002</v>
      </c>
      <c r="N88" s="106">
        <v>0.19856959388745099</v>
      </c>
      <c r="P88" s="106">
        <v>3.7137589970332128</v>
      </c>
      <c r="Q88" s="106">
        <v>3.4959213859392468</v>
      </c>
      <c r="R88" s="106">
        <v>3.8226778025801957</v>
      </c>
      <c r="S88" s="106">
        <v>3.3870025803922639</v>
      </c>
      <c r="Y88" s="14"/>
      <c r="AA88" s="106">
        <v>565.5</v>
      </c>
      <c r="AB88" s="106">
        <v>576.21071612570836</v>
      </c>
    </row>
    <row r="89" spans="1:28" x14ac:dyDescent="0.2">
      <c r="A89" s="14">
        <v>43859</v>
      </c>
      <c r="B89" s="106">
        <v>1952</v>
      </c>
      <c r="C89" s="106">
        <v>1990</v>
      </c>
      <c r="D89" s="106">
        <v>564.29999999999995</v>
      </c>
      <c r="E89" s="106">
        <v>568</v>
      </c>
      <c r="F89" s="106">
        <v>3.5035211267605599</v>
      </c>
      <c r="G89" s="106">
        <v>3.6047979742026399</v>
      </c>
      <c r="H89" s="106">
        <v>0.108997203050304</v>
      </c>
      <c r="I89" s="106">
        <v>-0.92916923194200696</v>
      </c>
      <c r="J89" s="106">
        <v>-2.89</v>
      </c>
      <c r="K89" s="106">
        <v>0.79346988810774</v>
      </c>
      <c r="L89" s="106">
        <v>0.28213170841350499</v>
      </c>
      <c r="M89" s="106">
        <v>0.92240682804616703</v>
      </c>
      <c r="N89" s="106">
        <v>0.13240904666255099</v>
      </c>
      <c r="P89" s="106">
        <v>3.7137951772529441</v>
      </c>
      <c r="Q89" s="106">
        <v>3.4958007711523358</v>
      </c>
      <c r="R89" s="106">
        <v>3.8227923803032478</v>
      </c>
      <c r="S89" s="106">
        <v>3.3868035681020321</v>
      </c>
      <c r="Y89" s="14"/>
      <c r="AA89" s="106">
        <v>568</v>
      </c>
      <c r="AB89" s="106">
        <v>595.66718186501794</v>
      </c>
    </row>
    <row r="90" spans="1:28" ht="15" customHeight="1" x14ac:dyDescent="0.2">
      <c r="A90" s="14">
        <v>43858</v>
      </c>
      <c r="B90" s="106">
        <v>1951</v>
      </c>
      <c r="C90" s="106">
        <v>1936</v>
      </c>
      <c r="D90" s="106">
        <v>562.20000000000005</v>
      </c>
      <c r="E90" s="106">
        <v>566.29999999999995</v>
      </c>
      <c r="F90" s="106">
        <v>3.4186826770263101</v>
      </c>
      <c r="G90" s="106">
        <v>3.6028181016625802</v>
      </c>
      <c r="H90" s="106">
        <v>0.11212266952547099</v>
      </c>
      <c r="I90" s="106">
        <v>-1.6422675754651099</v>
      </c>
      <c r="J90" s="106">
        <v>-5.39</v>
      </c>
      <c r="K90" s="106">
        <v>0.770770636759051</v>
      </c>
      <c r="L90" s="106">
        <v>0.24908015943362199</v>
      </c>
      <c r="M90" s="106">
        <v>0.922088120824341</v>
      </c>
      <c r="N90" s="106">
        <v>0.12531642822439101</v>
      </c>
      <c r="P90" s="106">
        <v>3.7149407711880511</v>
      </c>
      <c r="Q90" s="106">
        <v>3.4906954321371093</v>
      </c>
      <c r="R90" s="106">
        <v>3.827063440713522</v>
      </c>
      <c r="S90" s="106">
        <v>3.3785727626116384</v>
      </c>
      <c r="Y90" s="14"/>
      <c r="AA90" s="106">
        <v>566.29999999999995</v>
      </c>
      <c r="AB90" s="106">
        <v>579.50334878928379</v>
      </c>
    </row>
    <row r="91" spans="1:28" x14ac:dyDescent="0.2">
      <c r="A91" s="14">
        <v>43857</v>
      </c>
      <c r="B91" s="106">
        <v>2005</v>
      </c>
      <c r="C91" s="106">
        <v>1980</v>
      </c>
      <c r="D91" s="106">
        <v>565</v>
      </c>
      <c r="E91" s="106">
        <v>566.5</v>
      </c>
      <c r="F91" s="106">
        <v>3.4951456310679601</v>
      </c>
      <c r="G91" s="106">
        <v>3.6017211183893898</v>
      </c>
      <c r="H91" s="106">
        <v>0.114300172937294</v>
      </c>
      <c r="I91" s="106">
        <v>-0.93241755093321399</v>
      </c>
      <c r="J91" s="106">
        <v>-3.05</v>
      </c>
      <c r="K91" s="106">
        <v>0.77084251739070098</v>
      </c>
      <c r="L91" s="106">
        <v>0.22144636289118499</v>
      </c>
      <c r="M91" s="106">
        <v>0.92161418517544802</v>
      </c>
      <c r="N91" s="106">
        <v>0.114541256442454</v>
      </c>
      <c r="P91" s="106">
        <v>3.7160212913266837</v>
      </c>
      <c r="Q91" s="106">
        <v>3.4874209454520959</v>
      </c>
      <c r="R91" s="106">
        <v>3.830321464263978</v>
      </c>
      <c r="S91" s="106">
        <v>3.3731207725148016</v>
      </c>
      <c r="Y91" s="14"/>
      <c r="AA91" s="106">
        <v>566.5</v>
      </c>
      <c r="AB91" s="106">
        <v>592.67387944358575</v>
      </c>
    </row>
    <row r="92" spans="1:28" x14ac:dyDescent="0.2">
      <c r="A92" s="14">
        <v>43854</v>
      </c>
      <c r="B92" s="106">
        <v>2054</v>
      </c>
      <c r="C92" s="106">
        <v>2031</v>
      </c>
      <c r="D92" s="106">
        <v>575.9</v>
      </c>
      <c r="E92" s="106">
        <v>574</v>
      </c>
      <c r="F92" s="106">
        <v>3.5383275261324001</v>
      </c>
      <c r="G92" s="106">
        <v>3.60025857058121</v>
      </c>
      <c r="H92" s="106">
        <v>0.116338138351187</v>
      </c>
      <c r="I92" s="106">
        <v>-0.53233656070602697</v>
      </c>
      <c r="J92" s="106">
        <v>-1.75</v>
      </c>
      <c r="K92" s="106">
        <v>0.78553395774899903</v>
      </c>
      <c r="L92" s="106">
        <v>0.18229680622486999</v>
      </c>
      <c r="M92" s="106">
        <v>0.92090558265864697</v>
      </c>
      <c r="N92" s="106">
        <v>0.133460693589803</v>
      </c>
      <c r="P92" s="106">
        <v>3.7165967089323972</v>
      </c>
      <c r="Q92" s="106">
        <v>3.4839204322300228</v>
      </c>
      <c r="R92" s="106">
        <v>3.832934847283584</v>
      </c>
      <c r="S92" s="106">
        <v>3.367582293878836</v>
      </c>
      <c r="Y92" s="14"/>
      <c r="AA92" s="106">
        <v>574</v>
      </c>
      <c r="AB92" s="106">
        <v>607.93972179289017</v>
      </c>
    </row>
    <row r="93" spans="1:28" x14ac:dyDescent="0.2">
      <c r="A93" s="14">
        <v>43853</v>
      </c>
      <c r="B93" s="106">
        <v>2061</v>
      </c>
      <c r="C93" s="106">
        <v>2041</v>
      </c>
      <c r="D93" s="106">
        <v>578.1</v>
      </c>
      <c r="E93" s="106">
        <v>576.79999999999995</v>
      </c>
      <c r="F93" s="106">
        <v>3.5384882108182998</v>
      </c>
      <c r="G93" s="106">
        <v>3.5985222595236599</v>
      </c>
      <c r="H93" s="106">
        <v>0.118206256095598</v>
      </c>
      <c r="I93" s="106">
        <v>-0.50787539245645796</v>
      </c>
      <c r="J93" s="106">
        <v>-1.7</v>
      </c>
      <c r="K93" s="106">
        <v>0.801912332815506</v>
      </c>
      <c r="L93" s="106">
        <v>0.10498174455061</v>
      </c>
      <c r="M93" s="106">
        <v>0.92015978996939796</v>
      </c>
      <c r="N93" s="106">
        <v>0.137631476722854</v>
      </c>
      <c r="P93" s="106">
        <v>3.7167285156192578</v>
      </c>
      <c r="Q93" s="106">
        <v>3.480316003428062</v>
      </c>
      <c r="R93" s="106">
        <v>3.8349347717148561</v>
      </c>
      <c r="S93" s="106">
        <v>3.3621097473324637</v>
      </c>
      <c r="Y93" s="14"/>
      <c r="AA93" s="106">
        <v>576.79999999999995</v>
      </c>
      <c r="AB93" s="106">
        <v>610.93302421432247</v>
      </c>
    </row>
    <row r="94" spans="1:28" x14ac:dyDescent="0.2">
      <c r="A94" s="14">
        <v>43852</v>
      </c>
      <c r="B94" s="106">
        <v>2075</v>
      </c>
      <c r="C94" s="106">
        <v>2076</v>
      </c>
      <c r="D94" s="106">
        <v>575</v>
      </c>
      <c r="E94" s="106">
        <v>582</v>
      </c>
      <c r="F94" s="106">
        <v>3.5670103092783498</v>
      </c>
      <c r="G94" s="106">
        <v>3.5957382348503701</v>
      </c>
      <c r="H94" s="106">
        <v>0.121985860803779</v>
      </c>
      <c r="I94" s="106">
        <v>-0.23550209329776101</v>
      </c>
      <c r="J94" s="106">
        <v>-0.81</v>
      </c>
      <c r="K94" s="106">
        <v>0.82364346227292395</v>
      </c>
      <c r="L94" s="106">
        <v>0.107039884277048</v>
      </c>
      <c r="M94" s="106">
        <v>0.91956600759724005</v>
      </c>
      <c r="N94" s="106">
        <v>0.116425116080413</v>
      </c>
      <c r="P94" s="106">
        <v>3.7177240956541491</v>
      </c>
      <c r="Q94" s="106">
        <v>3.4737523740465912</v>
      </c>
      <c r="R94" s="106">
        <v>3.839709956457928</v>
      </c>
      <c r="S94" s="106">
        <v>3.3517665132428123</v>
      </c>
      <c r="Y94" s="14"/>
      <c r="AA94" s="106">
        <v>582</v>
      </c>
      <c r="AB94" s="106">
        <v>621.40958268933537</v>
      </c>
    </row>
    <row r="95" spans="1:28" x14ac:dyDescent="0.2">
      <c r="A95" s="14">
        <v>43851</v>
      </c>
      <c r="B95" s="106">
        <v>2093</v>
      </c>
      <c r="C95" s="106">
        <v>2084</v>
      </c>
      <c r="D95" s="106">
        <v>582.5</v>
      </c>
      <c r="E95" s="106">
        <v>582.6</v>
      </c>
      <c r="F95" s="106">
        <v>3.57706831445245</v>
      </c>
      <c r="G95" s="106">
        <v>3.5929353614250799</v>
      </c>
      <c r="H95" s="106">
        <v>0.124991772020243</v>
      </c>
      <c r="I95" s="106">
        <v>-0.126944731770539</v>
      </c>
      <c r="J95" s="106">
        <v>-0.44</v>
      </c>
      <c r="K95" s="106">
        <v>0.82547946857565002</v>
      </c>
      <c r="L95" s="106">
        <v>6.1637262130747598E-2</v>
      </c>
      <c r="M95" s="106">
        <v>0.91889318284994204</v>
      </c>
      <c r="N95" s="106">
        <v>0.12819476769334601</v>
      </c>
      <c r="P95" s="106">
        <v>3.7179271334453228</v>
      </c>
      <c r="Q95" s="106">
        <v>3.4679435894048369</v>
      </c>
      <c r="R95" s="106">
        <v>3.8429189054655657</v>
      </c>
      <c r="S95" s="106">
        <v>3.342951817384594</v>
      </c>
      <c r="Y95" s="14"/>
      <c r="AA95" s="106">
        <v>582.6</v>
      </c>
      <c r="AB95" s="106">
        <v>623.80422462648119</v>
      </c>
    </row>
    <row r="96" spans="1:28" x14ac:dyDescent="0.2">
      <c r="A96" s="14">
        <v>43850</v>
      </c>
      <c r="B96" s="106">
        <v>2095</v>
      </c>
      <c r="C96" s="106">
        <v>2100</v>
      </c>
      <c r="D96" s="106">
        <v>584.70000000000005</v>
      </c>
      <c r="E96" s="106">
        <v>583.1</v>
      </c>
      <c r="F96" s="106">
        <v>3.6014405762304902</v>
      </c>
      <c r="G96" s="106">
        <v>3.58988932742459</v>
      </c>
      <c r="H96" s="106">
        <v>0.128086697645277</v>
      </c>
      <c r="I96" s="106">
        <v>9.0183048031159493E-2</v>
      </c>
      <c r="J96" s="106">
        <v>0.32</v>
      </c>
      <c r="K96" s="106">
        <v>0.84628827554026897</v>
      </c>
      <c r="L96" s="106">
        <v>8.55187441076386E-2</v>
      </c>
      <c r="M96" s="106">
        <v>0.91804171423923597</v>
      </c>
      <c r="N96" s="106">
        <v>0.12835013379749599</v>
      </c>
      <c r="P96" s="106">
        <v>3.7179760250698668</v>
      </c>
      <c r="Q96" s="106">
        <v>3.4618026297793132</v>
      </c>
      <c r="R96" s="106">
        <v>3.846062722715144</v>
      </c>
      <c r="S96" s="106">
        <v>3.3337159321340359</v>
      </c>
      <c r="Y96" s="14"/>
      <c r="AA96" s="106">
        <v>583.1</v>
      </c>
      <c r="AB96" s="106">
        <v>628.59350850077271</v>
      </c>
    </row>
    <row r="97" spans="1:28" x14ac:dyDescent="0.2">
      <c r="A97" s="14">
        <v>43847</v>
      </c>
      <c r="B97" s="106">
        <v>2077</v>
      </c>
      <c r="C97" s="106">
        <v>2070</v>
      </c>
      <c r="D97" s="106">
        <v>578.29999999999995</v>
      </c>
      <c r="E97" s="106">
        <v>582.6</v>
      </c>
      <c r="F97" s="106">
        <v>3.55303810504634</v>
      </c>
      <c r="G97" s="106">
        <v>3.58652676577747</v>
      </c>
      <c r="H97" s="106">
        <v>0.131016118408077</v>
      </c>
      <c r="I97" s="106">
        <v>-0.25560718129983301</v>
      </c>
      <c r="J97" s="106">
        <v>-0.94</v>
      </c>
      <c r="K97" s="106">
        <v>0.86522571008660998</v>
      </c>
      <c r="L97" s="106">
        <v>5.1549060930435299E-2</v>
      </c>
      <c r="M97" s="106">
        <v>0.91740312029994497</v>
      </c>
      <c r="N97" s="106">
        <v>0.11319536512947299</v>
      </c>
      <c r="P97" s="106">
        <v>3.7175428841855469</v>
      </c>
      <c r="Q97" s="106">
        <v>3.4555106473693931</v>
      </c>
      <c r="R97" s="106">
        <v>3.8485590025936238</v>
      </c>
      <c r="S97" s="106">
        <v>3.3244945289613161</v>
      </c>
      <c r="Y97" s="14"/>
      <c r="AA97" s="106">
        <v>582.6</v>
      </c>
      <c r="AB97" s="106">
        <v>619.61360123647603</v>
      </c>
    </row>
    <row r="98" spans="1:28" x14ac:dyDescent="0.2">
      <c r="A98" s="14">
        <v>43846</v>
      </c>
      <c r="B98" s="106">
        <v>2058</v>
      </c>
      <c r="C98" s="106">
        <v>2056</v>
      </c>
      <c r="D98" s="106">
        <v>576</v>
      </c>
      <c r="E98" s="106">
        <v>575.5</v>
      </c>
      <c r="F98" s="106">
        <v>3.5725456125108601</v>
      </c>
      <c r="G98" s="106">
        <v>3.58384855607355</v>
      </c>
      <c r="H98" s="106">
        <v>0.13369887931149599</v>
      </c>
      <c r="I98" s="106">
        <v>-8.4540301466231899E-2</v>
      </c>
      <c r="J98" s="106">
        <v>-0.32</v>
      </c>
      <c r="K98" s="106">
        <v>0.87659264112290203</v>
      </c>
      <c r="L98" s="106">
        <v>6.0028520448603899E-2</v>
      </c>
      <c r="M98" s="106">
        <v>0.91676378611878395</v>
      </c>
      <c r="N98" s="106">
        <v>0.123064284858748</v>
      </c>
      <c r="P98" s="106">
        <v>3.717547435385046</v>
      </c>
      <c r="Q98" s="106">
        <v>3.4501496767620541</v>
      </c>
      <c r="R98" s="106">
        <v>3.8512463146965419</v>
      </c>
      <c r="S98" s="106">
        <v>3.3164507974505582</v>
      </c>
      <c r="Y98" s="14"/>
      <c r="AA98" s="106">
        <v>575.5</v>
      </c>
      <c r="AB98" s="106">
        <v>615.42297784647087</v>
      </c>
    </row>
    <row r="99" spans="1:28" x14ac:dyDescent="0.2">
      <c r="A99" s="14">
        <v>43845</v>
      </c>
      <c r="B99" s="106">
        <v>2060</v>
      </c>
      <c r="C99" s="106">
        <v>2057</v>
      </c>
      <c r="D99" s="106">
        <v>574.70000000000005</v>
      </c>
      <c r="E99" s="106">
        <v>578.9</v>
      </c>
      <c r="F99" s="106">
        <v>3.5532907237864899</v>
      </c>
      <c r="G99" s="106">
        <v>3.5812157907672399</v>
      </c>
      <c r="H99" s="106">
        <v>0.13582280315982001</v>
      </c>
      <c r="I99" s="106">
        <v>-0.20559925381522501</v>
      </c>
      <c r="J99" s="106">
        <v>-0.79</v>
      </c>
      <c r="K99" s="106">
        <v>0.88640444156361897</v>
      </c>
      <c r="L99" s="106">
        <v>6.7208103109729106E-2</v>
      </c>
      <c r="M99" s="106">
        <v>0.91619537765894099</v>
      </c>
      <c r="N99" s="106">
        <v>0.10976672740740299</v>
      </c>
      <c r="P99" s="106">
        <v>3.71703859392706</v>
      </c>
      <c r="Q99" s="106">
        <v>3.4453929876074199</v>
      </c>
      <c r="R99" s="106">
        <v>3.8528613970868801</v>
      </c>
      <c r="S99" s="106">
        <v>3.3095701844475998</v>
      </c>
      <c r="Y99" s="14"/>
      <c r="AA99" s="106">
        <v>578.9</v>
      </c>
      <c r="AB99" s="106">
        <v>615.72230808861411</v>
      </c>
    </row>
    <row r="100" spans="1:28" x14ac:dyDescent="0.2">
      <c r="A100" s="14">
        <v>43844</v>
      </c>
      <c r="B100" s="106">
        <v>2104</v>
      </c>
      <c r="C100" s="106">
        <v>2083</v>
      </c>
      <c r="D100" s="106">
        <v>582.79999999999995</v>
      </c>
      <c r="E100" s="106">
        <v>579</v>
      </c>
      <c r="F100" s="106">
        <v>3.5975820379965402</v>
      </c>
      <c r="G100" s="106">
        <v>3.5784796475946599</v>
      </c>
      <c r="H100" s="106">
        <v>0.13840031539349801</v>
      </c>
      <c r="I100" s="106">
        <v>0.138022737502936</v>
      </c>
      <c r="J100" s="106">
        <v>0.53</v>
      </c>
      <c r="K100" s="106">
        <v>0.89489171641899101</v>
      </c>
      <c r="L100" s="106">
        <v>5.73143070016085E-2</v>
      </c>
      <c r="M100" s="106">
        <v>0.915183610410221</v>
      </c>
      <c r="N100" s="15">
        <v>0.15799548200135899</v>
      </c>
      <c r="P100" s="106">
        <v>3.7168799629881577</v>
      </c>
      <c r="Q100" s="106">
        <v>3.440079332201162</v>
      </c>
      <c r="R100" s="106">
        <v>3.855280278381656</v>
      </c>
      <c r="S100" s="106">
        <v>3.3016790168076637</v>
      </c>
      <c r="Y100" s="14"/>
      <c r="AA100" s="106">
        <v>579</v>
      </c>
      <c r="AB100" s="106">
        <v>623.50489438433794</v>
      </c>
    </row>
    <row r="101" spans="1:28" x14ac:dyDescent="0.2">
      <c r="A101" s="14">
        <v>43840</v>
      </c>
      <c r="B101" s="106">
        <v>2107</v>
      </c>
      <c r="C101" s="106">
        <v>2104</v>
      </c>
      <c r="D101" s="106">
        <v>580.70000000000005</v>
      </c>
      <c r="E101" s="106">
        <v>578.20000000000005</v>
      </c>
      <c r="F101" s="106">
        <v>3.6388792805257602</v>
      </c>
      <c r="G101" s="106">
        <v>3.5747050555214899</v>
      </c>
      <c r="H101" s="106">
        <v>0.14165012598594501</v>
      </c>
      <c r="I101" s="106">
        <v>0.45304742623837402</v>
      </c>
      <c r="J101" s="106">
        <v>1.76</v>
      </c>
      <c r="K101" s="106">
        <v>0.90417561144591696</v>
      </c>
      <c r="L101" s="106">
        <v>6.77584961029285E-2</v>
      </c>
      <c r="M101" s="106">
        <v>0.91450134428914398</v>
      </c>
      <c r="N101" s="15">
        <v>0.14394680097846299</v>
      </c>
      <c r="P101" s="106">
        <v>3.7163551815074349</v>
      </c>
      <c r="Q101" s="106">
        <v>3.4330549295355448</v>
      </c>
      <c r="R101" s="106">
        <v>3.85800530749338</v>
      </c>
      <c r="S101" s="106">
        <v>3.2914048035495997</v>
      </c>
      <c r="Y101" s="14"/>
      <c r="AA101" s="106">
        <v>578.20000000000005</v>
      </c>
      <c r="AB101" s="106">
        <v>629.79082946934568</v>
      </c>
    </row>
    <row r="102" spans="1:28" ht="15" customHeight="1" x14ac:dyDescent="0.2">
      <c r="A102" s="14">
        <v>43839</v>
      </c>
      <c r="B102" s="106">
        <v>2138</v>
      </c>
      <c r="C102" s="106">
        <v>2108</v>
      </c>
      <c r="D102" s="106">
        <v>586</v>
      </c>
      <c r="E102" s="106">
        <v>580</v>
      </c>
      <c r="F102" s="106">
        <v>3.6344827586206798</v>
      </c>
      <c r="G102" s="106">
        <v>3.57080213943085</v>
      </c>
      <c r="H102" s="106">
        <v>0.14384383461890701</v>
      </c>
      <c r="I102" s="106">
        <v>0.44270662943983602</v>
      </c>
      <c r="J102" s="106">
        <v>1.75</v>
      </c>
      <c r="K102" s="106">
        <v>0.91431047461265702</v>
      </c>
      <c r="L102" s="106">
        <v>6.2136005384397598E-2</v>
      </c>
      <c r="M102" s="106">
        <v>0.91362154155388797</v>
      </c>
      <c r="N102" s="15">
        <v>0.16444176819091699</v>
      </c>
      <c r="P102" s="106">
        <v>3.7146459740497568</v>
      </c>
      <c r="Q102" s="106">
        <v>3.4269583048119432</v>
      </c>
      <c r="R102" s="106">
        <v>3.8584898086686641</v>
      </c>
      <c r="S102" s="106">
        <v>3.2831144701930359</v>
      </c>
      <c r="Y102" s="14"/>
      <c r="AA102" s="106">
        <v>580</v>
      </c>
      <c r="AB102" s="106">
        <v>630.98815043791853</v>
      </c>
    </row>
    <row r="103" spans="1:28" x14ac:dyDescent="0.2">
      <c r="A103" s="14">
        <v>43838</v>
      </c>
      <c r="B103" s="106">
        <v>2085</v>
      </c>
      <c r="C103" s="106">
        <v>2082</v>
      </c>
      <c r="D103" s="106">
        <v>574.1</v>
      </c>
      <c r="E103" s="106">
        <v>574</v>
      </c>
      <c r="F103" s="106">
        <v>3.62717770034843</v>
      </c>
      <c r="G103" s="106">
        <v>3.5670765837065099</v>
      </c>
      <c r="H103" s="106">
        <v>0.14575204976551501</v>
      </c>
      <c r="I103" s="106">
        <v>0.41235177644918503</v>
      </c>
      <c r="J103" s="106">
        <v>1.66</v>
      </c>
      <c r="K103" s="106">
        <v>0.92362512249684903</v>
      </c>
      <c r="L103" s="15">
        <v>5.3875743849823098E-2</v>
      </c>
      <c r="M103" s="106">
        <v>0.91304234988106903</v>
      </c>
      <c r="N103" s="15">
        <v>0.15254266378343001</v>
      </c>
      <c r="P103" s="106">
        <v>3.7128286334720251</v>
      </c>
      <c r="Q103" s="106">
        <v>3.4213245339409948</v>
      </c>
      <c r="R103" s="106">
        <v>3.8585806832375398</v>
      </c>
      <c r="S103" s="106">
        <v>3.2755724841754801</v>
      </c>
      <c r="Y103" s="14"/>
      <c r="AA103" s="106">
        <v>574</v>
      </c>
      <c r="AB103" s="106">
        <v>623.2055641421947</v>
      </c>
    </row>
    <row r="104" spans="1:28" x14ac:dyDescent="0.2">
      <c r="A104" s="14">
        <v>43837</v>
      </c>
      <c r="B104" s="106">
        <v>2105</v>
      </c>
      <c r="C104" s="106">
        <v>2114</v>
      </c>
      <c r="D104" s="106">
        <v>581</v>
      </c>
      <c r="E104" s="106">
        <v>584.1</v>
      </c>
      <c r="F104" s="106">
        <v>3.6192432802602199</v>
      </c>
      <c r="G104" s="106">
        <v>3.5631508382174299</v>
      </c>
      <c r="H104" s="106">
        <v>0.14802778786932899</v>
      </c>
      <c r="I104" s="106">
        <v>0.378931840096845</v>
      </c>
      <c r="J104" s="106">
        <v>1.55</v>
      </c>
      <c r="K104" s="106">
        <v>0.93073574808885995</v>
      </c>
      <c r="L104" s="15">
        <v>4.2495824790860302E-2</v>
      </c>
      <c r="M104" s="106">
        <v>0.911946662726834</v>
      </c>
      <c r="N104" s="106">
        <v>0.18091063330331</v>
      </c>
      <c r="P104" s="106">
        <v>3.7111786260867587</v>
      </c>
      <c r="Q104" s="106">
        <v>3.4151230503481012</v>
      </c>
      <c r="R104" s="106">
        <v>3.859206413956088</v>
      </c>
      <c r="S104" s="106">
        <v>3.2670952624787719</v>
      </c>
      <c r="Y104" s="14"/>
      <c r="AA104" s="106">
        <v>584.1</v>
      </c>
      <c r="AB104" s="106">
        <v>632.78413189077787</v>
      </c>
    </row>
    <row r="105" spans="1:28" x14ac:dyDescent="0.2">
      <c r="A105" s="14">
        <v>43836</v>
      </c>
      <c r="B105" s="106">
        <v>2097</v>
      </c>
      <c r="C105" s="106">
        <v>2090</v>
      </c>
      <c r="D105" s="106">
        <v>584.79999999999995</v>
      </c>
      <c r="E105" s="106">
        <v>582.1</v>
      </c>
      <c r="F105" s="106">
        <v>3.5904483765676001</v>
      </c>
      <c r="G105" s="106">
        <v>3.55833285763853</v>
      </c>
      <c r="H105" s="106">
        <v>0.151952225111257</v>
      </c>
      <c r="I105" s="106">
        <v>0.211352738701618</v>
      </c>
      <c r="J105" s="106">
        <v>0.89</v>
      </c>
      <c r="K105" s="106">
        <v>0.93722868396897696</v>
      </c>
      <c r="L105" s="106">
        <v>4.86190248076988E-2</v>
      </c>
      <c r="M105" s="106">
        <v>0.91134346042222503</v>
      </c>
      <c r="N105" s="106">
        <v>0.22852257351323799</v>
      </c>
      <c r="P105" s="106">
        <v>3.7102850827497869</v>
      </c>
      <c r="Q105" s="106">
        <v>3.4063806325272732</v>
      </c>
      <c r="R105" s="106">
        <v>3.8622373078610441</v>
      </c>
      <c r="S105" s="106">
        <v>3.2544284074160159</v>
      </c>
      <c r="Y105" s="14"/>
      <c r="AA105" s="106">
        <v>582.1</v>
      </c>
      <c r="AB105" s="106">
        <v>625.60020607934052</v>
      </c>
    </row>
    <row r="106" spans="1:28" x14ac:dyDescent="0.2">
      <c r="A106" s="14">
        <v>43829</v>
      </c>
      <c r="B106" s="106">
        <v>2146</v>
      </c>
      <c r="C106" s="106">
        <v>2147</v>
      </c>
      <c r="D106" s="106">
        <v>595</v>
      </c>
      <c r="E106" s="106">
        <v>593.20000000000005</v>
      </c>
      <c r="F106" s="106">
        <v>3.6193526635198898</v>
      </c>
      <c r="G106" s="106">
        <v>3.5543346476976301</v>
      </c>
      <c r="H106" s="106">
        <v>0.154969706924655</v>
      </c>
      <c r="I106" s="106">
        <v>0.41955306693500799</v>
      </c>
      <c r="J106" s="106">
        <v>1.8</v>
      </c>
      <c r="K106" s="106">
        <v>0.94616470826716603</v>
      </c>
      <c r="L106" s="106">
        <v>3.7380529506618097E-2</v>
      </c>
      <c r="M106" s="106">
        <v>0.91053652436251598</v>
      </c>
      <c r="N106" s="106">
        <v>0.22702686235288599</v>
      </c>
      <c r="P106" s="106">
        <v>3.7093043546222852</v>
      </c>
      <c r="Q106" s="106">
        <v>3.3993649407729749</v>
      </c>
      <c r="R106" s="106">
        <v>3.86427406154694</v>
      </c>
      <c r="S106" s="106">
        <v>3.2443952338483202</v>
      </c>
      <c r="Y106" s="14"/>
      <c r="AA106" s="106">
        <v>593.20000000000005</v>
      </c>
      <c r="AB106" s="106">
        <v>642.66202988150428</v>
      </c>
    </row>
    <row r="107" spans="1:28" x14ac:dyDescent="0.2">
      <c r="A107" s="14">
        <v>43826</v>
      </c>
      <c r="B107" s="106">
        <v>2166</v>
      </c>
      <c r="C107" s="106">
        <v>2166</v>
      </c>
      <c r="D107" s="106">
        <v>596.1</v>
      </c>
      <c r="E107" s="106">
        <v>597.70000000000005</v>
      </c>
      <c r="F107" s="106">
        <v>3.62389158440689</v>
      </c>
      <c r="G107" s="106">
        <v>3.5503178820253001</v>
      </c>
      <c r="H107" s="106">
        <v>0.15712171038641101</v>
      </c>
      <c r="I107" s="106">
        <v>0.46825930166268698</v>
      </c>
      <c r="J107" s="106">
        <v>2.0299999999999998</v>
      </c>
      <c r="K107" s="106">
        <v>0.94760824281159295</v>
      </c>
      <c r="L107" s="106">
        <v>4.5371390332862797E-2</v>
      </c>
      <c r="M107" s="106">
        <v>0.90965000454108602</v>
      </c>
      <c r="N107" s="106">
        <v>0.103451556548269</v>
      </c>
      <c r="P107" s="106">
        <v>3.7074395924117112</v>
      </c>
      <c r="Q107" s="106">
        <v>3.393196171638889</v>
      </c>
      <c r="R107" s="106">
        <v>3.8645613027981223</v>
      </c>
      <c r="S107" s="106">
        <v>3.2360744612524779</v>
      </c>
      <c r="Y107" s="14"/>
      <c r="AA107" s="106">
        <v>597.70000000000005</v>
      </c>
      <c r="AB107" s="106">
        <v>648.34930448222565</v>
      </c>
    </row>
    <row r="108" spans="1:28" x14ac:dyDescent="0.2">
      <c r="A108" s="14">
        <v>43825</v>
      </c>
      <c r="B108" s="106">
        <v>2125</v>
      </c>
      <c r="C108" s="106">
        <v>2142</v>
      </c>
      <c r="D108" s="106">
        <v>590</v>
      </c>
      <c r="E108" s="106">
        <v>593.79999999999995</v>
      </c>
      <c r="F108" s="106">
        <v>3.6072751768272102</v>
      </c>
      <c r="G108" s="106">
        <v>3.54647797319948</v>
      </c>
      <c r="H108" s="106">
        <v>0.158787032975023</v>
      </c>
      <c r="I108" s="106">
        <v>0.38288519212583699</v>
      </c>
      <c r="J108" s="106">
        <v>1.69</v>
      </c>
      <c r="K108" s="106">
        <v>0.94830139232444299</v>
      </c>
      <c r="L108" s="106">
        <v>4.4751275051799301E-2</v>
      </c>
      <c r="M108" s="106">
        <v>0.90888942753827395</v>
      </c>
      <c r="N108" s="106">
        <v>9.6515323220833296E-2</v>
      </c>
      <c r="P108" s="106">
        <v>3.7052650061745029</v>
      </c>
      <c r="Q108" s="106">
        <v>3.387690940224457</v>
      </c>
      <c r="R108" s="106">
        <v>3.8640520391495259</v>
      </c>
      <c r="S108" s="106">
        <v>3.2289039072494341</v>
      </c>
      <c r="Y108" s="14"/>
      <c r="AA108" s="106">
        <v>593.79999999999995</v>
      </c>
      <c r="AB108" s="106">
        <v>641.16537867078819</v>
      </c>
    </row>
    <row r="109" spans="1:28" x14ac:dyDescent="0.2">
      <c r="A109" s="14">
        <v>43824</v>
      </c>
      <c r="B109" s="106">
        <v>2178</v>
      </c>
      <c r="C109" s="106">
        <v>2137</v>
      </c>
      <c r="D109" s="106">
        <v>590.1</v>
      </c>
      <c r="E109" s="106">
        <v>590.20000000000005</v>
      </c>
      <c r="F109" s="106">
        <v>3.62080650626906</v>
      </c>
      <c r="G109" s="106">
        <v>3.5425583005561401</v>
      </c>
      <c r="H109" s="106">
        <v>0.160852837270584</v>
      </c>
      <c r="I109" s="106">
        <v>0.48645834938732302</v>
      </c>
      <c r="J109" s="106">
        <v>2.16</v>
      </c>
      <c r="K109" s="106">
        <v>0.94333443516312898</v>
      </c>
      <c r="L109" s="15">
        <v>0.21867109966099901</v>
      </c>
      <c r="M109" s="106">
        <v>0.90851370901994699</v>
      </c>
      <c r="N109" s="106">
        <v>8.4727659304330696E-2</v>
      </c>
      <c r="P109" s="106">
        <v>3.7034111378267243</v>
      </c>
      <c r="Q109" s="106">
        <v>3.3817054632855559</v>
      </c>
      <c r="R109" s="106">
        <v>3.864263975097308</v>
      </c>
      <c r="S109" s="106">
        <v>3.2208526260149721</v>
      </c>
      <c r="Y109" s="14"/>
      <c r="AA109" s="106">
        <v>590.20000000000005</v>
      </c>
      <c r="AB109" s="106">
        <v>639.66872746007209</v>
      </c>
    </row>
    <row r="110" spans="1:28" x14ac:dyDescent="0.2">
      <c r="A110" s="14">
        <v>43823</v>
      </c>
      <c r="B110" s="106">
        <v>2190</v>
      </c>
      <c r="C110" s="106">
        <v>2174</v>
      </c>
      <c r="D110" s="106">
        <v>596.70000000000005</v>
      </c>
      <c r="E110" s="106">
        <v>592</v>
      </c>
      <c r="F110" s="106">
        <v>3.6722972972972898</v>
      </c>
      <c r="G110" s="106">
        <v>3.5378600348481699</v>
      </c>
      <c r="H110" s="106">
        <v>0.16362098699071301</v>
      </c>
      <c r="I110" s="106">
        <v>0.82163825632439003</v>
      </c>
      <c r="J110" s="106">
        <v>3.66</v>
      </c>
      <c r="K110" s="106">
        <v>0.93815805406747899</v>
      </c>
      <c r="L110" s="106">
        <v>0.16013780050777501</v>
      </c>
      <c r="M110" s="106">
        <v>0.90785625668282199</v>
      </c>
      <c r="N110" s="106">
        <v>0.153730903040219</v>
      </c>
      <c r="P110" s="106">
        <v>3.7014810218388829</v>
      </c>
      <c r="Q110" s="106">
        <v>3.3742390478574569</v>
      </c>
      <c r="R110" s="106">
        <v>3.865102008829596</v>
      </c>
      <c r="S110" s="106">
        <v>3.2106180608667438</v>
      </c>
      <c r="Y110" s="14"/>
      <c r="AA110" s="106">
        <v>592</v>
      </c>
      <c r="AB110" s="106">
        <v>650.74394641937147</v>
      </c>
    </row>
    <row r="111" spans="1:28" x14ac:dyDescent="0.2">
      <c r="A111" s="14">
        <v>43822</v>
      </c>
      <c r="B111" s="106">
        <v>2219</v>
      </c>
      <c r="C111" s="106">
        <v>2194</v>
      </c>
      <c r="D111" s="106">
        <v>597.29999999999995</v>
      </c>
      <c r="E111" s="106">
        <v>595</v>
      </c>
      <c r="F111" s="106">
        <v>3.6873949579831899</v>
      </c>
      <c r="G111" s="106">
        <v>3.5326884548174302</v>
      </c>
      <c r="H111" s="106">
        <v>0.16541000278440199</v>
      </c>
      <c r="I111" s="106">
        <v>0.93529109824998402</v>
      </c>
      <c r="J111" s="106">
        <v>4.2</v>
      </c>
      <c r="K111" s="106">
        <v>0.93259687386245305</v>
      </c>
      <c r="L111" s="106">
        <v>0.28807678473618298</v>
      </c>
      <c r="M111" s="106">
        <v>0.90696096359000999</v>
      </c>
      <c r="N111" s="106">
        <v>0.180436105845104</v>
      </c>
      <c r="P111" s="106">
        <v>3.6980984576018323</v>
      </c>
      <c r="Q111" s="106">
        <v>3.3672784520330281</v>
      </c>
      <c r="R111" s="106">
        <v>3.8635084603862344</v>
      </c>
      <c r="S111" s="106">
        <v>3.201868449248626</v>
      </c>
      <c r="Y111" s="14"/>
      <c r="AA111" s="106">
        <v>595</v>
      </c>
      <c r="AB111" s="106">
        <v>656.73055126223596</v>
      </c>
    </row>
    <row r="112" spans="1:28" x14ac:dyDescent="0.2">
      <c r="A112" s="14">
        <v>43819</v>
      </c>
      <c r="B112" s="106">
        <v>2250</v>
      </c>
      <c r="C112" s="106">
        <v>2227</v>
      </c>
      <c r="D112" s="106">
        <v>598.1</v>
      </c>
      <c r="E112" s="106">
        <v>599.20000000000005</v>
      </c>
      <c r="F112" s="106">
        <v>3.7166221628838398</v>
      </c>
      <c r="G112" s="106">
        <v>3.5266389891538701</v>
      </c>
      <c r="H112" s="106">
        <v>0.16791900499870399</v>
      </c>
      <c r="I112" s="106">
        <v>1.1313976862323301</v>
      </c>
      <c r="J112" s="106">
        <v>5.1100000000000003</v>
      </c>
      <c r="K112" s="106">
        <v>0.930708248074678</v>
      </c>
      <c r="L112" s="106">
        <v>0.30060630310735797</v>
      </c>
      <c r="M112" s="106">
        <v>0.90537306397963402</v>
      </c>
      <c r="N112" s="106">
        <v>0.16909704822600699</v>
      </c>
      <c r="P112" s="106">
        <v>3.6945579941525741</v>
      </c>
      <c r="Q112" s="106">
        <v>3.358719984155166</v>
      </c>
      <c r="R112" s="106">
        <v>3.8624769991512782</v>
      </c>
      <c r="S112" s="106">
        <v>3.190800979156462</v>
      </c>
      <c r="Y112" s="14"/>
      <c r="AA112" s="106">
        <v>599.20000000000005</v>
      </c>
      <c r="AB112" s="106">
        <v>666.60844925296237</v>
      </c>
    </row>
    <row r="113" spans="1:28" x14ac:dyDescent="0.2">
      <c r="A113" s="14">
        <v>43818</v>
      </c>
      <c r="B113" s="106">
        <v>2237</v>
      </c>
      <c r="C113" s="106">
        <v>2255</v>
      </c>
      <c r="D113" s="106">
        <v>602</v>
      </c>
      <c r="E113" s="106">
        <v>599</v>
      </c>
      <c r="F113" s="106">
        <v>3.7646076794657701</v>
      </c>
      <c r="G113" s="106">
        <v>3.5209189277135402</v>
      </c>
      <c r="H113" s="106">
        <v>0.16865519559216799</v>
      </c>
      <c r="I113" s="106">
        <v>1.44489323851906</v>
      </c>
      <c r="J113" s="106">
        <v>6.47</v>
      </c>
      <c r="K113" s="106">
        <v>0.92394709150814602</v>
      </c>
      <c r="L113" s="15">
        <v>0.25919927447107499</v>
      </c>
      <c r="M113" s="106">
        <v>0.90353628865356295</v>
      </c>
      <c r="N113" s="106">
        <v>9.5536491561416706E-2</v>
      </c>
      <c r="P113" s="106">
        <v>3.6895741233057082</v>
      </c>
      <c r="Q113" s="106">
        <v>3.3522637321213722</v>
      </c>
      <c r="R113" s="106">
        <v>3.8582293188978762</v>
      </c>
      <c r="S113" s="106">
        <v>3.1836085365292042</v>
      </c>
      <c r="Y113" s="14"/>
      <c r="AA113" s="106">
        <v>599</v>
      </c>
      <c r="AB113" s="106">
        <v>674.98969603297269</v>
      </c>
    </row>
    <row r="114" spans="1:28" x14ac:dyDescent="0.2">
      <c r="A114" s="14">
        <v>43817</v>
      </c>
      <c r="B114" s="106">
        <v>2248</v>
      </c>
      <c r="C114" s="106">
        <v>2232</v>
      </c>
      <c r="D114" s="106">
        <v>599.70000000000005</v>
      </c>
      <c r="E114" s="106">
        <v>599.20000000000005</v>
      </c>
      <c r="F114" s="106">
        <v>3.7249666221628801</v>
      </c>
      <c r="G114" s="106">
        <v>3.5140142019440401</v>
      </c>
      <c r="H114" s="106">
        <v>0.169137029064479</v>
      </c>
      <c r="I114" s="106">
        <v>1.24722789199767</v>
      </c>
      <c r="J114" s="106">
        <v>5.66</v>
      </c>
      <c r="K114" s="106">
        <v>0.91684170408730603</v>
      </c>
      <c r="L114" s="15">
        <v>0.24289766492746701</v>
      </c>
      <c r="M114" s="106">
        <v>0.90124896605531901</v>
      </c>
      <c r="N114" s="106">
        <v>6.2432153036755103E-2</v>
      </c>
      <c r="P114" s="106">
        <v>3.683151231008519</v>
      </c>
      <c r="Q114" s="106">
        <v>3.3448771728795612</v>
      </c>
      <c r="R114" s="106">
        <v>3.852288260072998</v>
      </c>
      <c r="S114" s="106">
        <v>3.1757401438150823</v>
      </c>
      <c r="Y114" s="14"/>
      <c r="AA114" s="106">
        <v>599.20000000000005</v>
      </c>
      <c r="AB114" s="106">
        <v>668.10510046367847</v>
      </c>
    </row>
    <row r="115" spans="1:28" x14ac:dyDescent="0.2">
      <c r="A115" s="14">
        <v>43816</v>
      </c>
      <c r="B115" s="106">
        <v>2250</v>
      </c>
      <c r="C115" s="106">
        <v>2237</v>
      </c>
      <c r="D115" s="106">
        <v>597.4</v>
      </c>
      <c r="E115" s="106">
        <v>600</v>
      </c>
      <c r="F115" s="106">
        <v>3.7283333333333299</v>
      </c>
      <c r="G115" s="106">
        <v>3.5080611959385299</v>
      </c>
      <c r="H115" s="106">
        <v>0.16946434819454101</v>
      </c>
      <c r="I115" s="106">
        <v>1.2998140301577401</v>
      </c>
      <c r="J115" s="106">
        <v>5.91</v>
      </c>
      <c r="K115" s="106">
        <v>0.90688788112922802</v>
      </c>
      <c r="L115" s="15">
        <v>0.46884092216895901</v>
      </c>
      <c r="M115" s="106">
        <v>0.89769319021893601</v>
      </c>
      <c r="N115" s="106">
        <v>0.100883898057199</v>
      </c>
      <c r="P115" s="106">
        <v>3.6775255441330708</v>
      </c>
      <c r="Q115" s="106">
        <v>3.3385968477439891</v>
      </c>
      <c r="R115" s="106">
        <v>3.846989892327612</v>
      </c>
      <c r="S115" s="106">
        <v>3.1691324995494479</v>
      </c>
      <c r="Y115" s="14"/>
      <c r="AA115" s="106">
        <v>600</v>
      </c>
      <c r="AB115" s="106">
        <v>669.60175167439456</v>
      </c>
    </row>
    <row r="116" spans="1:28" x14ac:dyDescent="0.2">
      <c r="A116" s="14">
        <v>43815</v>
      </c>
      <c r="B116" s="106">
        <v>2250</v>
      </c>
      <c r="C116" s="106">
        <v>2245</v>
      </c>
      <c r="D116" s="106">
        <v>592.5</v>
      </c>
      <c r="E116" s="106">
        <v>593</v>
      </c>
      <c r="F116" s="106">
        <v>3.7858347386172002</v>
      </c>
      <c r="G116" s="106">
        <v>3.5019810850955801</v>
      </c>
      <c r="H116" s="106">
        <v>0.16963260485201101</v>
      </c>
      <c r="I116" s="106">
        <v>1.6733437169655301</v>
      </c>
      <c r="J116" s="106">
        <v>7.5</v>
      </c>
      <c r="K116" s="106">
        <v>0.895874047288998</v>
      </c>
      <c r="L116" s="15">
        <v>0.63872381979628201</v>
      </c>
      <c r="M116" s="106">
        <v>0.894841194273855</v>
      </c>
      <c r="N116" s="106">
        <v>9.5159362178515894E-2</v>
      </c>
      <c r="P116" s="106">
        <v>3.6716136899475913</v>
      </c>
      <c r="Q116" s="106">
        <v>3.332348480243569</v>
      </c>
      <c r="R116" s="106">
        <v>3.841246294799602</v>
      </c>
      <c r="S116" s="106">
        <v>3.1627158753915583</v>
      </c>
      <c r="Y116" s="14"/>
      <c r="AA116" s="106">
        <v>593</v>
      </c>
      <c r="AB116" s="106">
        <v>671.99639361154038</v>
      </c>
    </row>
    <row r="117" spans="1:28" x14ac:dyDescent="0.2">
      <c r="A117" s="14">
        <v>43812</v>
      </c>
      <c r="B117" s="106">
        <v>2258</v>
      </c>
      <c r="C117" s="106">
        <v>2263</v>
      </c>
      <c r="D117" s="106">
        <v>590</v>
      </c>
      <c r="E117" s="106">
        <v>595.70000000000005</v>
      </c>
      <c r="F117" s="106">
        <v>3.79889205976162</v>
      </c>
      <c r="G117" s="106">
        <v>3.4940559077723998</v>
      </c>
      <c r="H117" s="106">
        <v>0.170070173127392</v>
      </c>
      <c r="I117" s="106">
        <v>1.79241395703687</v>
      </c>
      <c r="J117" s="106">
        <v>8.02</v>
      </c>
      <c r="K117" s="106">
        <v>0.89081572041478896</v>
      </c>
      <c r="L117" s="15">
        <v>0.66854899952535496</v>
      </c>
      <c r="M117" s="106">
        <v>0.89324358562907902</v>
      </c>
      <c r="N117" s="106">
        <v>3.8163180326678398E-2</v>
      </c>
      <c r="P117" s="106">
        <v>3.6641260808997917</v>
      </c>
      <c r="Q117" s="106">
        <v>3.3239857346450079</v>
      </c>
      <c r="R117" s="106">
        <v>3.8341962540271837</v>
      </c>
      <c r="S117" s="106">
        <v>3.153915561517616</v>
      </c>
      <c r="Y117" s="14"/>
      <c r="AA117" s="106">
        <v>595.70000000000005</v>
      </c>
      <c r="AB117" s="106">
        <v>677.38433797011851</v>
      </c>
    </row>
    <row r="118" spans="1:28" x14ac:dyDescent="0.2">
      <c r="A118" s="14">
        <v>43811</v>
      </c>
      <c r="B118" s="106">
        <v>2220</v>
      </c>
      <c r="C118" s="106">
        <v>2190</v>
      </c>
      <c r="D118" s="106">
        <v>584</v>
      </c>
      <c r="E118" s="106">
        <v>580.1</v>
      </c>
      <c r="F118" s="106">
        <v>3.7752111704878399</v>
      </c>
      <c r="G118" s="106">
        <v>3.4864507227717598</v>
      </c>
      <c r="H118" s="106">
        <v>0.16901854100723199</v>
      </c>
      <c r="I118" s="106">
        <v>1.70845426777009</v>
      </c>
      <c r="J118" s="106">
        <v>7.65</v>
      </c>
      <c r="K118" s="106">
        <v>0.88689203595492605</v>
      </c>
      <c r="L118" s="15">
        <v>0.68908859894055996</v>
      </c>
      <c r="M118" s="106">
        <v>0.89306574322765597</v>
      </c>
      <c r="N118" s="106">
        <v>6.25903558822202E-2</v>
      </c>
      <c r="P118" s="106">
        <v>3.6554692637789916</v>
      </c>
      <c r="Q118" s="106">
        <v>3.317432181764528</v>
      </c>
      <c r="R118" s="106">
        <v>3.8244878047862239</v>
      </c>
      <c r="S118" s="106">
        <v>3.1484136407572958</v>
      </c>
      <c r="Y118" s="14"/>
      <c r="AA118" s="106">
        <v>580.1</v>
      </c>
      <c r="AB118" s="106">
        <v>655.533230293663</v>
      </c>
    </row>
    <row r="119" spans="1:28" x14ac:dyDescent="0.2">
      <c r="A119" s="14">
        <v>43810</v>
      </c>
      <c r="B119" s="106">
        <v>2200</v>
      </c>
      <c r="C119" s="106">
        <v>2208</v>
      </c>
      <c r="D119" s="106">
        <v>586.79999999999995</v>
      </c>
      <c r="E119" s="106">
        <v>581.70000000000005</v>
      </c>
      <c r="F119" s="106">
        <v>3.7957710159876199</v>
      </c>
      <c r="G119" s="106">
        <v>3.4791115768289198</v>
      </c>
      <c r="H119" s="106">
        <v>0.16826949736121799</v>
      </c>
      <c r="I119" s="106">
        <v>1.88185882839437</v>
      </c>
      <c r="J119" s="106">
        <v>8.34</v>
      </c>
      <c r="K119" s="106">
        <v>0.88159119958416499</v>
      </c>
      <c r="L119" s="15">
        <v>0.67109120922004395</v>
      </c>
      <c r="M119" s="106">
        <v>0.89294289388341197</v>
      </c>
      <c r="N119" s="106">
        <v>7.4752292257986394E-2</v>
      </c>
      <c r="P119" s="106">
        <v>3.6473810741901378</v>
      </c>
      <c r="Q119" s="106">
        <v>3.3108420794677018</v>
      </c>
      <c r="R119" s="106">
        <v>3.8156505715513558</v>
      </c>
      <c r="S119" s="106">
        <v>3.1425725821064838</v>
      </c>
      <c r="Y119" s="14"/>
      <c r="AA119" s="106">
        <v>581.70000000000005</v>
      </c>
      <c r="AB119" s="106">
        <v>660.92117465224112</v>
      </c>
    </row>
    <row r="120" spans="1:28" x14ac:dyDescent="0.2">
      <c r="A120" s="14">
        <v>43809</v>
      </c>
      <c r="B120" s="106">
        <v>2166</v>
      </c>
      <c r="C120" s="106">
        <v>2193</v>
      </c>
      <c r="D120" s="106">
        <v>588</v>
      </c>
      <c r="E120" s="106">
        <v>586.79999999999995</v>
      </c>
      <c r="F120" s="106">
        <v>3.7372188139059301</v>
      </c>
      <c r="G120" s="106">
        <v>3.4712274823471199</v>
      </c>
      <c r="H120" s="106">
        <v>0.167096498639211</v>
      </c>
      <c r="I120" s="106">
        <v>1.5918426401807499</v>
      </c>
      <c r="J120" s="106">
        <v>7.12</v>
      </c>
      <c r="K120" s="106">
        <v>0.86572072832398295</v>
      </c>
      <c r="L120" s="15">
        <v>0.85844414358042398</v>
      </c>
      <c r="M120" s="106">
        <v>0.89068434223798398</v>
      </c>
      <c r="N120" s="106">
        <v>0.13183668563555301</v>
      </c>
      <c r="P120" s="106">
        <v>3.638323980986331</v>
      </c>
      <c r="Q120" s="106">
        <v>3.3041309837079087</v>
      </c>
      <c r="R120" s="106">
        <v>3.8054204796255418</v>
      </c>
      <c r="S120" s="106">
        <v>3.137034485068698</v>
      </c>
      <c r="Y120" s="14"/>
      <c r="AA120" s="106">
        <v>586.79999999999995</v>
      </c>
      <c r="AB120" s="106">
        <v>656.43122102009272</v>
      </c>
    </row>
    <row r="121" spans="1:28" x14ac:dyDescent="0.2">
      <c r="A121" s="14">
        <v>43808</v>
      </c>
      <c r="B121" s="106">
        <v>2176</v>
      </c>
      <c r="C121" s="106">
        <v>2180</v>
      </c>
      <c r="D121" s="106">
        <v>588</v>
      </c>
      <c r="E121" s="106">
        <v>587.5</v>
      </c>
      <c r="F121" s="106">
        <v>3.71063829787234</v>
      </c>
      <c r="G121" s="106">
        <v>3.4639404604439701</v>
      </c>
      <c r="H121" s="106">
        <v>0.16725466052492899</v>
      </c>
      <c r="I121" s="106">
        <v>1.47498333770852</v>
      </c>
      <c r="J121" s="106">
        <v>6.65</v>
      </c>
      <c r="K121" s="106">
        <v>0.86548956692357104</v>
      </c>
      <c r="L121" s="106">
        <v>0.52051081601378801</v>
      </c>
      <c r="M121" s="106">
        <v>0.88811135364801297</v>
      </c>
      <c r="N121" s="106">
        <v>9.6310265639022605E-2</v>
      </c>
      <c r="P121" s="106">
        <v>3.6311951209688988</v>
      </c>
      <c r="Q121" s="106">
        <v>3.2966857999190413</v>
      </c>
      <c r="R121" s="106">
        <v>3.7984497814938281</v>
      </c>
      <c r="S121" s="106">
        <v>3.1294311393941121</v>
      </c>
      <c r="Y121" s="14"/>
      <c r="AA121" s="106">
        <v>587.5</v>
      </c>
      <c r="AB121" s="106">
        <v>652.53992787223081</v>
      </c>
    </row>
    <row r="122" spans="1:28" x14ac:dyDescent="0.2">
      <c r="A122" s="14">
        <v>43805</v>
      </c>
      <c r="B122" s="106">
        <v>2178</v>
      </c>
      <c r="C122" s="106">
        <v>2150</v>
      </c>
      <c r="D122" s="106">
        <v>584.79999999999995</v>
      </c>
      <c r="E122" s="106">
        <v>584.70000000000005</v>
      </c>
      <c r="F122" s="106">
        <v>3.6770993671968499</v>
      </c>
      <c r="G122" s="106">
        <v>3.45715939224911</v>
      </c>
      <c r="H122" s="106">
        <v>0.16742492437790299</v>
      </c>
      <c r="I122" s="106">
        <v>1.3136632778241799</v>
      </c>
      <c r="J122" s="106">
        <v>5.98</v>
      </c>
      <c r="K122" s="106">
        <v>0.87073319918492298</v>
      </c>
      <c r="L122" s="106">
        <v>0.34440004153780102</v>
      </c>
      <c r="M122" s="106">
        <v>0.88648416179682898</v>
      </c>
      <c r="N122" s="106">
        <v>9.0101486579781107E-2</v>
      </c>
      <c r="P122" s="106">
        <v>3.6245843166270131</v>
      </c>
      <c r="Q122" s="106">
        <v>3.2897344678712068</v>
      </c>
      <c r="R122" s="106">
        <v>3.7920092410049158</v>
      </c>
      <c r="S122" s="106">
        <v>3.1223095434933041</v>
      </c>
      <c r="Y122" s="14"/>
      <c r="AA122" s="106">
        <v>584.70000000000005</v>
      </c>
      <c r="AB122" s="106">
        <v>643.56002060793401</v>
      </c>
    </row>
    <row r="123" spans="1:28" x14ac:dyDescent="0.2">
      <c r="A123" s="14">
        <v>43804</v>
      </c>
      <c r="B123" s="106">
        <v>2160</v>
      </c>
      <c r="C123" s="106">
        <v>2175</v>
      </c>
      <c r="D123" s="106">
        <v>583</v>
      </c>
      <c r="E123" s="106">
        <v>584.5</v>
      </c>
      <c r="F123" s="106">
        <v>3.7211291702309599</v>
      </c>
      <c r="G123" s="106">
        <v>3.4510343678075701</v>
      </c>
      <c r="H123" s="106">
        <v>0.16766934205390899</v>
      </c>
      <c r="I123" s="106">
        <v>1.61087769007019</v>
      </c>
      <c r="J123" s="106">
        <v>7.26</v>
      </c>
      <c r="K123" s="106">
        <v>0.87509107659004004</v>
      </c>
      <c r="L123" s="106">
        <v>0.30630673170456801</v>
      </c>
      <c r="M123" s="106">
        <v>0.88493489908628498</v>
      </c>
      <c r="N123" s="106">
        <v>0.118285618615505</v>
      </c>
      <c r="P123" s="106">
        <v>3.6187037098614789</v>
      </c>
      <c r="Q123" s="106">
        <v>3.2833650257536613</v>
      </c>
      <c r="R123" s="106">
        <v>3.7863730519153882</v>
      </c>
      <c r="S123" s="106">
        <v>3.115695683699752</v>
      </c>
      <c r="Y123" s="14"/>
      <c r="AA123" s="106">
        <v>584.5</v>
      </c>
      <c r="AB123" s="106">
        <v>651.0432766615146</v>
      </c>
    </row>
    <row r="124" spans="1:28" x14ac:dyDescent="0.2">
      <c r="A124" s="14">
        <v>43803</v>
      </c>
      <c r="B124" s="106">
        <v>2092</v>
      </c>
      <c r="C124" s="106">
        <v>2127</v>
      </c>
      <c r="D124" s="106">
        <v>577</v>
      </c>
      <c r="E124" s="106">
        <v>578.79999999999995</v>
      </c>
      <c r="F124" s="106">
        <v>3.6748445058742201</v>
      </c>
      <c r="G124" s="106">
        <v>3.4446524451370202</v>
      </c>
      <c r="H124" s="106">
        <v>0.16637157604355299</v>
      </c>
      <c r="I124" s="106">
        <v>1.3836020924447601</v>
      </c>
      <c r="J124" s="106">
        <v>6.26</v>
      </c>
      <c r="K124" s="106">
        <v>0.88179200887822295</v>
      </c>
      <c r="L124" s="106">
        <v>0.31448741785324702</v>
      </c>
      <c r="M124" s="106">
        <v>0.88397326658980502</v>
      </c>
      <c r="N124" s="106">
        <v>6.7218171129339102E-2</v>
      </c>
      <c r="P124" s="106">
        <v>3.6110240211805733</v>
      </c>
      <c r="Q124" s="106">
        <v>3.2782808690934671</v>
      </c>
      <c r="R124" s="106">
        <v>3.777395597224126</v>
      </c>
      <c r="S124" s="106">
        <v>3.1119092930499144</v>
      </c>
      <c r="Y124" s="14"/>
      <c r="AA124" s="106">
        <v>578.79999999999995</v>
      </c>
      <c r="AB124" s="106">
        <v>636.67542503863979</v>
      </c>
    </row>
    <row r="125" spans="1:28" x14ac:dyDescent="0.2">
      <c r="A125" s="14">
        <v>43802</v>
      </c>
      <c r="B125" s="106">
        <v>2127</v>
      </c>
      <c r="C125" s="106">
        <v>2125</v>
      </c>
      <c r="D125" s="106">
        <v>576.4</v>
      </c>
      <c r="E125" s="106">
        <v>581</v>
      </c>
      <c r="F125" s="106">
        <v>3.6574870912220301</v>
      </c>
      <c r="G125" s="106">
        <v>3.4389713337207399</v>
      </c>
      <c r="H125" s="106">
        <v>0.16568753670455699</v>
      </c>
      <c r="I125" s="106">
        <v>1.3188424539796499</v>
      </c>
      <c r="J125" s="106">
        <v>5.97</v>
      </c>
      <c r="K125" s="106">
        <v>0.88964217254465106</v>
      </c>
      <c r="L125" s="15">
        <v>0.27905721656201299</v>
      </c>
      <c r="M125" s="106">
        <v>0.88354090726224999</v>
      </c>
      <c r="N125" s="106">
        <v>6.4848055611248304E-2</v>
      </c>
      <c r="P125" s="106">
        <v>3.6046588704252969</v>
      </c>
      <c r="Q125" s="106">
        <v>3.273283797016183</v>
      </c>
      <c r="R125" s="106">
        <v>3.7703464071298538</v>
      </c>
      <c r="S125" s="106">
        <v>3.1075962603116261</v>
      </c>
      <c r="Y125" s="14"/>
      <c r="AA125" s="106">
        <v>581</v>
      </c>
      <c r="AB125" s="106">
        <v>636.07676455435342</v>
      </c>
    </row>
    <row r="126" spans="1:28" x14ac:dyDescent="0.2">
      <c r="A126" s="14">
        <v>43801</v>
      </c>
      <c r="B126" s="106">
        <v>2144</v>
      </c>
      <c r="C126" s="106">
        <v>2163</v>
      </c>
      <c r="D126" s="106">
        <v>581.4</v>
      </c>
      <c r="E126" s="106">
        <v>582.1</v>
      </c>
      <c r="F126" s="106">
        <v>3.71585638206493</v>
      </c>
      <c r="G126" s="106">
        <v>3.4322780905263999</v>
      </c>
      <c r="H126" s="106">
        <v>0.166860315640533</v>
      </c>
      <c r="I126" s="106">
        <v>1.699495116319</v>
      </c>
      <c r="J126" s="106">
        <v>7.63</v>
      </c>
      <c r="K126" s="106">
        <v>0.89578132486009499</v>
      </c>
      <c r="L126" s="106">
        <v>0.326713362214195</v>
      </c>
      <c r="M126" s="106">
        <v>0.88436747069263399</v>
      </c>
      <c r="N126" s="106">
        <v>6.7805531654683504E-2</v>
      </c>
      <c r="P126" s="106">
        <v>3.5991384061669329</v>
      </c>
      <c r="Q126" s="106">
        <v>3.2654177748858668</v>
      </c>
      <c r="R126" s="106">
        <v>3.765998721807466</v>
      </c>
      <c r="S126" s="106">
        <v>3.0985574592453338</v>
      </c>
      <c r="Y126" s="14"/>
      <c r="AA126" s="106">
        <v>582.1</v>
      </c>
      <c r="AB126" s="106">
        <v>647.45131375579592</v>
      </c>
    </row>
    <row r="127" spans="1:28" x14ac:dyDescent="0.2">
      <c r="A127" s="14">
        <v>43798</v>
      </c>
      <c r="B127" s="106">
        <v>2151</v>
      </c>
      <c r="C127" s="106">
        <v>2134</v>
      </c>
      <c r="D127" s="106">
        <v>581.20000000000005</v>
      </c>
      <c r="E127" s="106">
        <v>578.1</v>
      </c>
      <c r="F127" s="106">
        <v>3.6914028714755198</v>
      </c>
      <c r="G127" s="106">
        <v>3.4253560752498098</v>
      </c>
      <c r="H127" s="106">
        <v>0.16571709709499099</v>
      </c>
      <c r="I127" s="106">
        <v>1.6054275683649299</v>
      </c>
      <c r="J127" s="106">
        <v>7.21</v>
      </c>
      <c r="K127" s="106">
        <v>0.90839930897111498</v>
      </c>
      <c r="L127" s="106">
        <v>0.189852318217584</v>
      </c>
      <c r="M127" s="106">
        <v>0.88474447773079301</v>
      </c>
      <c r="N127" s="106">
        <v>4.8940680177259797E-2</v>
      </c>
      <c r="P127" s="106">
        <v>3.5910731723448008</v>
      </c>
      <c r="Q127" s="106">
        <v>3.2596389781548187</v>
      </c>
      <c r="R127" s="106">
        <v>3.7567902694397919</v>
      </c>
      <c r="S127" s="106">
        <v>3.0939218810598277</v>
      </c>
      <c r="Y127" s="14"/>
      <c r="AA127" s="106">
        <v>578.1</v>
      </c>
      <c r="AB127" s="106">
        <v>638.77073673364237</v>
      </c>
    </row>
    <row r="128" spans="1:28" x14ac:dyDescent="0.2">
      <c r="A128" s="14">
        <v>43797</v>
      </c>
      <c r="B128" s="106">
        <v>2157</v>
      </c>
      <c r="C128" s="106">
        <v>2129</v>
      </c>
      <c r="D128" s="106">
        <v>579.1</v>
      </c>
      <c r="E128" s="106">
        <v>579.4</v>
      </c>
      <c r="F128" s="106">
        <v>3.6744908526061399</v>
      </c>
      <c r="G128" s="106">
        <v>3.4181436398892799</v>
      </c>
      <c r="H128" s="106">
        <v>0.16575249075561299</v>
      </c>
      <c r="I128" s="106">
        <v>1.54656627811897</v>
      </c>
      <c r="J128" s="106">
        <v>6.98</v>
      </c>
      <c r="K128" s="106">
        <v>0.91415800863908003</v>
      </c>
      <c r="L128" s="106">
        <v>0.20839981767476801</v>
      </c>
      <c r="M128" s="106">
        <v>0.88397253127511599</v>
      </c>
      <c r="N128" s="106">
        <v>7.9189149073342194E-2</v>
      </c>
      <c r="P128" s="106">
        <v>3.5838961306448929</v>
      </c>
      <c r="Q128" s="106">
        <v>3.252391149133667</v>
      </c>
      <c r="R128" s="106">
        <v>3.7496486214005058</v>
      </c>
      <c r="S128" s="106">
        <v>3.0866386583780541</v>
      </c>
      <c r="Y128" s="14"/>
      <c r="AA128" s="106">
        <v>579.4</v>
      </c>
      <c r="AB128" s="106">
        <v>637.27408552292627</v>
      </c>
    </row>
    <row r="129" spans="1:28" x14ac:dyDescent="0.2">
      <c r="A129" s="14">
        <v>43796</v>
      </c>
      <c r="B129" s="106">
        <v>2136</v>
      </c>
      <c r="C129" s="106">
        <v>2150</v>
      </c>
      <c r="D129" s="106">
        <v>577</v>
      </c>
      <c r="E129" s="106">
        <v>579.1</v>
      </c>
      <c r="F129" s="106">
        <v>3.7126575720946202</v>
      </c>
      <c r="G129" s="106">
        <v>3.4110804584340602</v>
      </c>
      <c r="H129" s="106">
        <v>0.165965013848414</v>
      </c>
      <c r="I129" s="106">
        <v>1.81711257491903</v>
      </c>
      <c r="J129" s="106">
        <v>8.1199999999999992</v>
      </c>
      <c r="K129" s="106">
        <v>0.919231401392539</v>
      </c>
      <c r="L129" s="106">
        <v>0.30177978285232299</v>
      </c>
      <c r="M129" s="106">
        <v>0.88505047509681301</v>
      </c>
      <c r="N129" s="106">
        <v>7.1835697884333097E-2</v>
      </c>
      <c r="P129" s="106">
        <v>3.577045472282474</v>
      </c>
      <c r="Q129" s="106">
        <v>3.2451154445856463</v>
      </c>
      <c r="R129" s="106">
        <v>3.7430104861308884</v>
      </c>
      <c r="S129" s="106">
        <v>3.0791504307372319</v>
      </c>
      <c r="Y129" s="14"/>
      <c r="AA129" s="106">
        <v>579.1</v>
      </c>
      <c r="AB129" s="106">
        <v>643.56002060793401</v>
      </c>
    </row>
    <row r="130" spans="1:28" x14ac:dyDescent="0.2">
      <c r="A130" s="14">
        <v>43795</v>
      </c>
      <c r="B130" s="106">
        <v>2129</v>
      </c>
      <c r="C130" s="106">
        <v>2122</v>
      </c>
      <c r="D130" s="106">
        <v>580</v>
      </c>
      <c r="E130" s="106">
        <v>576</v>
      </c>
      <c r="F130" s="106">
        <v>3.6840277777777701</v>
      </c>
      <c r="G130" s="106">
        <v>3.4040440217310799</v>
      </c>
      <c r="H130" s="106">
        <v>0.164207721950513</v>
      </c>
      <c r="I130" s="106">
        <v>1.7050584023756801</v>
      </c>
      <c r="J130" s="106">
        <v>7.6</v>
      </c>
      <c r="K130" s="106">
        <v>0.92415256791654599</v>
      </c>
      <c r="L130" s="106">
        <v>0.33831168142821599</v>
      </c>
      <c r="M130" s="106">
        <v>0.88611652231732596</v>
      </c>
      <c r="N130" s="106">
        <v>0.102505856048283</v>
      </c>
      <c r="P130" s="106">
        <v>3.5682517436815928</v>
      </c>
      <c r="Q130" s="106">
        <v>3.239836299780567</v>
      </c>
      <c r="R130" s="106">
        <v>3.7324594656321057</v>
      </c>
      <c r="S130" s="106">
        <v>3.0756285778300541</v>
      </c>
      <c r="Y130" s="14"/>
      <c r="AA130" s="106">
        <v>576</v>
      </c>
      <c r="AB130" s="106">
        <v>635.17877382792369</v>
      </c>
    </row>
    <row r="131" spans="1:28" x14ac:dyDescent="0.2">
      <c r="A131" s="14">
        <v>43794</v>
      </c>
      <c r="B131" s="106">
        <v>2102</v>
      </c>
      <c r="C131" s="106">
        <v>2096</v>
      </c>
      <c r="D131" s="106">
        <v>578.20000000000005</v>
      </c>
      <c r="E131" s="106">
        <v>577.20000000000005</v>
      </c>
      <c r="F131" s="106">
        <v>3.6313236313236299</v>
      </c>
      <c r="G131" s="106">
        <v>3.39826281333209</v>
      </c>
      <c r="H131" s="106">
        <v>0.16186458069939699</v>
      </c>
      <c r="I131" s="106">
        <v>1.43985062689139</v>
      </c>
      <c r="J131" s="106">
        <v>6.42</v>
      </c>
      <c r="K131" s="106">
        <v>0.92913105341176905</v>
      </c>
      <c r="L131" s="106">
        <v>0.44699228311058897</v>
      </c>
      <c r="M131" s="106">
        <v>0.88563703641267599</v>
      </c>
      <c r="N131" s="106">
        <v>9.86939180763928E-2</v>
      </c>
      <c r="P131" s="106">
        <v>3.560127394031487</v>
      </c>
      <c r="Q131" s="106">
        <v>3.236398232632693</v>
      </c>
      <c r="R131" s="106">
        <v>3.7219919747308841</v>
      </c>
      <c r="S131" s="106">
        <v>3.074533651933296</v>
      </c>
      <c r="Y131" s="14"/>
      <c r="AA131" s="106">
        <v>577.20000000000005</v>
      </c>
      <c r="AB131" s="106">
        <v>627.39618753219986</v>
      </c>
    </row>
    <row r="132" spans="1:28" x14ac:dyDescent="0.2">
      <c r="A132" s="14">
        <v>43791</v>
      </c>
      <c r="B132" s="106">
        <v>2069</v>
      </c>
      <c r="C132" s="106">
        <v>2052</v>
      </c>
      <c r="D132" s="106">
        <v>571.9</v>
      </c>
      <c r="E132" s="106">
        <v>572.70000000000005</v>
      </c>
      <c r="F132" s="106">
        <v>3.5830277632268199</v>
      </c>
      <c r="G132" s="106">
        <v>3.3938638147196398</v>
      </c>
      <c r="H132" s="106">
        <v>0.15994268356415001</v>
      </c>
      <c r="I132" s="106">
        <v>1.1826983535092901</v>
      </c>
      <c r="J132" s="106">
        <v>5.28</v>
      </c>
      <c r="K132" s="106">
        <v>0.93229672549962905</v>
      </c>
      <c r="L132" s="106">
        <v>0.415860562280502</v>
      </c>
      <c r="M132" s="106">
        <v>0.88573471356120304</v>
      </c>
      <c r="N132" s="106">
        <v>0.104840737016328</v>
      </c>
      <c r="P132" s="106">
        <v>3.55380649828379</v>
      </c>
      <c r="Q132" s="106">
        <v>3.2339211311554896</v>
      </c>
      <c r="R132" s="106">
        <v>3.7137491818479398</v>
      </c>
      <c r="S132" s="106">
        <v>3.0739784475913399</v>
      </c>
      <c r="Y132" s="14"/>
      <c r="AA132" s="106">
        <v>572.70000000000005</v>
      </c>
      <c r="AB132" s="106">
        <v>614.2256568778979</v>
      </c>
    </row>
    <row r="133" spans="1:28" x14ac:dyDescent="0.2">
      <c r="A133" s="14">
        <v>43790</v>
      </c>
      <c r="B133" s="106">
        <v>2050</v>
      </c>
      <c r="C133" s="106">
        <v>2063</v>
      </c>
      <c r="D133" s="106">
        <v>571.4</v>
      </c>
      <c r="E133" s="106">
        <v>571.9</v>
      </c>
      <c r="F133" s="106">
        <v>3.60727399895086</v>
      </c>
      <c r="G133" s="106">
        <v>3.3907571488652999</v>
      </c>
      <c r="H133" s="106">
        <v>0.15849455904970899</v>
      </c>
      <c r="I133" s="106">
        <v>1.36608380365699</v>
      </c>
      <c r="J133" s="106">
        <v>6</v>
      </c>
      <c r="K133" s="106">
        <v>0.93552206873925503</v>
      </c>
      <c r="L133" s="106">
        <v>0.42794145535577899</v>
      </c>
      <c r="M133" s="106">
        <v>0.88455896882196305</v>
      </c>
      <c r="N133" s="106">
        <v>0.144482043575583</v>
      </c>
      <c r="P133" s="106">
        <v>3.5492517079150088</v>
      </c>
      <c r="Q133" s="106">
        <v>3.232262589815591</v>
      </c>
      <c r="R133" s="106">
        <v>3.7077462669647181</v>
      </c>
      <c r="S133" s="106">
        <v>3.0737680307658817</v>
      </c>
      <c r="Y133" s="14"/>
      <c r="AA133" s="106">
        <v>571.9</v>
      </c>
      <c r="AB133" s="106">
        <v>617.51828954147345</v>
      </c>
    </row>
    <row r="134" spans="1:28" x14ac:dyDescent="0.2">
      <c r="A134" s="14">
        <v>43789</v>
      </c>
      <c r="B134" s="106">
        <v>2063</v>
      </c>
      <c r="C134" s="106">
        <v>2055</v>
      </c>
      <c r="D134" s="106">
        <v>578.79999999999995</v>
      </c>
      <c r="E134" s="106">
        <v>572.20000000000005</v>
      </c>
      <c r="F134" s="106">
        <v>3.5914016078294302</v>
      </c>
      <c r="G134" s="106">
        <v>3.3882152938417698</v>
      </c>
      <c r="H134" s="106">
        <v>0.156518153443336</v>
      </c>
      <c r="I134" s="106">
        <v>1.29816452288531</v>
      </c>
      <c r="J134" s="106">
        <v>5.66</v>
      </c>
      <c r="K134" s="106">
        <v>0.93819608590747905</v>
      </c>
      <c r="L134" s="106">
        <v>0.29670897628485299</v>
      </c>
      <c r="M134" s="106">
        <v>0.88280461598581506</v>
      </c>
      <c r="N134" s="106">
        <v>0.14126609424588901</v>
      </c>
      <c r="P134" s="106">
        <v>3.5447334472851058</v>
      </c>
      <c r="Q134" s="106">
        <v>3.2316971403984338</v>
      </c>
      <c r="R134" s="106">
        <v>3.7012516007284417</v>
      </c>
      <c r="S134" s="106">
        <v>3.0751789869550978</v>
      </c>
      <c r="Y134" s="14"/>
      <c r="AA134" s="106">
        <v>572.20000000000005</v>
      </c>
      <c r="AB134" s="106">
        <v>615.12364760432763</v>
      </c>
    </row>
    <row r="135" spans="1:28" x14ac:dyDescent="0.2">
      <c r="A135" s="14">
        <v>43788</v>
      </c>
      <c r="B135" s="106">
        <v>2080</v>
      </c>
      <c r="C135" s="106">
        <v>2073</v>
      </c>
      <c r="D135" s="106">
        <v>582.1</v>
      </c>
      <c r="E135" s="106">
        <v>580.1</v>
      </c>
      <c r="F135" s="106">
        <v>3.5735218065850698</v>
      </c>
      <c r="G135" s="106">
        <v>3.38597581178652</v>
      </c>
      <c r="H135" s="106">
        <v>0.15478694667194901</v>
      </c>
      <c r="I135" s="106">
        <v>1.21163960418459</v>
      </c>
      <c r="J135" s="106">
        <v>5.25</v>
      </c>
      <c r="K135" s="106">
        <v>0.93924672708102097</v>
      </c>
      <c r="L135" s="106">
        <v>0.27723827114024602</v>
      </c>
      <c r="M135" s="106">
        <v>0.88148857846642603</v>
      </c>
      <c r="N135" s="106">
        <v>9.8128858785816397E-2</v>
      </c>
      <c r="P135" s="106">
        <v>3.5407627584584689</v>
      </c>
      <c r="Q135" s="106">
        <v>3.231188865114571</v>
      </c>
      <c r="R135" s="106">
        <v>3.6955497051304178</v>
      </c>
      <c r="S135" s="106">
        <v>3.0764019184426221</v>
      </c>
      <c r="Y135" s="14"/>
      <c r="AA135" s="106">
        <v>580.1</v>
      </c>
      <c r="AB135" s="106">
        <v>620.51159196290564</v>
      </c>
    </row>
    <row r="136" spans="1:28" x14ac:dyDescent="0.2">
      <c r="A136" s="14">
        <v>43787</v>
      </c>
      <c r="B136" s="106">
        <v>2111</v>
      </c>
      <c r="C136" s="106">
        <v>2100</v>
      </c>
      <c r="D136" s="106">
        <v>582</v>
      </c>
      <c r="E136" s="106">
        <v>582.1</v>
      </c>
      <c r="F136" s="106">
        <v>3.6076275554028499</v>
      </c>
      <c r="G136" s="106">
        <v>3.3832854089554898</v>
      </c>
      <c r="H136" s="106">
        <v>0.15324973767159999</v>
      </c>
      <c r="I136" s="106">
        <v>1.46389905689822</v>
      </c>
      <c r="J136" s="106">
        <v>6.22</v>
      </c>
      <c r="K136" s="106">
        <v>0.940067178639308</v>
      </c>
      <c r="L136" s="106">
        <v>0.41262503322552002</v>
      </c>
      <c r="M136" s="106">
        <v>0.880315807585065</v>
      </c>
      <c r="N136" s="106">
        <v>0.11700284100581999</v>
      </c>
      <c r="P136" s="106">
        <v>3.5365351466270898</v>
      </c>
      <c r="Q136" s="106">
        <v>3.2300356712838898</v>
      </c>
      <c r="R136" s="106">
        <v>3.6897848842986898</v>
      </c>
      <c r="S136" s="106">
        <v>3.0767859336122898</v>
      </c>
      <c r="Y136" s="14"/>
      <c r="AA136" s="106">
        <v>582.1</v>
      </c>
      <c r="AB136" s="106">
        <v>628.59350850077271</v>
      </c>
    </row>
    <row r="137" spans="1:28" x14ac:dyDescent="0.2">
      <c r="A137" s="14">
        <v>43784</v>
      </c>
      <c r="B137" s="106">
        <v>2086</v>
      </c>
      <c r="C137" s="106">
        <v>2118</v>
      </c>
      <c r="D137" s="106">
        <v>575.1</v>
      </c>
      <c r="E137" s="106">
        <v>582.5</v>
      </c>
      <c r="F137" s="106">
        <v>3.6360515021459201</v>
      </c>
      <c r="G137" s="106">
        <v>3.3806342521393198</v>
      </c>
      <c r="H137" s="106">
        <v>0.15104988737939501</v>
      </c>
      <c r="I137" s="106">
        <v>1.6909463120953001</v>
      </c>
      <c r="J137" s="106">
        <v>7.02</v>
      </c>
      <c r="K137" s="106">
        <v>0.94114571490246801</v>
      </c>
      <c r="L137" s="106">
        <v>0.403647921948113</v>
      </c>
      <c r="M137" s="106">
        <v>0.87894778445779898</v>
      </c>
      <c r="N137" s="106">
        <v>0.13148969311725101</v>
      </c>
      <c r="P137" s="106">
        <v>3.5316841395187146</v>
      </c>
      <c r="Q137" s="106">
        <v>3.2295843647599249</v>
      </c>
      <c r="R137" s="106">
        <v>3.6827340268981099</v>
      </c>
      <c r="S137" s="106">
        <v>3.0785344773805297</v>
      </c>
      <c r="Y137" s="14"/>
      <c r="AA137" s="106">
        <v>582.5</v>
      </c>
      <c r="AB137" s="106">
        <v>633.98145285935084</v>
      </c>
    </row>
    <row r="138" spans="1:28" x14ac:dyDescent="0.2">
      <c r="A138" s="14">
        <v>43783</v>
      </c>
      <c r="B138" s="106">
        <v>2134</v>
      </c>
      <c r="C138" s="106">
        <v>2088</v>
      </c>
      <c r="D138" s="106">
        <v>587</v>
      </c>
      <c r="E138" s="106">
        <v>578</v>
      </c>
      <c r="F138" s="106">
        <v>3.6124567474048401</v>
      </c>
      <c r="G138" s="106">
        <v>3.37859834607944</v>
      </c>
      <c r="H138" s="106">
        <v>0.14860276249457899</v>
      </c>
      <c r="I138" s="106">
        <v>1.5737150332850001</v>
      </c>
      <c r="J138" s="106">
        <v>6.47</v>
      </c>
      <c r="K138" s="106">
        <v>0.94206319138166394</v>
      </c>
      <c r="L138" s="106">
        <v>0.41836216253137198</v>
      </c>
      <c r="M138" s="106">
        <v>0.87905835568665502</v>
      </c>
      <c r="N138" s="106">
        <v>6.7409400446124104E-2</v>
      </c>
      <c r="P138" s="106">
        <v>3.5272011085740189</v>
      </c>
      <c r="Q138" s="106">
        <v>3.2299955835848611</v>
      </c>
      <c r="R138" s="106">
        <v>3.6758038710685979</v>
      </c>
      <c r="S138" s="106">
        <v>3.0813928210902821</v>
      </c>
      <c r="Y138" s="14"/>
      <c r="AA138" s="106">
        <v>578</v>
      </c>
      <c r="AB138" s="106">
        <v>625.00154559505404</v>
      </c>
    </row>
    <row r="139" spans="1:28" x14ac:dyDescent="0.2">
      <c r="A139" s="14">
        <v>43782</v>
      </c>
      <c r="B139" s="106">
        <v>2148</v>
      </c>
      <c r="C139" s="106">
        <v>2127</v>
      </c>
      <c r="D139" s="106">
        <v>590.9</v>
      </c>
      <c r="E139" s="106">
        <v>586.9</v>
      </c>
      <c r="F139" s="106">
        <v>3.6241267677628199</v>
      </c>
      <c r="G139" s="106">
        <v>3.3765899784622402</v>
      </c>
      <c r="H139" s="106">
        <v>0.14643058333731601</v>
      </c>
      <c r="I139" s="106">
        <v>1.6904719195876701</v>
      </c>
      <c r="J139" s="106">
        <v>6.83</v>
      </c>
      <c r="K139" s="106">
        <v>0.94150605250023001</v>
      </c>
      <c r="L139" s="15">
        <v>0.38467665367710502</v>
      </c>
      <c r="M139" s="106">
        <v>0.877468864946648</v>
      </c>
      <c r="N139" s="106">
        <v>0.199403968946575</v>
      </c>
      <c r="P139" s="106">
        <v>3.523020561799556</v>
      </c>
      <c r="Q139" s="106">
        <v>3.2301593951249243</v>
      </c>
      <c r="R139" s="106">
        <v>3.6694511451368723</v>
      </c>
      <c r="S139" s="106">
        <v>3.083728811787608</v>
      </c>
      <c r="Y139" s="14"/>
      <c r="AA139" s="106">
        <v>586.9</v>
      </c>
      <c r="AB139" s="106">
        <v>636.67542503863979</v>
      </c>
    </row>
    <row r="140" spans="1:28" x14ac:dyDescent="0.2">
      <c r="A140" s="14">
        <v>43781</v>
      </c>
      <c r="B140" s="106">
        <v>2167</v>
      </c>
      <c r="C140" s="106">
        <v>2169</v>
      </c>
      <c r="D140" s="106">
        <v>591.20000000000005</v>
      </c>
      <c r="E140" s="106">
        <v>592.70000000000005</v>
      </c>
      <c r="F140" s="106">
        <v>3.6595242112367101</v>
      </c>
      <c r="G140" s="106">
        <v>3.3746264065865499</v>
      </c>
      <c r="H140" s="106">
        <v>0.14406636892412999</v>
      </c>
      <c r="I140" s="106">
        <v>1.97754553528165</v>
      </c>
      <c r="J140" s="106">
        <v>7.79</v>
      </c>
      <c r="K140" s="106">
        <v>0.94030624442974597</v>
      </c>
      <c r="L140" s="106">
        <v>0.38471799678628599</v>
      </c>
      <c r="M140" s="106">
        <v>0.87732924944345103</v>
      </c>
      <c r="N140" s="106">
        <v>0.12453949406661401</v>
      </c>
      <c r="P140" s="106">
        <v>3.5186927755106798</v>
      </c>
      <c r="Q140" s="106">
        <v>3.2305600376624199</v>
      </c>
      <c r="R140" s="106">
        <v>3.6627591444348098</v>
      </c>
      <c r="S140" s="106">
        <v>3.08649366873829</v>
      </c>
      <c r="Y140" s="14"/>
      <c r="AA140" s="106">
        <v>592.70000000000005</v>
      </c>
      <c r="AB140" s="106">
        <v>649.24729520865526</v>
      </c>
    </row>
    <row r="141" spans="1:28" x14ac:dyDescent="0.2">
      <c r="A141" s="14">
        <v>43780</v>
      </c>
      <c r="B141" s="106">
        <v>2219</v>
      </c>
      <c r="C141" s="106">
        <v>2169</v>
      </c>
      <c r="D141" s="106">
        <v>594</v>
      </c>
      <c r="E141" s="106">
        <v>592.70000000000005</v>
      </c>
      <c r="F141" s="106">
        <v>3.6595242112367101</v>
      </c>
      <c r="G141" s="106">
        <v>3.3714795403014701</v>
      </c>
      <c r="H141" s="106">
        <v>0.14033835132096201</v>
      </c>
      <c r="I141" s="106">
        <v>2.05250145967914</v>
      </c>
      <c r="J141" s="106">
        <v>7.87</v>
      </c>
      <c r="K141" s="106">
        <v>0.93706006972728795</v>
      </c>
      <c r="L141" s="106">
        <v>0.27813684422872897</v>
      </c>
      <c r="M141" s="106">
        <v>0.88031636376067601</v>
      </c>
      <c r="N141" s="106">
        <v>1.41408292720557E-2</v>
      </c>
      <c r="P141" s="106">
        <v>3.5118178916224321</v>
      </c>
      <c r="Q141" s="106">
        <v>3.2311411889805082</v>
      </c>
      <c r="R141" s="106">
        <v>3.652156242943394</v>
      </c>
      <c r="S141" s="106">
        <v>3.0908028376595462</v>
      </c>
      <c r="Y141" s="14"/>
      <c r="AA141" s="106">
        <v>592.70000000000005</v>
      </c>
      <c r="AB141" s="106">
        <v>649.24729520865526</v>
      </c>
    </row>
    <row r="142" spans="1:28" x14ac:dyDescent="0.2">
      <c r="A142" s="14">
        <v>43777</v>
      </c>
      <c r="B142" s="106">
        <v>2200</v>
      </c>
      <c r="C142" s="106">
        <v>2190</v>
      </c>
      <c r="D142" s="106">
        <v>591</v>
      </c>
      <c r="E142" s="106">
        <v>590.5</v>
      </c>
      <c r="F142" s="106">
        <v>3.7087214225232801</v>
      </c>
      <c r="G142" s="106">
        <v>3.3677677991130799</v>
      </c>
      <c r="H142" s="106">
        <v>0.13629401303484501</v>
      </c>
      <c r="I142" s="106">
        <v>2.5016038182325202</v>
      </c>
      <c r="J142" s="106">
        <v>9.19</v>
      </c>
      <c r="K142" s="106">
        <v>0.93606322837160505</v>
      </c>
      <c r="L142" s="106">
        <v>0.124279648430692</v>
      </c>
      <c r="M142" s="106">
        <v>0.88441006378182896</v>
      </c>
      <c r="N142" s="106">
        <v>1.87836632010158E-2</v>
      </c>
      <c r="P142" s="106">
        <v>3.504061812147925</v>
      </c>
      <c r="Q142" s="106">
        <v>3.2314737860782348</v>
      </c>
      <c r="R142" s="106">
        <v>3.6403558251827697</v>
      </c>
      <c r="S142" s="106">
        <v>3.0951797730433901</v>
      </c>
      <c r="Y142" s="14"/>
      <c r="AA142" s="106">
        <v>590.5</v>
      </c>
      <c r="AB142" s="106">
        <v>655.533230293663</v>
      </c>
    </row>
    <row r="143" spans="1:28" x14ac:dyDescent="0.2">
      <c r="A143" s="14">
        <v>43776</v>
      </c>
      <c r="B143" s="106">
        <v>2140</v>
      </c>
      <c r="C143" s="106">
        <v>2170</v>
      </c>
      <c r="D143" s="106">
        <v>579.6</v>
      </c>
      <c r="E143" s="106">
        <v>581.4</v>
      </c>
      <c r="F143" s="106">
        <v>3.7323701410388699</v>
      </c>
      <c r="G143" s="106">
        <v>3.3626420856090999</v>
      </c>
      <c r="H143" s="106">
        <v>0.13047986161126299</v>
      </c>
      <c r="I143" s="106">
        <v>2.83360244917557</v>
      </c>
      <c r="J143" s="106">
        <v>9.91</v>
      </c>
      <c r="K143" s="106">
        <v>0.93793399583060399</v>
      </c>
      <c r="L143" s="106">
        <v>0.15864032672355399</v>
      </c>
      <c r="M143" s="106">
        <v>0.88848635636515805</v>
      </c>
      <c r="N143" s="106">
        <v>2.6497853574622199E-2</v>
      </c>
      <c r="P143" s="106">
        <v>3.493121947220363</v>
      </c>
      <c r="Q143" s="106">
        <v>3.2321622239978369</v>
      </c>
      <c r="R143" s="106">
        <v>3.623601808831626</v>
      </c>
      <c r="S143" s="106">
        <v>3.1016823623865739</v>
      </c>
      <c r="Y143" s="14"/>
      <c r="AA143" s="106">
        <v>581.4</v>
      </c>
      <c r="AB143" s="106">
        <v>649.5466254507985</v>
      </c>
    </row>
    <row r="144" spans="1:28" x14ac:dyDescent="0.2">
      <c r="A144" s="14">
        <v>43775</v>
      </c>
      <c r="B144" s="106">
        <v>2143</v>
      </c>
      <c r="C144" s="106">
        <v>2155</v>
      </c>
      <c r="D144" s="106">
        <v>586.29999999999995</v>
      </c>
      <c r="E144" s="106">
        <v>582.5</v>
      </c>
      <c r="F144" s="106">
        <v>3.6995708154506399</v>
      </c>
      <c r="G144" s="106">
        <v>3.3581197946443901</v>
      </c>
      <c r="H144" s="106">
        <v>0.12326532825290901</v>
      </c>
      <c r="I144" s="106">
        <v>2.7700491747823701</v>
      </c>
      <c r="J144" s="106">
        <v>9.23</v>
      </c>
      <c r="K144" s="106">
        <v>0.93814049222986795</v>
      </c>
      <c r="L144" s="106">
        <v>0.14740166959595399</v>
      </c>
      <c r="M144" s="106">
        <v>0.89117519941888301</v>
      </c>
      <c r="N144" s="106">
        <v>1.1126974219168299E-2</v>
      </c>
      <c r="P144" s="106">
        <v>3.481385122897299</v>
      </c>
      <c r="Q144" s="106">
        <v>3.2348544663914813</v>
      </c>
      <c r="R144" s="106">
        <v>3.6046504511502082</v>
      </c>
      <c r="S144" s="106">
        <v>3.1115891381385721</v>
      </c>
      <c r="Y144" s="14"/>
      <c r="AA144" s="106">
        <v>582.5</v>
      </c>
      <c r="AB144" s="106">
        <v>645.0566718186501</v>
      </c>
    </row>
    <row r="145" spans="1:28" x14ac:dyDescent="0.2">
      <c r="A145" s="14">
        <v>43774</v>
      </c>
      <c r="B145" s="106">
        <v>2200</v>
      </c>
      <c r="C145" s="106">
        <v>2119</v>
      </c>
      <c r="D145" s="106">
        <v>575.9</v>
      </c>
      <c r="E145" s="106">
        <v>577.20000000000005</v>
      </c>
      <c r="F145" s="106">
        <v>3.6711711711711699</v>
      </c>
      <c r="G145" s="106">
        <v>3.3552255362291601</v>
      </c>
      <c r="H145" s="106">
        <v>0.117633857030488</v>
      </c>
      <c r="I145" s="106">
        <v>2.6858392891097398</v>
      </c>
      <c r="J145" s="106">
        <v>8.61</v>
      </c>
      <c r="K145" s="106">
        <v>0.93967903271404596</v>
      </c>
      <c r="L145" s="106">
        <v>6.5733849237437202E-3</v>
      </c>
      <c r="M145" s="106">
        <v>0.89333426813412298</v>
      </c>
      <c r="N145" s="106">
        <v>1.42073012790966E-2</v>
      </c>
      <c r="P145" s="106">
        <v>3.4728593932596481</v>
      </c>
      <c r="Q145" s="106">
        <v>3.2375916791986721</v>
      </c>
      <c r="R145" s="106">
        <v>3.5904932502901361</v>
      </c>
      <c r="S145" s="106">
        <v>3.1199578221681841</v>
      </c>
      <c r="AA145" s="106">
        <v>577.20000000000005</v>
      </c>
      <c r="AB145" s="106">
        <v>634.28078310149408</v>
      </c>
    </row>
    <row r="146" spans="1:28" x14ac:dyDescent="0.2">
      <c r="A146" s="14">
        <v>43770</v>
      </c>
      <c r="B146" s="106">
        <v>2062</v>
      </c>
      <c r="C146" s="106">
        <v>2110</v>
      </c>
      <c r="D146" s="106">
        <v>562.20000000000005</v>
      </c>
      <c r="E146" s="106">
        <v>565.9</v>
      </c>
      <c r="F146" s="106">
        <v>3.72857395299522</v>
      </c>
      <c r="G146" s="106">
        <v>3.3519424957967701</v>
      </c>
      <c r="H146" s="106">
        <v>0.112074965819924</v>
      </c>
      <c r="I146" s="106">
        <v>3.3605315374675699</v>
      </c>
      <c r="J146" s="106">
        <v>10.1</v>
      </c>
      <c r="K146" s="106">
        <v>0.94950275721934196</v>
      </c>
      <c r="L146" s="106">
        <v>9.1785814352710103E-4</v>
      </c>
      <c r="M146" s="106">
        <v>0.89374083039718899</v>
      </c>
      <c r="N146" s="106">
        <v>0.23371521922173299</v>
      </c>
      <c r="P146" s="106">
        <v>3.4640174616166939</v>
      </c>
      <c r="Q146" s="106">
        <v>3.2398675299768462</v>
      </c>
      <c r="R146" s="106">
        <v>3.5760924274366181</v>
      </c>
      <c r="S146" s="106">
        <v>3.127792564156922</v>
      </c>
      <c r="AA146" s="106">
        <v>565.9</v>
      </c>
      <c r="AB146" s="106">
        <v>631.58681092220502</v>
      </c>
    </row>
    <row r="147" spans="1:28" x14ac:dyDescent="0.2">
      <c r="A147" s="14">
        <v>43769</v>
      </c>
      <c r="B147" s="106">
        <v>1957</v>
      </c>
      <c r="C147" s="106">
        <v>2110</v>
      </c>
      <c r="D147" s="106">
        <v>573</v>
      </c>
      <c r="E147" s="106">
        <v>569.79999999999995</v>
      </c>
      <c r="F147" s="106">
        <v>3.7030537030536999</v>
      </c>
      <c r="G147" s="106">
        <v>3.3481588876781698</v>
      </c>
      <c r="H147" s="106">
        <v>0.10377912783611699</v>
      </c>
      <c r="I147" s="106">
        <v>3.4197128341255998</v>
      </c>
      <c r="J147" s="106">
        <v>9.58</v>
      </c>
      <c r="K147" s="106">
        <v>0.95804822239009801</v>
      </c>
      <c r="L147" s="106">
        <v>0.45470893992929801</v>
      </c>
      <c r="M147" s="106">
        <v>0.89237019167954101</v>
      </c>
      <c r="N147" s="106">
        <v>0.36131559381227901</v>
      </c>
      <c r="P147" s="106">
        <v>3.4519380155142869</v>
      </c>
      <c r="Q147" s="106">
        <v>3.2443797598420527</v>
      </c>
      <c r="R147" s="106">
        <v>3.555717143350404</v>
      </c>
      <c r="S147" s="106">
        <v>3.1406006320059356</v>
      </c>
      <c r="AA147" s="106">
        <v>569.79999999999995</v>
      </c>
      <c r="AB147" s="106">
        <v>631.58681092220502</v>
      </c>
    </row>
    <row r="148" spans="1:28" x14ac:dyDescent="0.2">
      <c r="A148" s="14">
        <v>43768</v>
      </c>
      <c r="B148" s="106">
        <v>1992</v>
      </c>
      <c r="C148" s="106">
        <v>1981</v>
      </c>
      <c r="D148" s="106">
        <v>572.70000000000005</v>
      </c>
      <c r="E148" s="106">
        <v>575.70000000000005</v>
      </c>
      <c r="F148" s="106">
        <v>3.4410283133576498</v>
      </c>
      <c r="G148" s="106">
        <v>3.3446814948390702</v>
      </c>
      <c r="H148" s="106">
        <v>9.5899516714289396E-2</v>
      </c>
      <c r="I148" s="106">
        <v>1.00466427589637</v>
      </c>
      <c r="J148" s="106">
        <v>2.8</v>
      </c>
      <c r="K148" s="106">
        <v>0.95415640878740704</v>
      </c>
      <c r="L148" s="106">
        <v>0.55413553858070197</v>
      </c>
      <c r="M148" s="106">
        <v>0.88902115090815403</v>
      </c>
      <c r="N148" s="106">
        <v>0.316350464991001</v>
      </c>
      <c r="P148" s="106">
        <v>3.4405810115533595</v>
      </c>
      <c r="Q148" s="106">
        <v>3.2487819781247809</v>
      </c>
      <c r="R148" s="106">
        <v>3.5364805282676488</v>
      </c>
      <c r="S148" s="106">
        <v>3.1528824614104916</v>
      </c>
      <c r="AA148" s="106">
        <v>575.70000000000005</v>
      </c>
      <c r="AB148" s="106">
        <v>592.97320968572899</v>
      </c>
    </row>
    <row r="149" spans="1:28" x14ac:dyDescent="0.2">
      <c r="A149" s="14">
        <v>43767</v>
      </c>
      <c r="B149" s="106">
        <v>1955</v>
      </c>
      <c r="C149" s="106">
        <v>1982</v>
      </c>
      <c r="D149" s="106">
        <v>571.5</v>
      </c>
      <c r="E149" s="106">
        <v>576.5</v>
      </c>
      <c r="F149" s="106">
        <v>3.4379878577623502</v>
      </c>
      <c r="G149" s="106">
        <v>3.3446936474785498</v>
      </c>
      <c r="H149" s="106">
        <v>9.5911782233188303E-2</v>
      </c>
      <c r="I149" s="106">
        <v>0.97270854645345295</v>
      </c>
      <c r="J149" s="106">
        <v>2.71</v>
      </c>
      <c r="K149" s="106">
        <v>0.95005100143436505</v>
      </c>
      <c r="L149" s="106">
        <v>0.56534043666072298</v>
      </c>
      <c r="M149" s="106">
        <v>0.88210454988619003</v>
      </c>
      <c r="N149" s="106">
        <v>0.57648194819517795</v>
      </c>
      <c r="P149" s="106">
        <v>3.4406054297117379</v>
      </c>
      <c r="Q149" s="106">
        <v>3.2487818652453617</v>
      </c>
      <c r="R149" s="106">
        <v>3.5365172119449264</v>
      </c>
      <c r="S149" s="106">
        <v>3.1528700830121732</v>
      </c>
      <c r="AA149" s="106">
        <v>576.5</v>
      </c>
      <c r="AB149" s="106">
        <v>593.27253992787223</v>
      </c>
    </row>
    <row r="150" spans="1:28" x14ac:dyDescent="0.2">
      <c r="A150" s="14">
        <v>43766</v>
      </c>
      <c r="B150" s="106">
        <v>1935</v>
      </c>
      <c r="C150" s="106">
        <v>1929</v>
      </c>
      <c r="D150" s="106">
        <v>569.9</v>
      </c>
      <c r="E150" s="106">
        <v>566.4</v>
      </c>
      <c r="F150" s="106">
        <v>3.4057203389830502</v>
      </c>
      <c r="G150" s="106">
        <v>3.34540782494369</v>
      </c>
      <c r="H150" s="106">
        <v>9.6799126420633902E-2</v>
      </c>
      <c r="I150" s="106">
        <v>0.62306878449786995</v>
      </c>
      <c r="J150" s="106">
        <v>1.77</v>
      </c>
      <c r="K150" s="106">
        <v>0.94809218550005303</v>
      </c>
      <c r="L150" s="106">
        <v>0.45497720457477198</v>
      </c>
      <c r="M150" s="106">
        <v>0.88359975328144902</v>
      </c>
      <c r="N150" s="106">
        <v>6.04150719326789E-2</v>
      </c>
      <c r="P150" s="106">
        <v>3.4422069513643239</v>
      </c>
      <c r="Q150" s="106">
        <v>3.2486086985230562</v>
      </c>
      <c r="R150" s="106">
        <v>3.5390060777849577</v>
      </c>
      <c r="S150" s="106">
        <v>3.1518095721024224</v>
      </c>
      <c r="AA150" s="106">
        <v>566.4</v>
      </c>
      <c r="AB150" s="106">
        <v>577.40803709428121</v>
      </c>
    </row>
    <row r="151" spans="1:28" x14ac:dyDescent="0.2">
      <c r="A151" s="14">
        <v>43763</v>
      </c>
      <c r="B151" s="106">
        <v>1948</v>
      </c>
      <c r="C151" s="106">
        <v>1931</v>
      </c>
      <c r="D151" s="106">
        <v>564.20000000000005</v>
      </c>
      <c r="E151" s="106">
        <v>564.9</v>
      </c>
      <c r="F151" s="106">
        <v>3.4183041246238202</v>
      </c>
      <c r="G151" s="106">
        <v>3.3469333774654499</v>
      </c>
      <c r="H151" s="106">
        <v>9.8622064814750193E-2</v>
      </c>
      <c r="I151" s="106">
        <v>0.72367930333269304</v>
      </c>
      <c r="J151" s="106">
        <v>2.09</v>
      </c>
      <c r="K151" s="106">
        <v>0.945203682339115</v>
      </c>
      <c r="L151" s="106">
        <v>0.50262231674397095</v>
      </c>
      <c r="M151" s="106">
        <v>0.88543333033058003</v>
      </c>
      <c r="N151" s="106">
        <v>5.72402568896292E-2</v>
      </c>
      <c r="P151" s="106">
        <v>3.4455554422802002</v>
      </c>
      <c r="Q151" s="106">
        <v>3.2483113126506997</v>
      </c>
      <c r="R151" s="106">
        <v>3.5441775070949504</v>
      </c>
      <c r="S151" s="106">
        <v>3.1496892478359495</v>
      </c>
      <c r="AA151" s="106">
        <v>564.9</v>
      </c>
      <c r="AB151" s="106">
        <v>578.0066975785677</v>
      </c>
    </row>
    <row r="152" spans="1:28" x14ac:dyDescent="0.2">
      <c r="A152" s="14">
        <v>43762</v>
      </c>
      <c r="B152" s="106">
        <v>1947</v>
      </c>
      <c r="C152" s="106">
        <v>1939</v>
      </c>
      <c r="D152" s="106">
        <v>562.5</v>
      </c>
      <c r="E152" s="106">
        <v>564.20000000000005</v>
      </c>
      <c r="F152" s="106">
        <v>3.4367245657568199</v>
      </c>
      <c r="G152" s="106">
        <v>3.3484268121115699</v>
      </c>
      <c r="H152" s="106">
        <v>0.100521303426196</v>
      </c>
      <c r="I152" s="106">
        <v>0.87839841541724495</v>
      </c>
      <c r="J152" s="106">
        <v>2.57</v>
      </c>
      <c r="K152" s="106">
        <v>0.93891235100340797</v>
      </c>
      <c r="L152" s="106">
        <v>0.67140117743788696</v>
      </c>
      <c r="M152" s="106">
        <v>0.88718159070024105</v>
      </c>
      <c r="N152" s="106">
        <v>5.5334448044269402E-2</v>
      </c>
      <c r="P152" s="106">
        <v>3.4489481155377657</v>
      </c>
      <c r="Q152" s="106">
        <v>3.2479055086853741</v>
      </c>
      <c r="R152" s="106">
        <v>3.549469418963962</v>
      </c>
      <c r="S152" s="106">
        <v>3.1473842052591778</v>
      </c>
      <c r="AA152" s="106">
        <v>564.20000000000005</v>
      </c>
      <c r="AB152" s="106">
        <v>580.40133951571352</v>
      </c>
    </row>
    <row r="153" spans="1:28" x14ac:dyDescent="0.2">
      <c r="A153" s="14">
        <v>43761</v>
      </c>
      <c r="B153" s="106">
        <v>1921</v>
      </c>
      <c r="C153" s="106">
        <v>1932</v>
      </c>
      <c r="D153" s="106">
        <v>558</v>
      </c>
      <c r="E153" s="106">
        <v>559.6</v>
      </c>
      <c r="F153" s="106">
        <v>3.45246604717655</v>
      </c>
      <c r="G153" s="106">
        <v>3.3495311922031599</v>
      </c>
      <c r="H153" s="106">
        <v>0.101930444439487</v>
      </c>
      <c r="I153" s="106">
        <v>1.0098538816290701</v>
      </c>
      <c r="J153" s="106">
        <v>2.98</v>
      </c>
      <c r="K153" s="106">
        <v>0.93415990494202605</v>
      </c>
      <c r="L153" s="106">
        <v>0.63135324926369096</v>
      </c>
      <c r="M153" s="106">
        <v>0.88973802450652095</v>
      </c>
      <c r="N153" s="106">
        <v>5.7516330053787097E-2</v>
      </c>
      <c r="P153" s="106">
        <v>3.4514616366426467</v>
      </c>
      <c r="Q153" s="106">
        <v>3.247600747763673</v>
      </c>
      <c r="R153" s="106">
        <v>3.553392081082134</v>
      </c>
      <c r="S153" s="106">
        <v>3.1456703033241857</v>
      </c>
      <c r="AA153" s="106">
        <v>559.6</v>
      </c>
      <c r="AB153" s="106">
        <v>578.30602782071094</v>
      </c>
    </row>
    <row r="154" spans="1:28" x14ac:dyDescent="0.2">
      <c r="A154" s="14">
        <v>43759</v>
      </c>
      <c r="B154" s="106">
        <v>1935</v>
      </c>
      <c r="C154" s="106">
        <v>1910</v>
      </c>
      <c r="D154" s="106">
        <v>553.9</v>
      </c>
      <c r="E154" s="106">
        <v>555.29999999999995</v>
      </c>
      <c r="F154" s="106">
        <v>3.4395822078155902</v>
      </c>
      <c r="G154" s="106">
        <v>3.3503403499525799</v>
      </c>
      <c r="H154" s="106">
        <v>0.102979838115539</v>
      </c>
      <c r="I154" s="106">
        <v>0.86659543747661805</v>
      </c>
      <c r="J154" s="106">
        <v>2.59</v>
      </c>
      <c r="K154" s="106">
        <v>0.92652304185699697</v>
      </c>
      <c r="L154" s="106">
        <v>0.48253251583482498</v>
      </c>
      <c r="M154" s="106">
        <v>0.89342051218933405</v>
      </c>
      <c r="N154" s="106">
        <v>5.2399215775573001E-2</v>
      </c>
      <c r="P154" s="106">
        <v>3.453320188068119</v>
      </c>
      <c r="Q154" s="106">
        <v>3.2473605118370408</v>
      </c>
      <c r="R154" s="106">
        <v>3.5563000261836577</v>
      </c>
      <c r="S154" s="106">
        <v>3.1443806737215021</v>
      </c>
      <c r="AA154" s="106">
        <v>555.29999999999995</v>
      </c>
      <c r="AB154" s="106">
        <v>571.72076249355996</v>
      </c>
    </row>
    <row r="155" spans="1:28" x14ac:dyDescent="0.2">
      <c r="A155" s="14">
        <v>43756</v>
      </c>
      <c r="B155" s="106">
        <v>1911</v>
      </c>
      <c r="C155" s="106">
        <v>1904</v>
      </c>
      <c r="D155" s="106">
        <v>549</v>
      </c>
      <c r="E155" s="106">
        <v>547</v>
      </c>
      <c r="F155" s="106">
        <v>3.4808043875685502</v>
      </c>
      <c r="G155" s="106">
        <v>3.3512463719105501</v>
      </c>
      <c r="H155" s="106">
        <v>0.10405432250621099</v>
      </c>
      <c r="I155" s="106">
        <v>1.24509979535222</v>
      </c>
      <c r="J155" s="106">
        <v>3.72</v>
      </c>
      <c r="K155" s="106">
        <v>0.92644891896830595</v>
      </c>
      <c r="L155" s="106">
        <v>0.36894709126403102</v>
      </c>
      <c r="M155" s="106">
        <v>0.89592950709479002</v>
      </c>
      <c r="N155" s="106">
        <v>4.6899573491155699E-2</v>
      </c>
      <c r="P155" s="106">
        <v>3.4553006944167612</v>
      </c>
      <c r="Q155" s="106">
        <v>3.2471920494043389</v>
      </c>
      <c r="R155" s="106">
        <v>3.559355016922972</v>
      </c>
      <c r="S155" s="106">
        <v>3.1431377268981282</v>
      </c>
      <c r="AA155" s="106">
        <v>547</v>
      </c>
      <c r="AB155" s="106">
        <v>569.92478104070062</v>
      </c>
    </row>
    <row r="156" spans="1:28" x14ac:dyDescent="0.2">
      <c r="A156" s="14">
        <v>43755</v>
      </c>
      <c r="B156" s="106">
        <v>1922</v>
      </c>
      <c r="C156" s="106">
        <v>1908</v>
      </c>
      <c r="D156" s="106">
        <v>551.4</v>
      </c>
      <c r="E156" s="106">
        <v>546.9</v>
      </c>
      <c r="F156" s="106">
        <v>3.4887547997805801</v>
      </c>
      <c r="G156" s="106">
        <v>3.3511116884096399</v>
      </c>
      <c r="H156" s="106">
        <v>0.103892953138059</v>
      </c>
      <c r="I156" s="106">
        <v>1.3248551245629501</v>
      </c>
      <c r="J156" s="106">
        <v>3.95</v>
      </c>
      <c r="K156" s="106">
        <v>0.92774171184814902</v>
      </c>
      <c r="L156" s="106">
        <v>0.27600207291590101</v>
      </c>
      <c r="M156" s="106">
        <v>0.89897315891853402</v>
      </c>
      <c r="N156" s="106">
        <v>4.18370420876314E-2</v>
      </c>
      <c r="P156" s="106">
        <v>3.4550046415476987</v>
      </c>
      <c r="Q156" s="106">
        <v>3.2472187352715811</v>
      </c>
      <c r="R156" s="106">
        <v>3.5588975946857579</v>
      </c>
      <c r="S156" s="106">
        <v>3.1433257821335219</v>
      </c>
      <c r="AA156" s="106">
        <v>546.9</v>
      </c>
      <c r="AB156" s="106">
        <v>571.12210200927359</v>
      </c>
    </row>
    <row r="157" spans="1:28" x14ac:dyDescent="0.2">
      <c r="A157" s="14">
        <v>43754</v>
      </c>
      <c r="B157" s="106">
        <v>1940</v>
      </c>
      <c r="C157" s="106">
        <v>1926</v>
      </c>
      <c r="D157" s="106">
        <v>552</v>
      </c>
      <c r="E157" s="106">
        <v>550.29999999999995</v>
      </c>
      <c r="F157" s="106">
        <v>3.4999091404688301</v>
      </c>
      <c r="G157" s="106">
        <v>3.3511314160792298</v>
      </c>
      <c r="H157" s="106">
        <v>0.103919224721813</v>
      </c>
      <c r="I157" s="106">
        <v>1.43166699701494</v>
      </c>
      <c r="J157" s="106">
        <v>4.25</v>
      </c>
      <c r="K157" s="106">
        <v>0.92753052448759599</v>
      </c>
      <c r="L157" s="106">
        <v>0.256079232306481</v>
      </c>
      <c r="M157" s="106">
        <v>0.90207202813504805</v>
      </c>
      <c r="N157" s="106">
        <v>4.2584513770183401E-2</v>
      </c>
      <c r="P157" s="106">
        <v>3.4550506408010428</v>
      </c>
      <c r="Q157" s="106">
        <v>3.2472121913574168</v>
      </c>
      <c r="R157" s="106">
        <v>3.5589698655228559</v>
      </c>
      <c r="S157" s="106">
        <v>3.1432929666356038</v>
      </c>
      <c r="AA157" s="106">
        <v>550.29999999999995</v>
      </c>
      <c r="AB157" s="106">
        <v>576.5100463678516</v>
      </c>
    </row>
    <row r="158" spans="1:28" x14ac:dyDescent="0.2">
      <c r="A158" s="14">
        <v>43753</v>
      </c>
      <c r="B158" s="106">
        <v>1901</v>
      </c>
      <c r="C158" s="106">
        <v>1900</v>
      </c>
      <c r="D158" s="106">
        <v>544.79999999999995</v>
      </c>
      <c r="E158" s="106">
        <v>543.20000000000005</v>
      </c>
      <c r="F158" s="106">
        <v>3.4977908689248798</v>
      </c>
      <c r="G158" s="106">
        <v>3.35031910403199</v>
      </c>
      <c r="H158" s="106">
        <v>0.10298702032203499</v>
      </c>
      <c r="I158" s="106">
        <v>1.43194515611539</v>
      </c>
      <c r="J158" s="106">
        <v>4.22</v>
      </c>
      <c r="K158" s="106">
        <v>0.92444409609845801</v>
      </c>
      <c r="L158" s="106">
        <v>0.46253256939588899</v>
      </c>
      <c r="M158" s="106">
        <v>0.90454787203850995</v>
      </c>
      <c r="N158" s="106">
        <v>4.5790689221781297E-2</v>
      </c>
      <c r="P158" s="106">
        <v>3.4533061243540248</v>
      </c>
      <c r="Q158" s="106">
        <v>3.2473320837099551</v>
      </c>
      <c r="R158" s="106">
        <v>3.5562931446760597</v>
      </c>
      <c r="S158" s="106">
        <v>3.1443450633879202</v>
      </c>
      <c r="AA158" s="106">
        <v>543.20000000000005</v>
      </c>
      <c r="AB158" s="106">
        <v>568.72746007212777</v>
      </c>
    </row>
    <row r="159" spans="1:28" x14ac:dyDescent="0.2">
      <c r="A159" s="14">
        <v>43749</v>
      </c>
      <c r="B159" s="106">
        <v>1852</v>
      </c>
      <c r="C159" s="106">
        <v>1861</v>
      </c>
      <c r="D159" s="106">
        <v>537</v>
      </c>
      <c r="E159" s="106">
        <v>535.29999999999995</v>
      </c>
      <c r="F159" s="106">
        <v>3.4765552026900801</v>
      </c>
      <c r="G159" s="106">
        <v>3.3495028176001802</v>
      </c>
      <c r="H159" s="106">
        <v>0.102053299286041</v>
      </c>
      <c r="I159" s="106">
        <v>1.2449610740538799</v>
      </c>
      <c r="J159" s="106">
        <v>3.65</v>
      </c>
      <c r="K159" s="106">
        <v>0.92561619170957099</v>
      </c>
      <c r="L159" s="106">
        <v>0.32130324987930903</v>
      </c>
      <c r="M159" s="106">
        <v>0.90850604453454697</v>
      </c>
      <c r="N159" s="106">
        <v>4.8184910718934097E-2</v>
      </c>
      <c r="P159" s="106">
        <v>3.4515561168862212</v>
      </c>
      <c r="Q159" s="106">
        <v>3.2474495183141392</v>
      </c>
      <c r="R159" s="106">
        <v>3.5536094161722622</v>
      </c>
      <c r="S159" s="106">
        <v>3.1453962190280982</v>
      </c>
      <c r="AA159" s="106">
        <v>535.29999999999995</v>
      </c>
      <c r="AB159" s="106">
        <v>557.05358062854191</v>
      </c>
    </row>
    <row r="160" spans="1:28" x14ac:dyDescent="0.2">
      <c r="A160" s="14">
        <v>43748</v>
      </c>
      <c r="B160" s="106">
        <v>1829</v>
      </c>
      <c r="C160" s="106">
        <v>1825</v>
      </c>
      <c r="D160" s="106">
        <v>526.70000000000005</v>
      </c>
      <c r="E160" s="106">
        <v>529.70000000000005</v>
      </c>
      <c r="F160" s="106">
        <v>3.4453464225033001</v>
      </c>
      <c r="G160" s="106">
        <v>3.34912667142485</v>
      </c>
      <c r="H160" s="106">
        <v>0.1016354530549</v>
      </c>
      <c r="I160" s="106">
        <v>0.94671444054541698</v>
      </c>
      <c r="J160" s="106">
        <v>2.79</v>
      </c>
      <c r="K160" s="106">
        <v>0.92515959354655997</v>
      </c>
      <c r="L160" s="106">
        <v>0.47101424102721201</v>
      </c>
      <c r="M160" s="106">
        <v>0.91026364177755503</v>
      </c>
      <c r="N160" s="106">
        <v>5.0539957896456898E-2</v>
      </c>
      <c r="P160" s="106">
        <v>3.4507621244797502</v>
      </c>
      <c r="Q160" s="106">
        <v>3.2474912183699498</v>
      </c>
      <c r="R160" s="106">
        <v>3.5523975775346499</v>
      </c>
      <c r="S160" s="106">
        <v>3.1458557653150501</v>
      </c>
      <c r="AA160" s="106">
        <v>529.70000000000005</v>
      </c>
      <c r="AB160" s="106">
        <v>546.27769191138589</v>
      </c>
    </row>
    <row r="161" spans="1:28" x14ac:dyDescent="0.2">
      <c r="A161" s="14">
        <v>43747</v>
      </c>
      <c r="B161" s="106">
        <v>1793</v>
      </c>
      <c r="C161" s="106">
        <v>1812</v>
      </c>
      <c r="D161" s="106">
        <v>528</v>
      </c>
      <c r="E161" s="106">
        <v>531.6</v>
      </c>
      <c r="F161" s="106">
        <v>3.4085778781038298</v>
      </c>
      <c r="G161" s="106">
        <v>3.3482419915753399</v>
      </c>
      <c r="H161" s="106">
        <v>0.10108132711900999</v>
      </c>
      <c r="I161" s="106">
        <v>0.59690437638850502</v>
      </c>
      <c r="J161" s="106">
        <v>1.77</v>
      </c>
      <c r="K161" s="106">
        <v>0.92322368395703602</v>
      </c>
      <c r="L161" s="106">
        <v>0.51370801939231903</v>
      </c>
      <c r="M161" s="106">
        <v>0.91289379151965899</v>
      </c>
      <c r="N161" s="106">
        <v>5.0728351440119099E-2</v>
      </c>
      <c r="P161" s="106">
        <v>3.4493233186943497</v>
      </c>
      <c r="Q161" s="106">
        <v>3.24716066445633</v>
      </c>
      <c r="R161" s="106">
        <v>3.55040464581336</v>
      </c>
      <c r="S161" s="106">
        <v>3.1460793373373197</v>
      </c>
      <c r="AA161" s="106">
        <v>531.6</v>
      </c>
      <c r="AB161" s="106">
        <v>542.38639876352397</v>
      </c>
    </row>
    <row r="162" spans="1:28" x14ac:dyDescent="0.2">
      <c r="A162" s="14">
        <v>43746</v>
      </c>
      <c r="B162" s="106">
        <v>1813</v>
      </c>
      <c r="C162" s="106">
        <v>1818</v>
      </c>
      <c r="D162" s="106">
        <v>536.1</v>
      </c>
      <c r="E162" s="106">
        <v>535.4</v>
      </c>
      <c r="F162" s="106">
        <v>3.3955920806873299</v>
      </c>
      <c r="G162" s="106">
        <v>3.3481060678599301</v>
      </c>
      <c r="H162" s="106">
        <v>0.101006928996855</v>
      </c>
      <c r="I162" s="106">
        <v>0.470126290334827</v>
      </c>
      <c r="J162" s="106">
        <v>1.4</v>
      </c>
      <c r="K162" s="106">
        <v>0.92081736622992805</v>
      </c>
      <c r="L162" s="106">
        <v>0.51047833438991097</v>
      </c>
      <c r="M162" s="106">
        <v>0.91526696542246699</v>
      </c>
      <c r="N162" s="106">
        <v>5.04462055638785E-2</v>
      </c>
      <c r="P162" s="106">
        <v>3.4491129968567851</v>
      </c>
      <c r="Q162" s="106">
        <v>3.2470991388630752</v>
      </c>
      <c r="R162" s="106">
        <v>3.55011992585364</v>
      </c>
      <c r="S162" s="106">
        <v>3.1460922098662203</v>
      </c>
      <c r="AA162" s="106">
        <v>535.4</v>
      </c>
      <c r="AB162" s="106">
        <v>544.18238021638331</v>
      </c>
    </row>
    <row r="163" spans="1:28" x14ac:dyDescent="0.2">
      <c r="A163" s="14">
        <v>43745</v>
      </c>
      <c r="B163" s="106">
        <v>1815</v>
      </c>
      <c r="C163" s="106">
        <v>1812</v>
      </c>
      <c r="D163" s="106">
        <v>538.29999999999995</v>
      </c>
      <c r="E163" s="106">
        <v>532.79999999999995</v>
      </c>
      <c r="F163" s="106">
        <v>3.4009009009009001</v>
      </c>
      <c r="G163" s="106">
        <v>3.34837085772353</v>
      </c>
      <c r="H163" s="106">
        <v>0.101156985655033</v>
      </c>
      <c r="I163" s="106">
        <v>0.51929229441958102</v>
      </c>
      <c r="J163" s="106">
        <v>1.54</v>
      </c>
      <c r="K163" s="106">
        <v>0.91589962357603805</v>
      </c>
      <c r="L163" s="106">
        <v>0.71974191229010798</v>
      </c>
      <c r="M163" s="106">
        <v>0.91518777840696897</v>
      </c>
      <c r="N163" s="106">
        <v>5.16413137669628E-2</v>
      </c>
      <c r="P163" s="106">
        <v>3.4495278433785632</v>
      </c>
      <c r="Q163" s="106">
        <v>3.2472138720684969</v>
      </c>
      <c r="R163" s="106">
        <v>3.5506848290335959</v>
      </c>
      <c r="S163" s="106">
        <v>3.1460568864134641</v>
      </c>
      <c r="AA163" s="106">
        <v>532.79999999999995</v>
      </c>
      <c r="AB163" s="106">
        <v>542.38639876352397</v>
      </c>
    </row>
    <row r="164" spans="1:28" x14ac:dyDescent="0.2">
      <c r="A164" s="14">
        <v>43742</v>
      </c>
      <c r="B164" s="106">
        <v>1791</v>
      </c>
      <c r="C164" s="106">
        <v>1804</v>
      </c>
      <c r="D164" s="106">
        <v>538.20000000000005</v>
      </c>
      <c r="E164" s="106">
        <v>537.70000000000005</v>
      </c>
      <c r="F164" s="106">
        <v>3.3550306862562702</v>
      </c>
      <c r="G164" s="106">
        <v>3.3475142771701001</v>
      </c>
      <c r="H164" s="106">
        <v>0.100980390957816</v>
      </c>
      <c r="I164" s="106">
        <v>7.44343432906273E-2</v>
      </c>
      <c r="J164" s="106">
        <v>0.22</v>
      </c>
      <c r="K164" s="106">
        <v>0.90825446808319599</v>
      </c>
      <c r="L164" s="106">
        <v>0.81157948636606903</v>
      </c>
      <c r="M164" s="106">
        <v>0.91809191440529703</v>
      </c>
      <c r="N164" s="106">
        <v>4.8469177977144E-2</v>
      </c>
      <c r="P164" s="106">
        <v>3.4484946681279163</v>
      </c>
      <c r="Q164" s="106">
        <v>3.2465338862122839</v>
      </c>
      <c r="R164" s="106">
        <v>3.549475059085732</v>
      </c>
      <c r="S164" s="106">
        <v>3.1455534952544681</v>
      </c>
      <c r="AA164" s="106">
        <v>537.70000000000005</v>
      </c>
      <c r="AB164" s="106">
        <v>539.99175682637815</v>
      </c>
    </row>
    <row r="165" spans="1:28" x14ac:dyDescent="0.2">
      <c r="A165" s="14">
        <v>43741</v>
      </c>
      <c r="B165" s="106">
        <v>1811</v>
      </c>
      <c r="C165" s="106">
        <v>1808</v>
      </c>
      <c r="D165" s="106">
        <v>541</v>
      </c>
      <c r="E165" s="106">
        <v>541.9</v>
      </c>
      <c r="F165" s="106">
        <v>3.3364089315371799</v>
      </c>
      <c r="G165" s="106">
        <v>3.3473838038283601</v>
      </c>
      <c r="H165" s="106">
        <v>0.10097691666735301</v>
      </c>
      <c r="I165" s="106">
        <v>-0.10868694205962399</v>
      </c>
      <c r="J165" s="106">
        <v>-0.33</v>
      </c>
      <c r="K165" s="106">
        <v>0.89941341683181497</v>
      </c>
      <c r="L165" s="106">
        <v>0.85893677355926001</v>
      </c>
      <c r="M165" s="106">
        <v>0.92085037874749898</v>
      </c>
      <c r="N165" s="106">
        <v>5.4851475635257899E-2</v>
      </c>
      <c r="P165" s="106">
        <v>3.448360720495713</v>
      </c>
      <c r="Q165" s="106">
        <v>3.2464068871610072</v>
      </c>
      <c r="R165" s="106">
        <v>3.5493376371630663</v>
      </c>
      <c r="S165" s="106">
        <v>3.1454299704936539</v>
      </c>
      <c r="AA165" s="106">
        <v>541.9</v>
      </c>
      <c r="AB165" s="106">
        <v>541.189077794951</v>
      </c>
    </row>
    <row r="166" spans="1:28" x14ac:dyDescent="0.2">
      <c r="A166" s="14">
        <v>43740</v>
      </c>
      <c r="B166" s="106">
        <v>1859</v>
      </c>
      <c r="C166" s="106">
        <v>1862</v>
      </c>
      <c r="D166" s="106">
        <v>543</v>
      </c>
      <c r="E166" s="106">
        <v>550</v>
      </c>
      <c r="F166" s="106">
        <v>3.3854545454545399</v>
      </c>
      <c r="G166" s="106">
        <v>3.3478528428997598</v>
      </c>
      <c r="H166" s="106">
        <v>0.101006545520406</v>
      </c>
      <c r="I166" s="106">
        <v>0.372269958952197</v>
      </c>
      <c r="J166" s="106">
        <v>1.1100000000000001</v>
      </c>
      <c r="K166" s="106">
        <v>0.88946497244988598</v>
      </c>
      <c r="L166" s="106">
        <v>0.85544190100974005</v>
      </c>
      <c r="M166" s="106">
        <v>0.92279106030813496</v>
      </c>
      <c r="N166" s="106">
        <v>6.5165839536094006E-2</v>
      </c>
      <c r="P166" s="106">
        <v>3.4488593884201659</v>
      </c>
      <c r="Q166" s="106">
        <v>3.2468462973793537</v>
      </c>
      <c r="R166" s="106">
        <v>3.5498659339405716</v>
      </c>
      <c r="S166" s="106">
        <v>3.145839751858948</v>
      </c>
      <c r="AA166" s="106">
        <v>550</v>
      </c>
      <c r="AB166" s="106">
        <v>557.35291087068515</v>
      </c>
    </row>
    <row r="167" spans="1:28" x14ac:dyDescent="0.2">
      <c r="A167" s="14">
        <v>43739</v>
      </c>
      <c r="B167" s="106">
        <v>1842</v>
      </c>
      <c r="C167" s="106">
        <v>1884</v>
      </c>
      <c r="D167" s="106">
        <v>550.5</v>
      </c>
      <c r="E167" s="106">
        <v>552.79999999999995</v>
      </c>
      <c r="F167" s="106">
        <v>3.4081041968162</v>
      </c>
      <c r="G167" s="106">
        <v>3.34766703379149</v>
      </c>
      <c r="H167" s="106">
        <v>0.100950005508434</v>
      </c>
      <c r="I167" s="106">
        <v>0.59868409833484004</v>
      </c>
      <c r="J167" s="106">
        <v>1.77</v>
      </c>
      <c r="K167" s="106">
        <v>0.88041513107069902</v>
      </c>
      <c r="L167" s="106">
        <v>0.85556151015464699</v>
      </c>
      <c r="M167" s="106">
        <v>0.92502651041226203</v>
      </c>
      <c r="N167" s="106">
        <v>6.3731788150018398E-2</v>
      </c>
      <c r="P167" s="106">
        <v>3.4486170392999238</v>
      </c>
      <c r="Q167" s="106">
        <v>3.2467170282830562</v>
      </c>
      <c r="R167" s="106">
        <v>3.5495670448083581</v>
      </c>
      <c r="S167" s="106">
        <v>3.1457670227746219</v>
      </c>
      <c r="AA167" s="106">
        <v>552.79999999999995</v>
      </c>
      <c r="AB167" s="106">
        <v>563.93817619783613</v>
      </c>
    </row>
    <row r="168" spans="1:28" x14ac:dyDescent="0.2">
      <c r="A168" s="14">
        <v>43738</v>
      </c>
      <c r="B168" s="106">
        <v>1853</v>
      </c>
      <c r="C168" s="106">
        <v>1826</v>
      </c>
      <c r="D168" s="106">
        <v>554.1</v>
      </c>
      <c r="E168" s="106">
        <v>548.4</v>
      </c>
      <c r="F168" s="106">
        <v>3.3296863603209301</v>
      </c>
      <c r="G168" s="106">
        <v>3.3473978342341999</v>
      </c>
      <c r="H168" s="106">
        <v>0.100815311132855</v>
      </c>
      <c r="I168" s="106">
        <v>-0.17568238112097101</v>
      </c>
      <c r="J168" s="106">
        <v>-0.53</v>
      </c>
      <c r="K168" s="106">
        <v>0.874102833574955</v>
      </c>
      <c r="L168" s="106">
        <v>0.85636043052412203</v>
      </c>
      <c r="M168" s="106">
        <v>0.92704280630207103</v>
      </c>
      <c r="N168" s="106">
        <v>6.1314463269133798E-2</v>
      </c>
      <c r="P168" s="106">
        <v>3.4482131453670548</v>
      </c>
      <c r="Q168" s="106">
        <v>3.246582523101345</v>
      </c>
      <c r="R168" s="106">
        <v>3.5490284564999097</v>
      </c>
      <c r="S168" s="106">
        <v>3.1457672119684901</v>
      </c>
      <c r="AA168" s="106">
        <v>548.4</v>
      </c>
      <c r="AB168" s="106">
        <v>546.57702215352913</v>
      </c>
    </row>
    <row r="169" spans="1:28" x14ac:dyDescent="0.2">
      <c r="A169" s="14">
        <v>43735</v>
      </c>
      <c r="B169" s="106">
        <v>1893</v>
      </c>
      <c r="C169" s="106">
        <v>1860</v>
      </c>
      <c r="D169" s="106">
        <v>558</v>
      </c>
      <c r="E169" s="106">
        <v>554.1</v>
      </c>
      <c r="F169" s="106">
        <v>3.35679480238224</v>
      </c>
      <c r="G169" s="106">
        <v>3.3480233256665199</v>
      </c>
      <c r="H169" s="106">
        <v>0.10084900561632899</v>
      </c>
      <c r="I169" s="106">
        <v>8.6976333203368894E-2</v>
      </c>
      <c r="J169" s="106">
        <v>0.26</v>
      </c>
      <c r="K169" s="106">
        <v>0.86656652640505705</v>
      </c>
      <c r="L169" s="106">
        <v>0.82068446650570304</v>
      </c>
      <c r="M169" s="106">
        <v>0.92881278635169795</v>
      </c>
      <c r="N169" s="106">
        <v>7.1570372662734194E-2</v>
      </c>
      <c r="P169" s="106">
        <v>3.4488723312828489</v>
      </c>
      <c r="Q169" s="106">
        <v>3.247174320050191</v>
      </c>
      <c r="R169" s="106">
        <v>3.5497213368991778</v>
      </c>
      <c r="S169" s="106">
        <v>3.1463253144338621</v>
      </c>
      <c r="AA169" s="106">
        <v>554.1</v>
      </c>
      <c r="AB169" s="106">
        <v>556.75425038639878</v>
      </c>
    </row>
    <row r="170" spans="1:28" x14ac:dyDescent="0.2">
      <c r="A170" s="14">
        <v>43734</v>
      </c>
      <c r="B170" s="106">
        <v>1910</v>
      </c>
      <c r="C170" s="106">
        <v>1899</v>
      </c>
      <c r="D170" s="106">
        <v>569.6</v>
      </c>
      <c r="E170" s="106">
        <v>567.1</v>
      </c>
      <c r="F170" s="106">
        <v>3.34861576441544</v>
      </c>
      <c r="G170" s="106">
        <v>3.3485579822166298</v>
      </c>
      <c r="H170" s="106">
        <v>0.101000271549781</v>
      </c>
      <c r="I170" s="106">
        <v>5.7209944014299503E-4</v>
      </c>
      <c r="J170" s="106">
        <v>0</v>
      </c>
      <c r="K170" s="106">
        <v>0.85588256115099404</v>
      </c>
      <c r="L170" s="106">
        <v>0.84885502004706304</v>
      </c>
      <c r="M170" s="106">
        <v>0.93039206958265497</v>
      </c>
      <c r="N170" s="106">
        <v>7.5139017897169202E-2</v>
      </c>
      <c r="P170" s="106">
        <v>3.4495582537664107</v>
      </c>
      <c r="Q170" s="106">
        <v>3.247557710666849</v>
      </c>
      <c r="R170" s="106">
        <v>3.550558525316192</v>
      </c>
      <c r="S170" s="106">
        <v>3.1465574391170676</v>
      </c>
      <c r="AA170" s="106">
        <v>567.1</v>
      </c>
      <c r="AB170" s="106">
        <v>568.42812982998453</v>
      </c>
    </row>
    <row r="171" spans="1:28" x14ac:dyDescent="0.2">
      <c r="A171" s="14">
        <v>43733</v>
      </c>
      <c r="B171" s="106">
        <v>1871</v>
      </c>
      <c r="C171" s="106">
        <v>1894</v>
      </c>
      <c r="D171" s="106">
        <v>561.4</v>
      </c>
      <c r="E171" s="106">
        <v>565.5</v>
      </c>
      <c r="F171" s="106">
        <v>3.3492484526967199</v>
      </c>
      <c r="G171" s="106">
        <v>3.3482579405947299</v>
      </c>
      <c r="H171" s="106">
        <v>0.101033073927012</v>
      </c>
      <c r="I171" s="106">
        <v>9.8038401039619305E-3</v>
      </c>
      <c r="J171" s="106">
        <v>0.03</v>
      </c>
      <c r="K171" s="106">
        <v>0.84757987495341802</v>
      </c>
      <c r="L171" s="106">
        <v>0.79052106614705397</v>
      </c>
      <c r="M171" s="106">
        <v>0.93206391389930099</v>
      </c>
      <c r="N171" s="106">
        <v>5.1376257466434101E-2</v>
      </c>
      <c r="P171" s="106">
        <v>3.4492910145217417</v>
      </c>
      <c r="Q171" s="106">
        <v>3.2472248666677181</v>
      </c>
      <c r="R171" s="106">
        <v>3.5503240884487539</v>
      </c>
      <c r="S171" s="106">
        <v>3.1461917927407059</v>
      </c>
      <c r="AA171" s="106">
        <v>565.5</v>
      </c>
      <c r="AB171" s="106">
        <v>566.93147861926843</v>
      </c>
    </row>
    <row r="172" spans="1:28" x14ac:dyDescent="0.2">
      <c r="A172" s="14">
        <v>43732</v>
      </c>
      <c r="B172" s="106">
        <v>1894</v>
      </c>
      <c r="C172" s="106">
        <v>1898</v>
      </c>
      <c r="D172" s="106">
        <v>566.9</v>
      </c>
      <c r="E172" s="106">
        <v>566.20000000000005</v>
      </c>
      <c r="F172" s="106">
        <v>3.3521723772518501</v>
      </c>
      <c r="G172" s="106">
        <v>3.34780835027918</v>
      </c>
      <c r="H172" s="106">
        <v>0.101102666163063</v>
      </c>
      <c r="I172" s="15">
        <v>4.3164311469558403E-2</v>
      </c>
      <c r="J172" s="106">
        <v>0.13</v>
      </c>
      <c r="K172" s="106">
        <v>0.83834543061851496</v>
      </c>
      <c r="L172" s="106">
        <v>0.80287003408227797</v>
      </c>
      <c r="M172" s="106">
        <v>0.93400847783572805</v>
      </c>
      <c r="N172" s="106">
        <v>5.6648915567542001E-2</v>
      </c>
      <c r="P172" s="106">
        <v>3.448911016442243</v>
      </c>
      <c r="Q172" s="106">
        <v>3.246705684116117</v>
      </c>
      <c r="R172" s="106">
        <v>3.5500136826053059</v>
      </c>
      <c r="S172" s="106">
        <v>3.1456030179530541</v>
      </c>
      <c r="AA172" s="106">
        <v>566.20000000000005</v>
      </c>
      <c r="AB172" s="106">
        <v>568.12879958784129</v>
      </c>
    </row>
    <row r="173" spans="1:28" x14ac:dyDescent="0.2">
      <c r="A173" s="14">
        <v>43728</v>
      </c>
      <c r="B173" s="106">
        <v>1909</v>
      </c>
      <c r="C173" s="106">
        <v>1913</v>
      </c>
      <c r="D173" s="106">
        <v>566</v>
      </c>
      <c r="E173" s="106">
        <v>566.79999999999995</v>
      </c>
      <c r="F173" s="106">
        <v>3.3750882145377501</v>
      </c>
      <c r="G173" s="106">
        <v>3.3482854727779499</v>
      </c>
      <c r="H173" s="106">
        <v>0.101206517829737</v>
      </c>
      <c r="I173" s="15">
        <v>0.26483217024510902</v>
      </c>
      <c r="J173" s="106">
        <v>0.79</v>
      </c>
      <c r="K173" s="106">
        <v>0.82463825879222696</v>
      </c>
      <c r="L173" s="106">
        <v>0.71991019132907796</v>
      </c>
      <c r="M173" s="106">
        <v>0.93570352987785399</v>
      </c>
      <c r="N173" s="106">
        <v>5.5033764599274802E-2</v>
      </c>
      <c r="P173" s="106">
        <v>3.4494919906076866</v>
      </c>
      <c r="Q173" s="106">
        <v>3.2470789549482131</v>
      </c>
      <c r="R173" s="106">
        <v>3.5506985084374239</v>
      </c>
      <c r="S173" s="106">
        <v>3.1458724371184759</v>
      </c>
      <c r="AA173" s="106">
        <v>566.79999999999995</v>
      </c>
      <c r="AB173" s="106">
        <v>572.61875321998969</v>
      </c>
    </row>
    <row r="174" spans="1:28" x14ac:dyDescent="0.2">
      <c r="A174" s="14">
        <v>43727</v>
      </c>
      <c r="B174" s="106">
        <v>1886</v>
      </c>
      <c r="C174" s="106">
        <v>1892</v>
      </c>
      <c r="D174" s="106">
        <v>574</v>
      </c>
      <c r="E174" s="106">
        <v>565.1</v>
      </c>
      <c r="F174" s="106">
        <v>3.34807998584321</v>
      </c>
      <c r="G174" s="106">
        <v>3.3479694149154402</v>
      </c>
      <c r="H174" s="106">
        <v>0.101159324172528</v>
      </c>
      <c r="I174" s="106">
        <v>1.0930374305155399E-3</v>
      </c>
      <c r="J174" s="106">
        <v>0</v>
      </c>
      <c r="K174" s="106">
        <v>0.81654847394953201</v>
      </c>
      <c r="L174" s="106">
        <v>0.67863215307731595</v>
      </c>
      <c r="M174" s="106">
        <v>0.93714232038813206</v>
      </c>
      <c r="N174" s="106">
        <v>5.6285764898154997E-2</v>
      </c>
      <c r="P174" s="106">
        <v>3.4491287390879681</v>
      </c>
      <c r="Q174" s="106">
        <v>3.2468100907429123</v>
      </c>
      <c r="R174" s="106">
        <v>3.5502880632604961</v>
      </c>
      <c r="S174" s="106">
        <v>3.1456507665703843</v>
      </c>
      <c r="AA174" s="106">
        <v>565.1</v>
      </c>
      <c r="AB174" s="106">
        <v>566.33281813498195</v>
      </c>
    </row>
    <row r="175" spans="1:28" x14ac:dyDescent="0.2">
      <c r="A175" s="14">
        <v>43726</v>
      </c>
      <c r="B175" s="106">
        <v>1894</v>
      </c>
      <c r="C175" s="106">
        <v>1876</v>
      </c>
      <c r="D175" s="106">
        <v>565.5</v>
      </c>
      <c r="E175" s="106">
        <v>566</v>
      </c>
      <c r="F175" s="106">
        <v>3.3144876325088299</v>
      </c>
      <c r="G175" s="106">
        <v>3.3471110446146</v>
      </c>
      <c r="H175" s="106">
        <v>0.101427521974419</v>
      </c>
      <c r="I175" s="106">
        <v>-0.32164260223170599</v>
      </c>
      <c r="J175" s="106">
        <v>-0.98</v>
      </c>
      <c r="K175" s="106">
        <v>0.81121009260283705</v>
      </c>
      <c r="L175" s="106">
        <v>0.70138022720162996</v>
      </c>
      <c r="M175" s="106">
        <v>0.93819914667424498</v>
      </c>
      <c r="N175" s="106">
        <v>7.6212740715826399E-2</v>
      </c>
      <c r="P175" s="106">
        <v>3.4485385665890189</v>
      </c>
      <c r="Q175" s="106">
        <v>3.245683522640181</v>
      </c>
      <c r="R175" s="106">
        <v>3.5499660885634379</v>
      </c>
      <c r="S175" s="106">
        <v>3.1442560006657621</v>
      </c>
      <c r="AA175" s="106">
        <v>566</v>
      </c>
      <c r="AB175" s="106">
        <v>561.54353426069031</v>
      </c>
    </row>
    <row r="176" spans="1:28" x14ac:dyDescent="0.2">
      <c r="A176" s="14">
        <v>43725</v>
      </c>
      <c r="B176" s="106">
        <v>1896</v>
      </c>
      <c r="C176" s="106">
        <v>1913</v>
      </c>
      <c r="D176" s="106">
        <v>567</v>
      </c>
      <c r="E176" s="106">
        <v>571.70000000000005</v>
      </c>
      <c r="F176" s="106">
        <v>3.3461605737274698</v>
      </c>
      <c r="G176" s="106">
        <v>3.3470341537039299</v>
      </c>
      <c r="H176" s="106">
        <v>0.101454406534668</v>
      </c>
      <c r="I176" s="106">
        <v>-8.6105671137509908E-3</v>
      </c>
      <c r="J176" s="106">
        <v>-0.03</v>
      </c>
      <c r="K176" s="106">
        <v>0.80351688349789196</v>
      </c>
      <c r="L176" s="106">
        <v>0.62701790171274596</v>
      </c>
      <c r="M176" s="106">
        <v>0.93903886974144801</v>
      </c>
      <c r="N176" s="106">
        <v>7.4116872269719997E-2</v>
      </c>
      <c r="P176" s="106">
        <v>3.448488560238598</v>
      </c>
      <c r="Q176" s="106">
        <v>3.2455797471692618</v>
      </c>
      <c r="R176" s="106">
        <v>3.549942966773266</v>
      </c>
      <c r="S176" s="106">
        <v>3.1441253406345937</v>
      </c>
      <c r="AA176" s="106">
        <v>571.70000000000005</v>
      </c>
      <c r="AB176" s="106">
        <v>572.61875321998969</v>
      </c>
    </row>
    <row r="177" spans="1:28" x14ac:dyDescent="0.2">
      <c r="A177" s="14">
        <v>43721</v>
      </c>
      <c r="B177" s="106">
        <v>1896</v>
      </c>
      <c r="C177" s="106">
        <v>1904</v>
      </c>
      <c r="D177" s="106">
        <v>568.29999999999995</v>
      </c>
      <c r="E177" s="106">
        <v>567.5</v>
      </c>
      <c r="F177" s="106">
        <v>3.3550660792951499</v>
      </c>
      <c r="G177" s="106">
        <v>3.3473869240022398</v>
      </c>
      <c r="H177" s="106">
        <v>0.101496745408577</v>
      </c>
      <c r="I177" s="106">
        <v>7.5659128398620198E-2</v>
      </c>
      <c r="J177" s="106">
        <v>0.23</v>
      </c>
      <c r="K177" s="106">
        <v>0.79415769869365505</v>
      </c>
      <c r="L177" s="106">
        <v>0.53115038251462998</v>
      </c>
      <c r="M177" s="106">
        <v>0.93967076916048597</v>
      </c>
      <c r="N177" s="106">
        <v>7.3697800730766899E-2</v>
      </c>
      <c r="P177" s="106">
        <v>3.4488836694108169</v>
      </c>
      <c r="Q177" s="106">
        <v>3.2458901785936627</v>
      </c>
      <c r="R177" s="106">
        <v>3.5503804148193936</v>
      </c>
      <c r="S177" s="106">
        <v>3.144393433185086</v>
      </c>
      <c r="AA177" s="106">
        <v>567.5</v>
      </c>
      <c r="AB177" s="106">
        <v>569.92478104070062</v>
      </c>
    </row>
    <row r="178" spans="1:28" x14ac:dyDescent="0.2">
      <c r="A178" s="14">
        <v>43720</v>
      </c>
      <c r="B178" s="106">
        <v>1867</v>
      </c>
      <c r="C178" s="106">
        <v>1894</v>
      </c>
      <c r="D178" s="106">
        <v>570.70000000000005</v>
      </c>
      <c r="E178" s="106">
        <v>568.29999999999995</v>
      </c>
      <c r="F178" s="106">
        <v>3.3327467886679498</v>
      </c>
      <c r="G178" s="106">
        <v>3.3474136723547998</v>
      </c>
      <c r="H178" s="106">
        <v>0.101499029961585</v>
      </c>
      <c r="I178" s="106">
        <v>-0.14450269812820099</v>
      </c>
      <c r="J178" s="106">
        <v>-0.44</v>
      </c>
      <c r="K178" s="106">
        <v>0.78943229970390705</v>
      </c>
      <c r="L178" s="106">
        <v>0.13565878511320101</v>
      </c>
      <c r="M178" s="106">
        <v>0.94024623013336295</v>
      </c>
      <c r="N178" s="106">
        <v>6.3292800120145695E-2</v>
      </c>
      <c r="P178" s="106">
        <v>3.4489127023163846</v>
      </c>
      <c r="Q178" s="106">
        <v>3.245914642393215</v>
      </c>
      <c r="R178" s="106">
        <v>3.5504117322779698</v>
      </c>
      <c r="S178" s="106">
        <v>3.1444156124316298</v>
      </c>
      <c r="AA178" s="106">
        <v>568.29999999999995</v>
      </c>
      <c r="AB178" s="106">
        <v>566.93147861926843</v>
      </c>
    </row>
    <row r="179" spans="1:28" x14ac:dyDescent="0.2">
      <c r="A179" s="14">
        <v>43719</v>
      </c>
      <c r="B179" s="106">
        <v>1817</v>
      </c>
      <c r="C179" s="106">
        <v>1857</v>
      </c>
      <c r="D179" s="106">
        <v>565.79999999999995</v>
      </c>
      <c r="E179" s="106">
        <v>570</v>
      </c>
      <c r="F179" s="106">
        <v>3.2578947368421001</v>
      </c>
      <c r="G179" s="106">
        <v>3.3479932928203802</v>
      </c>
      <c r="H179" s="106">
        <v>0.101537735166121</v>
      </c>
      <c r="I179" s="106">
        <v>-0.88734061116168805</v>
      </c>
      <c r="J179" s="106">
        <v>-2.77</v>
      </c>
      <c r="K179" s="106">
        <v>0.81914747860068704</v>
      </c>
      <c r="L179" s="106">
        <v>0.18527148579026201</v>
      </c>
      <c r="M179" s="106">
        <v>0.94091154662073395</v>
      </c>
      <c r="N179" s="106">
        <v>5.2894446828078201E-2</v>
      </c>
      <c r="P179" s="106">
        <v>3.449531027986501</v>
      </c>
      <c r="Q179" s="106">
        <v>3.2464555576542593</v>
      </c>
      <c r="R179" s="106">
        <v>3.5510687631526223</v>
      </c>
      <c r="S179" s="106">
        <v>3.144917822488138</v>
      </c>
      <c r="AA179" s="106">
        <v>570</v>
      </c>
      <c r="AB179" s="106">
        <v>555.85625965996906</v>
      </c>
    </row>
    <row r="180" spans="1:28" x14ac:dyDescent="0.2">
      <c r="A180" s="14">
        <v>43718</v>
      </c>
      <c r="B180" s="106">
        <v>1776</v>
      </c>
      <c r="C180" s="106">
        <v>1796</v>
      </c>
      <c r="D180" s="106">
        <v>535</v>
      </c>
      <c r="E180" s="106">
        <v>545.79999999999995</v>
      </c>
      <c r="F180" s="106">
        <v>3.2905826310003601</v>
      </c>
      <c r="G180" s="106">
        <v>3.3500253890467402</v>
      </c>
      <c r="H180" s="106">
        <v>0.10123887843547499</v>
      </c>
      <c r="I180" s="106">
        <v>-0.58715346282960901</v>
      </c>
      <c r="J180" s="106">
        <v>-1.81</v>
      </c>
      <c r="K180" s="106">
        <v>0.83770124809495305</v>
      </c>
      <c r="L180" s="106">
        <v>0.44443432923262599</v>
      </c>
      <c r="M180" s="106">
        <v>0.94151787969142398</v>
      </c>
      <c r="N180" s="106">
        <v>5.8071998538355499E-2</v>
      </c>
      <c r="P180" s="106">
        <v>3.4512642674822152</v>
      </c>
      <c r="Q180" s="106">
        <v>3.2487865106112652</v>
      </c>
      <c r="R180" s="106">
        <v>3.5525031459176901</v>
      </c>
      <c r="S180" s="106">
        <v>3.1475476321757903</v>
      </c>
      <c r="AA180" s="106">
        <v>545.79999999999995</v>
      </c>
      <c r="AB180" s="106">
        <v>537.59711488923233</v>
      </c>
    </row>
    <row r="181" spans="1:28" x14ac:dyDescent="0.2">
      <c r="A181" s="14">
        <v>43717</v>
      </c>
      <c r="B181" s="106">
        <v>1733</v>
      </c>
      <c r="C181" s="106">
        <v>1742</v>
      </c>
      <c r="D181" s="106">
        <v>520.9</v>
      </c>
      <c r="E181" s="106">
        <v>525</v>
      </c>
      <c r="F181" s="106">
        <v>3.3180952380952302</v>
      </c>
      <c r="G181" s="106">
        <v>3.3518886156188801</v>
      </c>
      <c r="H181" s="106">
        <v>0.10141350617853</v>
      </c>
      <c r="I181" s="106">
        <v>-0.33322363851772602</v>
      </c>
      <c r="J181" s="106">
        <v>-1.02</v>
      </c>
      <c r="K181" s="106">
        <v>0.83911169666411201</v>
      </c>
      <c r="L181" s="106">
        <v>0.53849214315071403</v>
      </c>
      <c r="M181" s="106">
        <v>0.941948648456572</v>
      </c>
      <c r="N181" s="106">
        <v>5.7600309713977803E-2</v>
      </c>
      <c r="P181" s="106">
        <v>3.4533021217974103</v>
      </c>
      <c r="Q181" s="106">
        <v>3.2504751094403499</v>
      </c>
      <c r="R181" s="106">
        <v>3.55471562797594</v>
      </c>
      <c r="S181" s="106">
        <v>3.1490616032618202</v>
      </c>
      <c r="AA181" s="106">
        <v>525</v>
      </c>
      <c r="AB181" s="106">
        <v>521.43328181349818</v>
      </c>
    </row>
    <row r="182" spans="1:28" x14ac:dyDescent="0.2">
      <c r="A182" s="14">
        <v>43714</v>
      </c>
      <c r="B182" s="106">
        <v>1726</v>
      </c>
      <c r="C182" s="106">
        <v>1734</v>
      </c>
      <c r="D182" s="106">
        <v>523</v>
      </c>
      <c r="E182" s="106">
        <v>519.79999999999995</v>
      </c>
      <c r="F182" s="106">
        <v>3.33589842247018</v>
      </c>
      <c r="G182" s="106">
        <v>3.3527515949198698</v>
      </c>
      <c r="H182" s="106">
        <v>0.101397650500723</v>
      </c>
      <c r="I182" s="106">
        <v>-0.166208707662022</v>
      </c>
      <c r="J182" s="106">
        <v>-0.51</v>
      </c>
      <c r="K182" s="106">
        <v>0.84053179044166804</v>
      </c>
      <c r="L182" s="106">
        <v>0.46881746557426102</v>
      </c>
      <c r="M182" s="106">
        <v>0.94218317907015003</v>
      </c>
      <c r="N182" s="106">
        <v>4.80021887737304E-2</v>
      </c>
      <c r="P182" s="106">
        <v>3.4541492454205929</v>
      </c>
      <c r="Q182" s="106">
        <v>3.2513539444191468</v>
      </c>
      <c r="R182" s="106">
        <v>3.5555468959213159</v>
      </c>
      <c r="S182" s="106">
        <v>3.1499562939184238</v>
      </c>
      <c r="AA182" s="106">
        <v>519.79999999999995</v>
      </c>
      <c r="AB182" s="106">
        <v>519.03863987635236</v>
      </c>
    </row>
    <row r="183" spans="1:28" x14ac:dyDescent="0.2">
      <c r="A183" s="14">
        <v>43713</v>
      </c>
      <c r="B183" s="106">
        <v>1678</v>
      </c>
      <c r="C183" s="106">
        <v>1709</v>
      </c>
      <c r="D183" s="106">
        <v>511</v>
      </c>
      <c r="E183" s="106">
        <v>515.79999999999995</v>
      </c>
      <c r="F183" s="106">
        <v>3.3132997285769599</v>
      </c>
      <c r="G183" s="106">
        <v>3.3532664133392198</v>
      </c>
      <c r="H183" s="106">
        <v>0.101408794945145</v>
      </c>
      <c r="I183" s="106">
        <v>-0.39411458132279698</v>
      </c>
      <c r="J183" s="106">
        <v>-1.21</v>
      </c>
      <c r="K183" s="106">
        <v>0.84225469654972196</v>
      </c>
      <c r="L183" s="106">
        <v>0.466202997041474</v>
      </c>
      <c r="M183" s="106">
        <v>0.94247291900706898</v>
      </c>
      <c r="N183" s="106">
        <v>4.2295889638993001E-2</v>
      </c>
      <c r="P183" s="106">
        <v>3.4546752082843648</v>
      </c>
      <c r="Q183" s="106">
        <v>3.2518576183940748</v>
      </c>
      <c r="R183" s="106">
        <v>3.5560840032295098</v>
      </c>
      <c r="S183" s="106">
        <v>3.1504488234489298</v>
      </c>
      <c r="AA183" s="106">
        <v>515.79999999999995</v>
      </c>
      <c r="AB183" s="106">
        <v>511.55538382277172</v>
      </c>
    </row>
    <row r="184" spans="1:28" x14ac:dyDescent="0.2">
      <c r="A184" s="14">
        <v>43712</v>
      </c>
      <c r="B184" s="106">
        <v>1660</v>
      </c>
      <c r="C184" s="106">
        <v>1662</v>
      </c>
      <c r="D184" s="106">
        <v>508.5</v>
      </c>
      <c r="E184" s="106">
        <v>508.5</v>
      </c>
      <c r="F184" s="106">
        <v>3.26843657817109</v>
      </c>
      <c r="G184" s="106">
        <v>3.3543735884486399</v>
      </c>
      <c r="H184" s="106">
        <v>0.101419699134701</v>
      </c>
      <c r="I184" s="106">
        <v>-0.84734041819053996</v>
      </c>
      <c r="J184" s="106">
        <v>-2.63</v>
      </c>
      <c r="K184" s="106">
        <v>0.83963079181512301</v>
      </c>
      <c r="L184" s="106">
        <v>0.49777344808249402</v>
      </c>
      <c r="M184" s="106">
        <v>0.94275587323242804</v>
      </c>
      <c r="N184" s="106">
        <v>4.4212140148108099E-2</v>
      </c>
      <c r="P184" s="106">
        <v>3.455793287583341</v>
      </c>
      <c r="Q184" s="106">
        <v>3.2529538893139387</v>
      </c>
      <c r="R184" s="106">
        <v>3.5572129867180418</v>
      </c>
      <c r="S184" s="106">
        <v>3.151534190179238</v>
      </c>
      <c r="AA184" s="106">
        <v>508.5</v>
      </c>
      <c r="AB184" s="106">
        <v>497.48686244204015</v>
      </c>
    </row>
    <row r="185" spans="1:28" x14ac:dyDescent="0.2">
      <c r="A185" s="14">
        <v>43711</v>
      </c>
      <c r="B185" s="106">
        <v>1654</v>
      </c>
      <c r="C185" s="106">
        <v>1679</v>
      </c>
      <c r="D185" s="106">
        <v>510.4</v>
      </c>
      <c r="E185" s="106">
        <v>511.2</v>
      </c>
      <c r="F185" s="106">
        <v>3.28442879499217</v>
      </c>
      <c r="G185" s="106">
        <v>3.3566310716622398</v>
      </c>
      <c r="H185" s="106">
        <v>0.10136603824917401</v>
      </c>
      <c r="I185" s="106">
        <v>-0.71229257764408305</v>
      </c>
      <c r="J185" s="106">
        <v>-2.2000000000000002</v>
      </c>
      <c r="K185" s="106">
        <v>0.83847949847321401</v>
      </c>
      <c r="L185" s="106">
        <v>0.44569500150965802</v>
      </c>
      <c r="M185" s="106">
        <v>0.94303913923817295</v>
      </c>
      <c r="N185" s="106">
        <v>3.66137423908202E-2</v>
      </c>
      <c r="P185" s="106">
        <v>3.457997109911414</v>
      </c>
      <c r="Q185" s="106">
        <v>3.2552650334130657</v>
      </c>
      <c r="R185" s="106">
        <v>3.5593631481605881</v>
      </c>
      <c r="S185" s="106">
        <v>3.1538989951638916</v>
      </c>
      <c r="AA185" s="106">
        <v>511.2</v>
      </c>
      <c r="AB185" s="106">
        <v>502.57547655847497</v>
      </c>
    </row>
    <row r="186" spans="1:28" x14ac:dyDescent="0.2">
      <c r="A186" s="14">
        <v>43710</v>
      </c>
      <c r="B186" s="106">
        <v>1668</v>
      </c>
      <c r="C186" s="106">
        <v>1655</v>
      </c>
      <c r="D186" s="106">
        <v>507.2</v>
      </c>
      <c r="E186" s="106">
        <v>511.8</v>
      </c>
      <c r="F186" s="106">
        <v>3.2336850332161</v>
      </c>
      <c r="G186" s="106">
        <v>3.3591600688711098</v>
      </c>
      <c r="H186" s="106">
        <v>0.101897822289245</v>
      </c>
      <c r="I186" s="106">
        <v>-1.23138093470581</v>
      </c>
      <c r="J186" s="106">
        <v>-3.88</v>
      </c>
      <c r="K186" s="106">
        <v>0.84439958886419897</v>
      </c>
      <c r="L186" s="106">
        <v>0.83580114200964895</v>
      </c>
      <c r="M186" s="106">
        <v>0.94334682615912802</v>
      </c>
      <c r="N186" s="106">
        <v>5.0037792583268299E-2</v>
      </c>
      <c r="P186" s="106">
        <v>3.4610578911603547</v>
      </c>
      <c r="Q186" s="106">
        <v>3.257262246581865</v>
      </c>
      <c r="R186" s="106">
        <v>3.5629557134495999</v>
      </c>
      <c r="S186" s="106">
        <v>3.1553644242926198</v>
      </c>
      <c r="AA186" s="106">
        <v>511.8</v>
      </c>
      <c r="AB186" s="106">
        <v>495.39155074703757</v>
      </c>
    </row>
    <row r="187" spans="1:28" x14ac:dyDescent="0.2">
      <c r="A187" s="14">
        <v>43707</v>
      </c>
      <c r="B187" s="106">
        <v>1648</v>
      </c>
      <c r="C187" s="106">
        <v>1678</v>
      </c>
      <c r="D187" s="106">
        <v>506.9</v>
      </c>
      <c r="E187" s="106">
        <v>510.4</v>
      </c>
      <c r="F187" s="106">
        <v>3.2876175548589299</v>
      </c>
      <c r="G187" s="106">
        <v>3.3626624306486601</v>
      </c>
      <c r="H187" s="106">
        <v>0.102039071257052</v>
      </c>
      <c r="I187" s="106">
        <v>-0.73545236021090599</v>
      </c>
      <c r="J187" s="106">
        <v>-2.2799999999999998</v>
      </c>
      <c r="K187" s="106">
        <v>0.84608715417664004</v>
      </c>
      <c r="L187" s="106">
        <v>0.49316828323016398</v>
      </c>
      <c r="M187" s="106">
        <v>0.94327557952153096</v>
      </c>
      <c r="N187" s="106">
        <v>6.1643593892468797E-2</v>
      </c>
      <c r="P187" s="106">
        <v>3.4647015019057119</v>
      </c>
      <c r="Q187" s="106">
        <v>3.2606233593916083</v>
      </c>
      <c r="R187" s="106">
        <v>3.5667405731627642</v>
      </c>
      <c r="S187" s="106">
        <v>3.1585842881345561</v>
      </c>
      <c r="AA187" s="106">
        <v>510.4</v>
      </c>
      <c r="AB187" s="106">
        <v>502.27614631633173</v>
      </c>
    </row>
    <row r="188" spans="1:28" x14ac:dyDescent="0.2">
      <c r="A188" s="14">
        <v>43706</v>
      </c>
      <c r="B188" s="106">
        <v>1646</v>
      </c>
      <c r="C188" s="106">
        <v>1625</v>
      </c>
      <c r="D188" s="106">
        <v>501.2</v>
      </c>
      <c r="E188" s="106">
        <v>500.5</v>
      </c>
      <c r="F188" s="106">
        <v>3.2467532467532401</v>
      </c>
      <c r="G188" s="106">
        <v>3.3642938848145798</v>
      </c>
      <c r="H188" s="106">
        <v>0.101804071981393</v>
      </c>
      <c r="I188" s="106">
        <v>-1.1545769807991699</v>
      </c>
      <c r="J188" s="106">
        <v>-3.62</v>
      </c>
      <c r="K188" s="106">
        <v>0.84227885832327398</v>
      </c>
      <c r="L188" s="106">
        <v>0.52359875779171805</v>
      </c>
      <c r="M188" s="106">
        <v>0.94362062449711104</v>
      </c>
      <c r="N188" s="106">
        <v>4.3989211673205603E-2</v>
      </c>
      <c r="P188" s="106">
        <v>3.4660979567959727</v>
      </c>
      <c r="Q188" s="106">
        <v>3.262489812833187</v>
      </c>
      <c r="R188" s="106">
        <v>3.567902028777366</v>
      </c>
      <c r="S188" s="106">
        <v>3.1606857408517937</v>
      </c>
      <c r="AA188" s="106">
        <v>500.5</v>
      </c>
      <c r="AB188" s="106">
        <v>486.41164348274083</v>
      </c>
    </row>
    <row r="189" spans="1:28" x14ac:dyDescent="0.2">
      <c r="A189" s="14">
        <v>43705</v>
      </c>
      <c r="B189" s="106">
        <v>1636</v>
      </c>
      <c r="C189" s="106">
        <v>1634</v>
      </c>
      <c r="D189" s="106">
        <v>496</v>
      </c>
      <c r="E189" s="106">
        <v>498.4</v>
      </c>
      <c r="F189" s="106">
        <v>3.2784911717495899</v>
      </c>
      <c r="G189" s="106">
        <v>3.3658294115888499</v>
      </c>
      <c r="H189" s="106">
        <v>0.10088397207430801</v>
      </c>
      <c r="I189" s="106">
        <v>-0.865729590572892</v>
      </c>
      <c r="J189" s="106">
        <v>-2.66</v>
      </c>
      <c r="K189" s="106">
        <v>0.838587692542901</v>
      </c>
      <c r="L189" s="106">
        <v>0.817887682780022</v>
      </c>
      <c r="M189" s="106">
        <v>0.94390227965938001</v>
      </c>
      <c r="N189" s="106">
        <v>4.2003831666174697E-2</v>
      </c>
      <c r="P189" s="106">
        <v>3.4667133836631581</v>
      </c>
      <c r="Q189" s="106">
        <v>3.2649454395145416</v>
      </c>
      <c r="R189" s="106">
        <v>3.5675973557374658</v>
      </c>
      <c r="S189" s="106">
        <v>3.1640614674402339</v>
      </c>
      <c r="AA189" s="106">
        <v>498.4</v>
      </c>
      <c r="AB189" s="106">
        <v>489.10561566202983</v>
      </c>
    </row>
    <row r="190" spans="1:28" x14ac:dyDescent="0.2">
      <c r="A190" s="14">
        <v>43704</v>
      </c>
      <c r="B190" s="106">
        <v>1615</v>
      </c>
      <c r="C190" s="106">
        <v>1627</v>
      </c>
      <c r="D190" s="106">
        <v>501.4</v>
      </c>
      <c r="E190" s="106">
        <v>497.2</v>
      </c>
      <c r="F190" s="106">
        <v>3.2723250201126302</v>
      </c>
      <c r="G190" s="106">
        <v>3.3674536910884298</v>
      </c>
      <c r="H190" s="106">
        <v>0.100444439390903</v>
      </c>
      <c r="I190" s="106">
        <v>-0.94707752417817104</v>
      </c>
      <c r="J190" s="106">
        <v>-2.91</v>
      </c>
      <c r="K190" s="106">
        <v>0.83426410127873596</v>
      </c>
      <c r="L190" s="106">
        <v>0.80531095195611302</v>
      </c>
      <c r="M190" s="106">
        <v>0.94407002223372405</v>
      </c>
      <c r="N190" s="106">
        <v>2.4538722073309399E-2</v>
      </c>
      <c r="P190" s="106">
        <v>3.467898130479333</v>
      </c>
      <c r="Q190" s="106">
        <v>3.2670092516975267</v>
      </c>
      <c r="R190" s="106">
        <v>3.5683425698702358</v>
      </c>
      <c r="S190" s="106">
        <v>3.1665648123066239</v>
      </c>
      <c r="AA190" s="106">
        <v>497.2</v>
      </c>
      <c r="AB190" s="106">
        <v>487.01030396702726</v>
      </c>
    </row>
    <row r="191" spans="1:28" x14ac:dyDescent="0.2">
      <c r="A191" s="14">
        <v>43703</v>
      </c>
      <c r="B191" s="106">
        <v>1565</v>
      </c>
      <c r="C191" s="106">
        <v>1582</v>
      </c>
      <c r="D191" s="106">
        <v>493</v>
      </c>
      <c r="E191" s="106">
        <v>495.7</v>
      </c>
      <c r="F191" s="106">
        <v>3.1914464393786499</v>
      </c>
      <c r="G191" s="106">
        <v>3.368012439308</v>
      </c>
      <c r="H191" s="106">
        <v>0.100029406785551</v>
      </c>
      <c r="I191" s="106">
        <v>-1.7651409280860899</v>
      </c>
      <c r="J191" s="106">
        <v>-5.53</v>
      </c>
      <c r="K191" s="106">
        <v>0.82318121632326302</v>
      </c>
      <c r="L191" s="106">
        <v>0.80142921229111996</v>
      </c>
      <c r="M191" s="106">
        <v>0.94434172059505705</v>
      </c>
      <c r="N191" s="106">
        <v>2.6908287160320399E-2</v>
      </c>
      <c r="P191" s="106">
        <v>3.4680418460935512</v>
      </c>
      <c r="Q191" s="106">
        <v>3.2679830325224488</v>
      </c>
      <c r="R191" s="106">
        <v>3.5680712528791019</v>
      </c>
      <c r="S191" s="106">
        <v>3.1679536257368981</v>
      </c>
      <c r="AA191" s="106">
        <v>495.7</v>
      </c>
      <c r="AB191" s="106">
        <v>473.54044307058217</v>
      </c>
    </row>
    <row r="192" spans="1:28" x14ac:dyDescent="0.2">
      <c r="A192" s="14">
        <v>43700</v>
      </c>
      <c r="B192" s="106">
        <v>1621</v>
      </c>
      <c r="C192" s="106">
        <v>1622</v>
      </c>
      <c r="D192" s="106">
        <v>500.3</v>
      </c>
      <c r="E192" s="106">
        <v>502.4</v>
      </c>
      <c r="F192" s="106">
        <v>3.2285031847133698</v>
      </c>
      <c r="G192" s="106">
        <v>3.3698873687445601</v>
      </c>
      <c r="H192" s="106">
        <v>9.7999598516306102E-2</v>
      </c>
      <c r="I192" s="106">
        <v>-1.4427016658406</v>
      </c>
      <c r="J192" s="106">
        <v>-4.38</v>
      </c>
      <c r="K192" s="106">
        <v>0.81465605624080195</v>
      </c>
      <c r="L192" s="106">
        <v>0.74743962171268896</v>
      </c>
      <c r="M192" s="106">
        <v>0.94429770244171696</v>
      </c>
      <c r="N192" s="106">
        <v>2.6950580400786898E-2</v>
      </c>
      <c r="P192" s="106">
        <v>3.4678869672608661</v>
      </c>
      <c r="Q192" s="106">
        <v>3.2718877702282541</v>
      </c>
      <c r="R192" s="106">
        <v>3.5658865657771721</v>
      </c>
      <c r="S192" s="106">
        <v>3.173888171711948</v>
      </c>
      <c r="AA192" s="106">
        <v>502.4</v>
      </c>
      <c r="AB192" s="106">
        <v>485.51365275631116</v>
      </c>
    </row>
    <row r="193" spans="1:28" x14ac:dyDescent="0.2">
      <c r="A193" s="14">
        <v>43699</v>
      </c>
      <c r="B193" s="106">
        <v>1609</v>
      </c>
      <c r="C193" s="106">
        <v>1614</v>
      </c>
      <c r="D193" s="106">
        <v>502</v>
      </c>
      <c r="E193" s="106">
        <v>500.5</v>
      </c>
      <c r="F193" s="106">
        <v>3.2247752247752199</v>
      </c>
      <c r="G193" s="106">
        <v>3.3713182530018302</v>
      </c>
      <c r="H193" s="106">
        <v>9.6699649974095303E-2</v>
      </c>
      <c r="I193" s="106">
        <v>-1.51544528098982</v>
      </c>
      <c r="J193" s="106">
        <v>-4.54</v>
      </c>
      <c r="K193" s="106">
        <v>0.80817117482511802</v>
      </c>
      <c r="L193" s="106">
        <v>0.71146384475741398</v>
      </c>
      <c r="M193" s="106">
        <v>0.94435808115161002</v>
      </c>
      <c r="N193" s="106">
        <v>2.1547593308709499E-2</v>
      </c>
      <c r="P193" s="106">
        <v>3.4680179029759257</v>
      </c>
      <c r="Q193" s="106">
        <v>3.2746186030277347</v>
      </c>
      <c r="R193" s="106">
        <v>3.5647175529500208</v>
      </c>
      <c r="S193" s="106">
        <v>3.1779189530536396</v>
      </c>
      <c r="AA193" s="106">
        <v>500.5</v>
      </c>
      <c r="AB193" s="106">
        <v>483.11901081916534</v>
      </c>
    </row>
    <row r="194" spans="1:28" x14ac:dyDescent="0.2">
      <c r="A194" s="14">
        <v>43698</v>
      </c>
      <c r="B194" s="106">
        <v>1599</v>
      </c>
      <c r="C194" s="106">
        <v>1608</v>
      </c>
      <c r="D194" s="106">
        <v>501.4</v>
      </c>
      <c r="E194" s="106">
        <v>501.8</v>
      </c>
      <c r="F194" s="106">
        <v>3.2044639298525301</v>
      </c>
      <c r="G194" s="106">
        <v>3.3734055369495799</v>
      </c>
      <c r="H194" s="106">
        <v>9.5191744919294205E-2</v>
      </c>
      <c r="I194" s="106">
        <v>-1.7747506072116399</v>
      </c>
      <c r="J194" s="106">
        <v>-5.27</v>
      </c>
      <c r="K194" s="106">
        <v>0.80366370319587599</v>
      </c>
      <c r="L194" s="106">
        <v>0.73160506441650996</v>
      </c>
      <c r="M194" s="106">
        <v>0.94469764615846696</v>
      </c>
      <c r="N194" s="106">
        <v>1.70750392546892E-2</v>
      </c>
      <c r="P194" s="106">
        <v>3.4685972818688739</v>
      </c>
      <c r="Q194" s="106">
        <v>3.2782137920302858</v>
      </c>
      <c r="R194" s="106">
        <v>3.5637890267881684</v>
      </c>
      <c r="S194" s="106">
        <v>3.1830220471109913</v>
      </c>
      <c r="AA194" s="106">
        <v>501.8</v>
      </c>
      <c r="AB194" s="106">
        <v>481.323029366306</v>
      </c>
    </row>
    <row r="195" spans="1:28" x14ac:dyDescent="0.2">
      <c r="A195" s="14">
        <v>43697</v>
      </c>
      <c r="B195" s="106">
        <v>1609</v>
      </c>
      <c r="C195" s="106">
        <v>1618</v>
      </c>
      <c r="D195" s="106">
        <v>507</v>
      </c>
      <c r="E195" s="106">
        <v>507.1</v>
      </c>
      <c r="F195" s="106">
        <v>3.1906921711693901</v>
      </c>
      <c r="G195" s="106">
        <v>3.3774514916073701</v>
      </c>
      <c r="H195" s="106">
        <v>9.4370385023043804E-2</v>
      </c>
      <c r="I195" s="106">
        <v>-1.9790034807252299</v>
      </c>
      <c r="J195" s="106">
        <v>-5.85</v>
      </c>
      <c r="K195" s="106">
        <v>0.80470925082116496</v>
      </c>
      <c r="L195" s="106">
        <v>0.77963154770772702</v>
      </c>
      <c r="M195" s="106">
        <v>0.94505967183789397</v>
      </c>
      <c r="N195" s="106">
        <v>1.5294499278658001E-2</v>
      </c>
      <c r="P195" s="106">
        <v>3.4718218766304139</v>
      </c>
      <c r="Q195" s="106">
        <v>3.2830811065843264</v>
      </c>
      <c r="R195" s="106">
        <v>3.5661922616534576</v>
      </c>
      <c r="S195" s="106">
        <v>3.1887107215612827</v>
      </c>
      <c r="AA195" s="106">
        <v>507.1</v>
      </c>
      <c r="AB195" s="106">
        <v>484.31633178773825</v>
      </c>
    </row>
    <row r="196" spans="1:28" x14ac:dyDescent="0.2">
      <c r="A196" s="14">
        <v>43696</v>
      </c>
      <c r="B196" s="106">
        <v>1617</v>
      </c>
      <c r="C196" s="106">
        <v>1618</v>
      </c>
      <c r="D196" s="106">
        <v>502.8</v>
      </c>
      <c r="E196" s="106">
        <v>505.3</v>
      </c>
      <c r="F196" s="106">
        <v>3.2020581832574702</v>
      </c>
      <c r="G196" s="106">
        <v>3.3830826946448598</v>
      </c>
      <c r="H196" s="106">
        <v>9.5650318297396703E-2</v>
      </c>
      <c r="I196" s="106">
        <v>-1.89256569773818</v>
      </c>
      <c r="J196" s="106">
        <v>-5.65</v>
      </c>
      <c r="K196" s="106">
        <v>0.79952095720793304</v>
      </c>
      <c r="L196" s="106">
        <v>0.46146714823439999</v>
      </c>
      <c r="M196" s="106">
        <v>0.94534523189952002</v>
      </c>
      <c r="N196" s="106">
        <v>1.5277150087145299E-2</v>
      </c>
      <c r="P196" s="106">
        <v>3.4787330129422567</v>
      </c>
      <c r="Q196" s="106">
        <v>3.2874323763474629</v>
      </c>
      <c r="R196" s="106">
        <v>3.5743833312396531</v>
      </c>
      <c r="S196" s="106">
        <v>3.1917820580500664</v>
      </c>
      <c r="AA196" s="106">
        <v>505.3</v>
      </c>
      <c r="AB196" s="106">
        <v>484.31633178773825</v>
      </c>
    </row>
    <row r="197" spans="1:28" x14ac:dyDescent="0.2">
      <c r="A197" s="14">
        <v>43693</v>
      </c>
      <c r="B197" s="106">
        <v>1599</v>
      </c>
      <c r="C197" s="106">
        <v>1605</v>
      </c>
      <c r="D197" s="106">
        <v>497</v>
      </c>
      <c r="E197" s="106">
        <v>498.8</v>
      </c>
      <c r="F197" s="106">
        <v>3.2177225340817901</v>
      </c>
      <c r="G197" s="106">
        <v>3.3899987396598701</v>
      </c>
      <c r="H197" s="106">
        <v>0.10091868147830001</v>
      </c>
      <c r="I197" s="106">
        <v>-1.7070794332080299</v>
      </c>
      <c r="J197" s="106">
        <v>-5.35</v>
      </c>
      <c r="K197" s="106">
        <v>0.78133656363507198</v>
      </c>
      <c r="L197" s="106">
        <v>0.63057358395379504</v>
      </c>
      <c r="M197" s="106">
        <v>0.94556675092793496</v>
      </c>
      <c r="N197" s="106">
        <v>1.5708227398418199E-2</v>
      </c>
      <c r="P197" s="106">
        <v>3.4909174211381702</v>
      </c>
      <c r="Q197" s="106">
        <v>3.28908005818157</v>
      </c>
      <c r="R197" s="106">
        <v>3.5918361026164702</v>
      </c>
      <c r="S197" s="106">
        <v>3.1881613767032699</v>
      </c>
      <c r="AA197" s="106">
        <v>498.8</v>
      </c>
      <c r="AB197" s="106">
        <v>480.42503863987633</v>
      </c>
    </row>
    <row r="198" spans="1:28" x14ac:dyDescent="0.2">
      <c r="A198" s="14">
        <v>43692</v>
      </c>
      <c r="B198" s="106">
        <v>1588</v>
      </c>
      <c r="C198" s="106">
        <v>1618</v>
      </c>
      <c r="D198" s="106">
        <v>496.6</v>
      </c>
      <c r="E198" s="106">
        <v>499</v>
      </c>
      <c r="F198" s="106">
        <v>3.2424849699398699</v>
      </c>
      <c r="G198" s="106">
        <v>3.3966849115169899</v>
      </c>
      <c r="H198" s="106">
        <v>0.105778096977392</v>
      </c>
      <c r="I198" s="106">
        <v>-1.4577681579019901</v>
      </c>
      <c r="J198" s="106">
        <v>-4.76</v>
      </c>
      <c r="K198" s="106">
        <v>0.75580750185578305</v>
      </c>
      <c r="L198" s="106">
        <v>0.92396927516067595</v>
      </c>
      <c r="M198" s="106">
        <v>0.94560790176637</v>
      </c>
      <c r="N198" s="106">
        <v>1.5461363902058401E-2</v>
      </c>
      <c r="P198" s="106">
        <v>3.5024630084943817</v>
      </c>
      <c r="Q198" s="106">
        <v>3.2909068145395981</v>
      </c>
      <c r="R198" s="106">
        <v>3.608241105471774</v>
      </c>
      <c r="S198" s="106">
        <v>3.1851287175622058</v>
      </c>
      <c r="AA198" s="106">
        <v>499</v>
      </c>
      <c r="AB198" s="106">
        <v>484.31633178773825</v>
      </c>
    </row>
    <row r="199" spans="1:28" x14ac:dyDescent="0.2">
      <c r="A199" s="14">
        <v>43691</v>
      </c>
      <c r="B199" s="106">
        <v>1624</v>
      </c>
      <c r="C199" s="106">
        <v>1639</v>
      </c>
      <c r="D199" s="106">
        <v>506.8</v>
      </c>
      <c r="E199" s="106">
        <v>504.5</v>
      </c>
      <c r="F199" s="106">
        <v>3.2487611496531201</v>
      </c>
      <c r="G199" s="106">
        <v>3.4031128560015098</v>
      </c>
      <c r="H199" s="106">
        <v>0.11074382725064599</v>
      </c>
      <c r="I199" s="106">
        <v>-1.3937725485958401</v>
      </c>
      <c r="J199" s="106">
        <v>-4.75</v>
      </c>
      <c r="K199" s="106">
        <v>0.75231780844944596</v>
      </c>
      <c r="L199" s="106">
        <v>8.2781229173815196E-2</v>
      </c>
      <c r="M199" s="106">
        <v>0.94565168035267599</v>
      </c>
      <c r="N199" s="106">
        <v>8.6080176298639101E-3</v>
      </c>
      <c r="P199" s="106">
        <v>3.5138566832521558</v>
      </c>
      <c r="Q199" s="106">
        <v>3.2923690287508638</v>
      </c>
      <c r="R199" s="106">
        <v>3.6246005105028019</v>
      </c>
      <c r="S199" s="106">
        <v>3.1816252015002178</v>
      </c>
      <c r="AA199" s="106">
        <v>504.5</v>
      </c>
      <c r="AB199" s="106">
        <v>490.60226687274599</v>
      </c>
    </row>
    <row r="200" spans="1:28" x14ac:dyDescent="0.2">
      <c r="A200" s="14">
        <v>43690</v>
      </c>
      <c r="B200" s="106">
        <v>1600</v>
      </c>
      <c r="C200" s="106">
        <v>1591</v>
      </c>
      <c r="D200" s="106">
        <v>504.1</v>
      </c>
      <c r="E200" s="106">
        <v>504.2</v>
      </c>
      <c r="F200" s="106">
        <v>3.1554938516461699</v>
      </c>
      <c r="G200" s="106">
        <v>3.4091359746662002</v>
      </c>
      <c r="H200" s="106">
        <v>0.114408945946003</v>
      </c>
      <c r="I200" s="106">
        <v>-2.21697805991273</v>
      </c>
      <c r="J200" s="106">
        <v>-8.0399999999999991</v>
      </c>
      <c r="K200" s="106">
        <v>0.75489664376528198</v>
      </c>
      <c r="L200" s="106">
        <v>0.377454261903581</v>
      </c>
      <c r="M200" s="106">
        <v>0.94608916573975299</v>
      </c>
      <c r="N200" s="106">
        <v>1.1121188110017201E-2</v>
      </c>
      <c r="P200" s="106">
        <v>3.5235449206122031</v>
      </c>
      <c r="Q200" s="106">
        <v>3.2947270287201973</v>
      </c>
      <c r="R200" s="106">
        <v>3.6379538665582061</v>
      </c>
      <c r="S200" s="106">
        <v>3.1803180827741944</v>
      </c>
      <c r="AA200" s="106">
        <v>504.2</v>
      </c>
      <c r="AB200" s="106">
        <v>476.23441524987118</v>
      </c>
    </row>
    <row r="201" spans="1:28" x14ac:dyDescent="0.2">
      <c r="A201" s="14">
        <v>43686</v>
      </c>
      <c r="B201" s="106">
        <v>1622</v>
      </c>
      <c r="C201" s="106">
        <v>1630</v>
      </c>
      <c r="D201" s="106">
        <v>512.6</v>
      </c>
      <c r="E201" s="106">
        <v>509.9</v>
      </c>
      <c r="F201" s="106">
        <v>3.1967052363208399</v>
      </c>
      <c r="G201" s="106">
        <v>3.4152817090979002</v>
      </c>
      <c r="H201" s="106">
        <v>0.11299007248911799</v>
      </c>
      <c r="I201" s="106">
        <v>-1.93447502034399</v>
      </c>
      <c r="J201" s="106">
        <v>-6.84</v>
      </c>
      <c r="K201" s="106">
        <v>0.756444939725609</v>
      </c>
      <c r="L201" s="106">
        <v>4.7904738960922198E-2</v>
      </c>
      <c r="M201" s="106">
        <v>0.94660597517296996</v>
      </c>
      <c r="N201" s="106">
        <v>7.9803595942726391E-3</v>
      </c>
      <c r="P201" s="106">
        <v>3.5282717815870184</v>
      </c>
      <c r="Q201" s="106">
        <v>3.302291636608782</v>
      </c>
      <c r="R201" s="106">
        <v>3.6412618540761361</v>
      </c>
      <c r="S201" s="106">
        <v>3.1893015641196643</v>
      </c>
      <c r="AA201" s="106">
        <v>509.9</v>
      </c>
      <c r="AB201" s="106">
        <v>487.90829469345692</v>
      </c>
    </row>
    <row r="202" spans="1:28" x14ac:dyDescent="0.2">
      <c r="A202" s="14">
        <v>43685</v>
      </c>
      <c r="B202" s="106">
        <v>1602</v>
      </c>
      <c r="C202" s="106">
        <v>1608</v>
      </c>
      <c r="D202" s="106">
        <v>510.1</v>
      </c>
      <c r="E202" s="106">
        <v>510.4</v>
      </c>
      <c r="F202" s="106">
        <v>3.1504702194357299</v>
      </c>
      <c r="G202" s="106">
        <v>3.4212601475103801</v>
      </c>
      <c r="H202" s="106">
        <v>0.11312891863843701</v>
      </c>
      <c r="I202" s="106">
        <v>-2.3936402056497998</v>
      </c>
      <c r="J202" s="106">
        <v>-8.6</v>
      </c>
      <c r="K202" s="106">
        <v>0.76909196178968298</v>
      </c>
      <c r="L202" s="106">
        <v>1.15653400388508E-2</v>
      </c>
      <c r="M202" s="106">
        <v>0.94715994756455102</v>
      </c>
      <c r="N202" s="106">
        <v>7.6885181634346496E-3</v>
      </c>
      <c r="P202" s="106">
        <v>3.5343890661488171</v>
      </c>
      <c r="Q202" s="106">
        <v>3.3081312288719431</v>
      </c>
      <c r="R202" s="106">
        <v>3.6475179847872541</v>
      </c>
      <c r="S202" s="106">
        <v>3.1950023102335061</v>
      </c>
      <c r="AA202" s="106">
        <v>510.4</v>
      </c>
      <c r="AB202" s="106">
        <v>481.323029366306</v>
      </c>
    </row>
    <row r="203" spans="1:28" x14ac:dyDescent="0.2">
      <c r="A203" s="14">
        <v>43684</v>
      </c>
      <c r="B203" s="106">
        <v>1631</v>
      </c>
      <c r="C203" s="106">
        <v>1612</v>
      </c>
      <c r="D203" s="106">
        <v>514</v>
      </c>
      <c r="E203" s="106">
        <v>512.6</v>
      </c>
      <c r="F203" s="106">
        <v>3.14475224346468</v>
      </c>
      <c r="G203" s="106">
        <v>3.4278871757524798</v>
      </c>
      <c r="H203" s="106">
        <v>0.111619812202161</v>
      </c>
      <c r="I203" s="106">
        <v>-2.53660104511725</v>
      </c>
      <c r="J203" s="106">
        <v>-9</v>
      </c>
      <c r="K203" s="106">
        <v>0.78991022796853805</v>
      </c>
      <c r="L203" s="106">
        <v>0.29079407565729998</v>
      </c>
      <c r="M203" s="106">
        <v>0.94765496478730504</v>
      </c>
      <c r="N203" s="106">
        <v>1.2129478457126201E-2</v>
      </c>
      <c r="P203" s="106">
        <v>3.539506987954641</v>
      </c>
      <c r="Q203" s="106">
        <v>3.3162673635503186</v>
      </c>
      <c r="R203" s="106">
        <v>3.6511268001568018</v>
      </c>
      <c r="S203" s="106">
        <v>3.2046475513481578</v>
      </c>
      <c r="AA203" s="106">
        <v>512.6</v>
      </c>
      <c r="AB203" s="106">
        <v>482.52035033487891</v>
      </c>
    </row>
    <row r="204" spans="1:28" x14ac:dyDescent="0.2">
      <c r="A204" s="14">
        <v>43683</v>
      </c>
      <c r="B204" s="106">
        <v>1594</v>
      </c>
      <c r="C204" s="106">
        <v>1631</v>
      </c>
      <c r="D204" s="106">
        <v>501.1</v>
      </c>
      <c r="E204" s="106">
        <v>512.1</v>
      </c>
      <c r="F204" s="106">
        <v>3.1849248193712101</v>
      </c>
      <c r="G204" s="106">
        <v>3.43510236914633</v>
      </c>
      <c r="H204" s="106">
        <v>0.110569449002032</v>
      </c>
      <c r="I204" s="106">
        <v>-2.2626281674834199</v>
      </c>
      <c r="J204" s="106">
        <v>-7.86</v>
      </c>
      <c r="K204" s="106">
        <v>0.81493935182853505</v>
      </c>
      <c r="L204" s="106">
        <v>3.0605577092631099E-2</v>
      </c>
      <c r="M204" s="106">
        <v>0.94782562796607195</v>
      </c>
      <c r="N204" s="106">
        <v>1.8734987151450298E-2</v>
      </c>
      <c r="P204" s="106">
        <v>3.545671818148362</v>
      </c>
      <c r="Q204" s="106">
        <v>3.3245329201442981</v>
      </c>
      <c r="R204" s="106">
        <v>3.6562412671503939</v>
      </c>
      <c r="S204" s="106">
        <v>3.2139634711422662</v>
      </c>
      <c r="AA204" s="106">
        <v>512.1</v>
      </c>
      <c r="AB204" s="106">
        <v>488.20762493560017</v>
      </c>
    </row>
    <row r="205" spans="1:28" x14ac:dyDescent="0.2">
      <c r="A205" s="14">
        <v>43682</v>
      </c>
      <c r="B205" s="106">
        <v>1699</v>
      </c>
      <c r="C205" s="106">
        <v>1673</v>
      </c>
      <c r="D205" s="106">
        <v>517</v>
      </c>
      <c r="E205" s="106">
        <v>514.70000000000005</v>
      </c>
      <c r="F205" s="106">
        <v>3.25043714785311</v>
      </c>
      <c r="G205" s="106">
        <v>3.4413791264019502</v>
      </c>
      <c r="H205" s="106">
        <v>0.109546446738012</v>
      </c>
      <c r="I205" s="106">
        <v>-1.74302302114355</v>
      </c>
      <c r="J205" s="106">
        <v>-5.87</v>
      </c>
      <c r="K205" s="106">
        <v>0.82803334002597895</v>
      </c>
      <c r="L205" s="106">
        <v>4.7792400998458703E-2</v>
      </c>
      <c r="M205" s="106">
        <v>0.94803980175390901</v>
      </c>
      <c r="N205" s="106">
        <v>1.5839491382222199E-2</v>
      </c>
      <c r="P205" s="106">
        <v>3.550925573139962</v>
      </c>
      <c r="Q205" s="106">
        <v>3.3318326796639384</v>
      </c>
      <c r="R205" s="106">
        <v>3.6604720198779743</v>
      </c>
      <c r="S205" s="106">
        <v>3.2222862329259261</v>
      </c>
      <c r="AA205" s="106">
        <v>514.70000000000005</v>
      </c>
      <c r="AB205" s="106">
        <v>500.77949510561564</v>
      </c>
    </row>
    <row r="206" spans="1:28" x14ac:dyDescent="0.2">
      <c r="A206" s="14">
        <v>43679</v>
      </c>
      <c r="B206" s="106">
        <v>1763</v>
      </c>
      <c r="C206" s="106">
        <v>1723</v>
      </c>
      <c r="D206" s="106">
        <v>528</v>
      </c>
      <c r="E206" s="106">
        <v>521.9</v>
      </c>
      <c r="F206" s="106">
        <v>3.3013987353899199</v>
      </c>
      <c r="G206" s="106">
        <v>3.4466169060610601</v>
      </c>
      <c r="H206" s="106">
        <v>0.10968291032036501</v>
      </c>
      <c r="I206" s="106">
        <v>-1.3239817419777</v>
      </c>
      <c r="J206" s="106">
        <v>-4.4000000000000004</v>
      </c>
      <c r="K206" s="106">
        <v>0.83837040083369296</v>
      </c>
      <c r="L206" s="106">
        <v>5.7177630054501397E-2</v>
      </c>
      <c r="M206" s="106">
        <v>0.94839330317668102</v>
      </c>
      <c r="N206" s="106">
        <v>1.5696546840271702E-2</v>
      </c>
      <c r="P206" s="106">
        <v>3.5562998163814252</v>
      </c>
      <c r="Q206" s="106">
        <v>3.3369339957406949</v>
      </c>
      <c r="R206" s="106">
        <v>3.6659827267017899</v>
      </c>
      <c r="S206" s="106">
        <v>3.2272510854203302</v>
      </c>
      <c r="AA206" s="106">
        <v>521.9</v>
      </c>
      <c r="AB206" s="106">
        <v>515.74600721277693</v>
      </c>
    </row>
    <row r="207" spans="1:28" x14ac:dyDescent="0.2">
      <c r="A207" s="14">
        <v>43678</v>
      </c>
      <c r="B207" s="106">
        <v>1783</v>
      </c>
      <c r="C207" s="106">
        <v>1806</v>
      </c>
      <c r="D207" s="106">
        <v>530</v>
      </c>
      <c r="E207" s="106">
        <v>539.1</v>
      </c>
      <c r="F207" s="106">
        <v>3.3500278241513599</v>
      </c>
      <c r="G207" s="106">
        <v>3.4506182348502201</v>
      </c>
      <c r="H207" s="106">
        <v>0.109786138907233</v>
      </c>
      <c r="I207" s="106">
        <v>-0.91623962460196895</v>
      </c>
      <c r="J207" s="106">
        <v>-3</v>
      </c>
      <c r="K207" s="106">
        <v>0.84386929213276896</v>
      </c>
      <c r="L207" s="106">
        <v>0.127519398498076</v>
      </c>
      <c r="M207" s="106">
        <v>0.94883003616481398</v>
      </c>
      <c r="N207" s="106">
        <v>1.53148877688406E-2</v>
      </c>
      <c r="P207" s="106">
        <v>3.5604043737574531</v>
      </c>
      <c r="Q207" s="106">
        <v>3.3408320959429871</v>
      </c>
      <c r="R207" s="106">
        <v>3.6701905126646861</v>
      </c>
      <c r="S207" s="106">
        <v>3.2310459570357541</v>
      </c>
      <c r="AA207" s="106">
        <v>539.1</v>
      </c>
      <c r="AB207" s="106">
        <v>540.59041731066452</v>
      </c>
    </row>
    <row r="208" spans="1:28" x14ac:dyDescent="0.2">
      <c r="A208" s="14">
        <v>43677</v>
      </c>
      <c r="B208" s="106">
        <v>1775</v>
      </c>
      <c r="C208" s="106">
        <v>1791</v>
      </c>
      <c r="D208" s="106">
        <v>525</v>
      </c>
      <c r="E208" s="106">
        <v>524.20000000000005</v>
      </c>
      <c r="F208" s="106">
        <v>3.4166348721861799</v>
      </c>
      <c r="G208" s="106">
        <v>3.4539031745959998</v>
      </c>
      <c r="H208" s="106">
        <v>0.110411280110919</v>
      </c>
      <c r="I208" s="106">
        <v>-0.33754071479269898</v>
      </c>
      <c r="J208" s="106">
        <v>-1.0900000000000001</v>
      </c>
      <c r="K208" s="106">
        <v>0.84274918103583996</v>
      </c>
      <c r="L208" s="106">
        <v>0.13420022630181699</v>
      </c>
      <c r="M208" s="106">
        <v>0.94918594374269605</v>
      </c>
      <c r="N208" s="106">
        <v>1.75617449216314E-2</v>
      </c>
      <c r="P208" s="106">
        <v>3.5643144547069188</v>
      </c>
      <c r="Q208" s="106">
        <v>3.3434918944850809</v>
      </c>
      <c r="R208" s="106">
        <v>3.6747257348178377</v>
      </c>
      <c r="S208" s="106">
        <v>3.2330806143741619</v>
      </c>
      <c r="AA208" s="106">
        <v>524.20000000000005</v>
      </c>
      <c r="AB208" s="106">
        <v>536.10046367851623</v>
      </c>
    </row>
    <row r="209" spans="1:28" x14ac:dyDescent="0.2">
      <c r="A209" s="14">
        <v>43676</v>
      </c>
      <c r="B209" s="106">
        <v>1812</v>
      </c>
      <c r="C209" s="106">
        <v>1811</v>
      </c>
      <c r="D209" s="106">
        <v>529.4</v>
      </c>
      <c r="E209" s="106">
        <v>529</v>
      </c>
      <c r="F209" s="106">
        <v>3.4234404536862</v>
      </c>
      <c r="G209" s="106">
        <v>3.4559133217247902</v>
      </c>
      <c r="H209" s="106">
        <v>0.111084798253579</v>
      </c>
      <c r="I209" s="106">
        <v>-0.29232503951140998</v>
      </c>
      <c r="J209" s="106">
        <v>-0.95</v>
      </c>
      <c r="K209" s="106">
        <v>0.83978113588076597</v>
      </c>
      <c r="L209" s="106">
        <v>0.121278275918942</v>
      </c>
      <c r="M209" s="106">
        <v>0.94943626133127201</v>
      </c>
      <c r="N209" s="106">
        <v>1.4771165353047601E-2</v>
      </c>
      <c r="P209" s="106">
        <v>3.5669981199783694</v>
      </c>
      <c r="Q209" s="106">
        <v>3.344828523471211</v>
      </c>
      <c r="R209" s="106">
        <v>3.6780829182319481</v>
      </c>
      <c r="S209" s="106">
        <v>3.2337437252176322</v>
      </c>
      <c r="AA209" s="106">
        <v>529</v>
      </c>
      <c r="AB209" s="106">
        <v>542.08706852138073</v>
      </c>
    </row>
    <row r="210" spans="1:28" x14ac:dyDescent="0.2">
      <c r="A210" s="14">
        <v>43675</v>
      </c>
      <c r="B210" s="106">
        <v>1794</v>
      </c>
      <c r="C210" s="106">
        <v>1785</v>
      </c>
      <c r="D210" s="106">
        <v>530.20000000000005</v>
      </c>
      <c r="E210" s="106">
        <v>529.4</v>
      </c>
      <c r="F210" s="106">
        <v>3.3717415942576499</v>
      </c>
      <c r="G210" s="106">
        <v>3.45776657457735</v>
      </c>
      <c r="H210" s="106">
        <v>0.111685397194178</v>
      </c>
      <c r="I210" s="106">
        <v>-0.77024376042773202</v>
      </c>
      <c r="J210" s="106">
        <v>-2.5499999999999998</v>
      </c>
      <c r="K210" s="106">
        <v>0.84243672217643495</v>
      </c>
      <c r="L210" s="106">
        <v>0.15490363021071199</v>
      </c>
      <c r="M210" s="106">
        <v>0.94967248146044303</v>
      </c>
      <c r="N210" s="106">
        <v>1.38378721123138E-2</v>
      </c>
      <c r="P210" s="106">
        <v>3.5694519717715281</v>
      </c>
      <c r="Q210" s="106">
        <v>3.346081177383172</v>
      </c>
      <c r="R210" s="106">
        <v>3.6811373689657061</v>
      </c>
      <c r="S210" s="106">
        <v>3.234395780188994</v>
      </c>
      <c r="AA210" s="106">
        <v>529.4</v>
      </c>
      <c r="AB210" s="106">
        <v>534.3044822256569</v>
      </c>
    </row>
    <row r="211" spans="1:28" x14ac:dyDescent="0.2">
      <c r="A211" s="14">
        <v>43672</v>
      </c>
      <c r="B211" s="106">
        <v>1811</v>
      </c>
      <c r="C211" s="106">
        <v>1807</v>
      </c>
      <c r="D211" s="106">
        <v>530</v>
      </c>
      <c r="E211" s="106">
        <v>530.1</v>
      </c>
      <c r="F211" s="106">
        <v>3.4087907941897702</v>
      </c>
      <c r="G211" s="106">
        <v>3.4600498602503502</v>
      </c>
      <c r="H211" s="106">
        <v>0.1116538393994</v>
      </c>
      <c r="I211" s="106">
        <v>-0.45908914853538801</v>
      </c>
      <c r="J211" s="106">
        <v>-1.5</v>
      </c>
      <c r="K211" s="106">
        <v>0.84037533018051003</v>
      </c>
      <c r="L211" s="106">
        <v>0.17907590161988701</v>
      </c>
      <c r="M211" s="106">
        <v>0.948833151614215</v>
      </c>
      <c r="N211" s="106">
        <v>2.1460529284258699E-2</v>
      </c>
      <c r="P211" s="106">
        <v>3.5717036996497504</v>
      </c>
      <c r="Q211" s="106">
        <v>3.34839602085095</v>
      </c>
      <c r="R211" s="106">
        <v>3.6833575390491502</v>
      </c>
      <c r="S211" s="106">
        <v>3.2367421814515502</v>
      </c>
      <c r="AA211" s="106">
        <v>530.1</v>
      </c>
      <c r="AB211" s="106">
        <v>540.88974755280776</v>
      </c>
    </row>
    <row r="212" spans="1:28" x14ac:dyDescent="0.2">
      <c r="A212" s="14">
        <v>43671</v>
      </c>
      <c r="B212" s="106">
        <v>1832</v>
      </c>
      <c r="C212" s="106">
        <v>1842</v>
      </c>
      <c r="D212" s="106">
        <v>529.5</v>
      </c>
      <c r="E212" s="106">
        <v>528.79999999999995</v>
      </c>
      <c r="F212" s="106">
        <v>3.4833585476550599</v>
      </c>
      <c r="G212" s="106">
        <v>3.4616636438131998</v>
      </c>
      <c r="H212" s="106">
        <v>0.11177591772294899</v>
      </c>
      <c r="I212" s="106">
        <v>0.19409282682552401</v>
      </c>
      <c r="J212" s="106">
        <v>0.62</v>
      </c>
      <c r="K212" s="106">
        <v>0.86106586636618099</v>
      </c>
      <c r="L212" s="106">
        <v>9.6192889697768694E-2</v>
      </c>
      <c r="M212" s="106">
        <v>0.94743087550159499</v>
      </c>
      <c r="N212" s="106">
        <v>1.6764692973974302E-2</v>
      </c>
      <c r="P212" s="106">
        <v>3.5734395615361487</v>
      </c>
      <c r="Q212" s="106">
        <v>3.3498877260902509</v>
      </c>
      <c r="R212" s="106">
        <v>3.6852154792590976</v>
      </c>
      <c r="S212" s="106">
        <v>3.2381118083673019</v>
      </c>
      <c r="AA212" s="106">
        <v>528.79999999999995</v>
      </c>
      <c r="AB212" s="106">
        <v>551.36630602782066</v>
      </c>
    </row>
    <row r="213" spans="1:28" x14ac:dyDescent="0.2">
      <c r="A213" s="14">
        <v>43670</v>
      </c>
      <c r="B213" s="106">
        <v>1852</v>
      </c>
      <c r="C213" s="106">
        <v>1832</v>
      </c>
      <c r="D213" s="106">
        <v>531.9</v>
      </c>
      <c r="E213" s="106">
        <v>529.20000000000005</v>
      </c>
      <c r="F213" s="106">
        <v>3.46182917611489</v>
      </c>
      <c r="G213" s="106">
        <v>3.4613763194725302</v>
      </c>
      <c r="H213" s="106">
        <v>0.11174747391060701</v>
      </c>
      <c r="I213" s="106">
        <v>4.0525000387758104E-3</v>
      </c>
      <c r="J213" s="106">
        <v>0.01</v>
      </c>
      <c r="K213" s="106">
        <v>0.87764614346031999</v>
      </c>
      <c r="L213" s="106">
        <v>5.0482475323872802E-2</v>
      </c>
      <c r="M213" s="106">
        <v>0.94549329269231497</v>
      </c>
      <c r="N213" s="106">
        <v>2.7246976434786602E-2</v>
      </c>
      <c r="P213" s="106">
        <v>3.5731237933831372</v>
      </c>
      <c r="Q213" s="106">
        <v>3.3496288455619232</v>
      </c>
      <c r="R213" s="106">
        <v>3.6848712672937443</v>
      </c>
      <c r="S213" s="106">
        <v>3.2378813716513162</v>
      </c>
      <c r="AA213" s="106">
        <v>529.20000000000005</v>
      </c>
      <c r="AB213" s="106">
        <v>548.37300360638847</v>
      </c>
    </row>
    <row r="214" spans="1:28" x14ac:dyDescent="0.2">
      <c r="A214" s="14">
        <v>43669</v>
      </c>
      <c r="B214" s="106">
        <v>1808</v>
      </c>
      <c r="C214" s="106">
        <v>1833</v>
      </c>
      <c r="D214" s="106">
        <v>523.29999999999995</v>
      </c>
      <c r="E214" s="106">
        <v>527.20000000000005</v>
      </c>
      <c r="F214" s="106">
        <v>3.4768588770864901</v>
      </c>
      <c r="G214" s="106">
        <v>3.4616991506915</v>
      </c>
      <c r="H214" s="106">
        <v>0.111783284070675</v>
      </c>
      <c r="I214" s="106">
        <v>0.13561711414210201</v>
      </c>
      <c r="J214" s="106">
        <v>0.44</v>
      </c>
      <c r="K214" s="106">
        <v>0.88736664625030504</v>
      </c>
      <c r="L214" s="106">
        <v>2.25079038198173E-2</v>
      </c>
      <c r="M214" s="106">
        <v>0.942978389839635</v>
      </c>
      <c r="N214" s="106">
        <v>4.8500246444179697E-2</v>
      </c>
      <c r="P214" s="106">
        <v>3.573482434762175</v>
      </c>
      <c r="Q214" s="106">
        <v>3.3499158666208251</v>
      </c>
      <c r="R214" s="106">
        <v>3.6852657188328499</v>
      </c>
      <c r="S214" s="106">
        <v>3.2381325825501501</v>
      </c>
      <c r="AA214" s="106">
        <v>527.20000000000005</v>
      </c>
      <c r="AB214" s="106">
        <v>548.67233384853159</v>
      </c>
    </row>
    <row r="215" spans="1:28" x14ac:dyDescent="0.2">
      <c r="A215" s="14">
        <v>43668</v>
      </c>
      <c r="B215" s="106">
        <v>1785</v>
      </c>
      <c r="C215" s="106">
        <v>1797</v>
      </c>
      <c r="D215" s="106">
        <v>523.5</v>
      </c>
      <c r="E215" s="106">
        <v>524.9</v>
      </c>
      <c r="F215" s="106">
        <v>3.4235092398552101</v>
      </c>
      <c r="G215" s="106">
        <v>3.4610864868758</v>
      </c>
      <c r="H215" s="106">
        <v>0.111824431053182</v>
      </c>
      <c r="I215" s="106">
        <v>-0.33603790036474301</v>
      </c>
      <c r="J215" s="106">
        <v>-1.1000000000000001</v>
      </c>
      <c r="K215" s="106">
        <v>0.90637026578105095</v>
      </c>
      <c r="L215" s="106">
        <v>2.00550268330103E-2</v>
      </c>
      <c r="M215" s="106">
        <v>0.94020542056724599</v>
      </c>
      <c r="N215" s="106">
        <v>5.7494359839087503E-2</v>
      </c>
      <c r="P215" s="106">
        <v>3.572910917928982</v>
      </c>
      <c r="Q215" s="106">
        <v>3.349262055822618</v>
      </c>
      <c r="R215" s="106">
        <v>3.6847353489821639</v>
      </c>
      <c r="S215" s="106">
        <v>3.2374376247694361</v>
      </c>
      <c r="AA215" s="106">
        <v>524.9</v>
      </c>
      <c r="AB215" s="106">
        <v>537.89644513137557</v>
      </c>
    </row>
    <row r="216" spans="1:28" x14ac:dyDescent="0.2">
      <c r="A216" s="14">
        <v>43665</v>
      </c>
      <c r="B216" s="106">
        <v>1730</v>
      </c>
      <c r="C216" s="106">
        <v>1768</v>
      </c>
      <c r="D216" s="106">
        <v>517.9</v>
      </c>
      <c r="E216" s="106">
        <v>522.9</v>
      </c>
      <c r="F216" s="106">
        <v>3.3811436221074702</v>
      </c>
      <c r="G216" s="106">
        <v>3.4602474475408802</v>
      </c>
      <c r="H216" s="106">
        <v>0.112338132419378</v>
      </c>
      <c r="I216" s="106">
        <v>-0.704158274040939</v>
      </c>
      <c r="J216" s="106">
        <v>-2.34</v>
      </c>
      <c r="K216" s="106">
        <v>0.92167116084772405</v>
      </c>
      <c r="L216" s="106">
        <v>7.3694580155792E-3</v>
      </c>
      <c r="M216" s="106">
        <v>0.93900374921007601</v>
      </c>
      <c r="N216" s="106">
        <v>1.7363975578628101E-2</v>
      </c>
      <c r="P216" s="106">
        <v>3.5725855799602582</v>
      </c>
      <c r="Q216" s="106">
        <v>3.3479093151215022</v>
      </c>
      <c r="R216" s="106">
        <v>3.6849237123796361</v>
      </c>
      <c r="S216" s="106">
        <v>3.2355711827021243</v>
      </c>
      <c r="AA216" s="106">
        <v>522.9</v>
      </c>
      <c r="AB216" s="106">
        <v>529.21586810922201</v>
      </c>
    </row>
    <row r="217" spans="1:28" x14ac:dyDescent="0.2">
      <c r="A217" s="14">
        <v>43664</v>
      </c>
      <c r="B217" s="106">
        <v>1750</v>
      </c>
      <c r="C217" s="106">
        <v>1716</v>
      </c>
      <c r="D217" s="106">
        <v>520.79999999999995</v>
      </c>
      <c r="E217" s="106">
        <v>516.20000000000005</v>
      </c>
      <c r="F217" s="106">
        <v>3.3242929097249099</v>
      </c>
      <c r="G217" s="106">
        <v>3.46058942467964</v>
      </c>
      <c r="H217" s="106">
        <v>0.112135662367484</v>
      </c>
      <c r="I217" s="106">
        <v>-1.2154609165108701</v>
      </c>
      <c r="J217" s="106">
        <v>-4.0999999999999996</v>
      </c>
      <c r="K217" s="106">
        <v>0.93579188996483098</v>
      </c>
      <c r="L217" s="106">
        <v>5.86199437643538E-3</v>
      </c>
      <c r="M217" s="106">
        <v>0.93823600634994397</v>
      </c>
      <c r="N217" s="106">
        <v>1.36664410422749E-2</v>
      </c>
      <c r="P217" s="106">
        <v>3.5727250870471239</v>
      </c>
      <c r="Q217" s="106">
        <v>3.3484537623121562</v>
      </c>
      <c r="R217" s="106">
        <v>3.6848607494146082</v>
      </c>
      <c r="S217" s="106">
        <v>3.2363180999446719</v>
      </c>
      <c r="AA217" s="106">
        <v>516.20000000000005</v>
      </c>
      <c r="AB217" s="106">
        <v>513.65069551777435</v>
      </c>
    </row>
    <row r="218" spans="1:28" x14ac:dyDescent="0.2">
      <c r="A218" s="14">
        <v>43663</v>
      </c>
      <c r="B218" s="106">
        <v>1804</v>
      </c>
      <c r="C218" s="106">
        <v>1776</v>
      </c>
      <c r="D218" s="106">
        <v>523.1</v>
      </c>
      <c r="E218" s="106">
        <v>523.4</v>
      </c>
      <c r="F218" s="106">
        <v>3.3931983186855099</v>
      </c>
      <c r="G218" s="106">
        <v>3.4620157566335501</v>
      </c>
      <c r="H218" s="106">
        <v>0.111068203892855</v>
      </c>
      <c r="I218" s="106">
        <v>-0.61959620787982195</v>
      </c>
      <c r="J218" s="106">
        <v>-2.0299999999999998</v>
      </c>
      <c r="K218" s="106">
        <v>0.94383237120307295</v>
      </c>
      <c r="L218" s="106">
        <v>7.2692135499641199E-4</v>
      </c>
      <c r="M218" s="106">
        <v>0.93758234713259003</v>
      </c>
      <c r="N218" s="106">
        <v>1.293320041487E-2</v>
      </c>
      <c r="P218" s="106">
        <v>3.5730839605264051</v>
      </c>
      <c r="Q218" s="106">
        <v>3.3509475527406951</v>
      </c>
      <c r="R218" s="106">
        <v>3.6841521644192601</v>
      </c>
      <c r="S218" s="106">
        <v>3.2398793488478401</v>
      </c>
      <c r="AA218" s="106">
        <v>523.4</v>
      </c>
      <c r="AB218" s="106">
        <v>531.61051004636784</v>
      </c>
    </row>
    <row r="219" spans="1:28" x14ac:dyDescent="0.2">
      <c r="A219" s="14">
        <v>43662</v>
      </c>
      <c r="B219" s="106">
        <v>1810</v>
      </c>
      <c r="C219" s="106">
        <v>1821</v>
      </c>
      <c r="D219" s="106">
        <v>521.6</v>
      </c>
      <c r="E219" s="106">
        <v>522.9</v>
      </c>
      <c r="F219" s="106">
        <v>3.4825014343086602</v>
      </c>
      <c r="G219" s="106">
        <v>3.4618761120230102</v>
      </c>
      <c r="H219" s="106">
        <v>0.11116118445888901</v>
      </c>
      <c r="I219" s="106">
        <v>0.185544283160095</v>
      </c>
      <c r="J219" s="106">
        <v>0.59</v>
      </c>
      <c r="K219" s="106">
        <v>0.95041914921098802</v>
      </c>
      <c r="L219" s="106">
        <v>1.17085447252204E-3</v>
      </c>
      <c r="M219" s="106">
        <v>0.93669099321574101</v>
      </c>
      <c r="N219" s="106">
        <v>1.7987680562012699E-2</v>
      </c>
      <c r="P219" s="106">
        <v>3.5730372964818993</v>
      </c>
      <c r="Q219" s="106">
        <v>3.350714927564121</v>
      </c>
      <c r="R219" s="106">
        <v>3.6841984809407879</v>
      </c>
      <c r="S219" s="106">
        <v>3.2395537431052324</v>
      </c>
      <c r="AA219" s="106">
        <v>522.9</v>
      </c>
      <c r="AB219" s="106">
        <v>545.08037094281292</v>
      </c>
    </row>
    <row r="220" spans="1:28" x14ac:dyDescent="0.2">
      <c r="A220" s="14">
        <v>43658</v>
      </c>
      <c r="B220" s="106">
        <v>1827</v>
      </c>
      <c r="C220" s="106">
        <v>1807</v>
      </c>
      <c r="D220" s="106">
        <v>529.20000000000005</v>
      </c>
      <c r="E220" s="106">
        <v>527.6</v>
      </c>
      <c r="F220" s="106">
        <v>3.4249431387414702</v>
      </c>
      <c r="G220" s="106">
        <v>3.46050297235639</v>
      </c>
      <c r="H220" s="106">
        <v>0.11153337600120999</v>
      </c>
      <c r="I220" s="106">
        <v>-0.31882683811650903</v>
      </c>
      <c r="J220" s="106">
        <v>-1.04</v>
      </c>
      <c r="K220" s="106">
        <v>0.95841778888390805</v>
      </c>
      <c r="L220" s="106">
        <v>5.2005188845393397E-3</v>
      </c>
      <c r="M220" s="106">
        <v>0.93573714337028602</v>
      </c>
      <c r="N220" s="106">
        <v>1.8167928348360399E-2</v>
      </c>
      <c r="P220" s="106">
        <v>3.5720363483575999</v>
      </c>
      <c r="Q220" s="106">
        <v>3.3489695963551802</v>
      </c>
      <c r="R220" s="106">
        <v>3.6835697243588101</v>
      </c>
      <c r="S220" s="106">
        <v>3.2374362203539699</v>
      </c>
      <c r="AA220" s="106">
        <v>527.6</v>
      </c>
      <c r="AB220" s="106">
        <v>540.88974755280776</v>
      </c>
    </row>
    <row r="221" spans="1:28" x14ac:dyDescent="0.2">
      <c r="A221" s="14">
        <v>43657</v>
      </c>
      <c r="B221" s="106">
        <v>1809</v>
      </c>
      <c r="C221" s="106">
        <v>1813</v>
      </c>
      <c r="D221" s="106">
        <v>524</v>
      </c>
      <c r="E221" s="106">
        <v>526.29999999999995</v>
      </c>
      <c r="F221" s="106">
        <v>3.4448033441003201</v>
      </c>
      <c r="G221" s="106">
        <v>3.4596536229421102</v>
      </c>
      <c r="H221" s="106">
        <v>0.11204232502751101</v>
      </c>
      <c r="I221" s="106">
        <v>-0.13254168760017501</v>
      </c>
      <c r="J221" s="106">
        <v>-0.43</v>
      </c>
      <c r="K221" s="106">
        <v>0.96045553130091399</v>
      </c>
      <c r="L221" s="106">
        <v>4.9555136371933501E-3</v>
      </c>
      <c r="M221" s="106">
        <v>0.93473045153489198</v>
      </c>
      <c r="N221" s="106">
        <v>2.0466691321849501E-2</v>
      </c>
      <c r="P221" s="106">
        <v>3.5716959479696211</v>
      </c>
      <c r="Q221" s="106">
        <v>3.3476112979145993</v>
      </c>
      <c r="R221" s="106">
        <v>3.6837382729971324</v>
      </c>
      <c r="S221" s="106">
        <v>3.235568972887088</v>
      </c>
      <c r="AA221" s="106">
        <v>526.29999999999995</v>
      </c>
      <c r="AB221" s="106">
        <v>542.6857290056671</v>
      </c>
    </row>
    <row r="222" spans="1:28" x14ac:dyDescent="0.2">
      <c r="A222" s="14">
        <v>43656</v>
      </c>
      <c r="B222" s="106">
        <v>1807</v>
      </c>
      <c r="C222" s="106">
        <v>1812</v>
      </c>
      <c r="D222" s="106">
        <v>527.6</v>
      </c>
      <c r="E222" s="106">
        <v>526.4</v>
      </c>
      <c r="F222" s="106">
        <v>3.4422492401215798</v>
      </c>
      <c r="G222" s="106">
        <v>3.4582369455542898</v>
      </c>
      <c r="H222" s="106">
        <v>0.112889657820422</v>
      </c>
      <c r="I222" s="106">
        <v>-0.14162241024903499</v>
      </c>
      <c r="J222" s="106">
        <v>-0.46</v>
      </c>
      <c r="K222" s="106">
        <v>0.96210629832143801</v>
      </c>
      <c r="L222" s="106">
        <v>4.5941052131536399E-3</v>
      </c>
      <c r="M222" s="106">
        <v>0.93373096831260405</v>
      </c>
      <c r="N222" s="106">
        <v>2.0670812453802801E-2</v>
      </c>
      <c r="P222" s="106">
        <v>3.571126603374712</v>
      </c>
      <c r="Q222" s="106">
        <v>3.3453472877338677</v>
      </c>
      <c r="R222" s="106">
        <v>3.6840162611951337</v>
      </c>
      <c r="S222" s="106">
        <v>3.232457629913446</v>
      </c>
      <c r="AA222" s="106">
        <v>526.4</v>
      </c>
      <c r="AB222" s="106">
        <v>542.38639876352397</v>
      </c>
    </row>
    <row r="223" spans="1:28" x14ac:dyDescent="0.2">
      <c r="A223" s="14">
        <v>43655</v>
      </c>
      <c r="B223" s="106">
        <v>1842</v>
      </c>
      <c r="C223" s="106">
        <v>1817</v>
      </c>
      <c r="D223" s="106">
        <v>530</v>
      </c>
      <c r="E223" s="106">
        <v>527.9</v>
      </c>
      <c r="F223" s="106">
        <v>3.4419397613184302</v>
      </c>
      <c r="G223" s="106">
        <v>3.4563022338042599</v>
      </c>
      <c r="H223" s="106">
        <v>0.114380628399434</v>
      </c>
      <c r="I223" s="106">
        <v>-0.12556735075518799</v>
      </c>
      <c r="J223" s="106">
        <v>-0.42</v>
      </c>
      <c r="K223" s="106">
        <v>0.96389054798793405</v>
      </c>
      <c r="L223" s="106">
        <v>4.3815974740204801E-3</v>
      </c>
      <c r="M223" s="106">
        <v>0.933216246976039</v>
      </c>
      <c r="N223" s="106">
        <v>1.3520664143599599E-2</v>
      </c>
      <c r="P223" s="106">
        <v>3.5706828622036939</v>
      </c>
      <c r="Q223" s="106">
        <v>3.341921605404826</v>
      </c>
      <c r="R223" s="106">
        <v>3.6850634906031279</v>
      </c>
      <c r="S223" s="106">
        <v>3.227540977005392</v>
      </c>
      <c r="AA223" s="106">
        <v>527.9</v>
      </c>
      <c r="AB223" s="106">
        <v>543.88304997424007</v>
      </c>
    </row>
    <row r="224" spans="1:28" x14ac:dyDescent="0.2">
      <c r="A224" s="14">
        <v>43654</v>
      </c>
      <c r="B224" s="106">
        <v>1851</v>
      </c>
      <c r="C224" s="106">
        <v>1839</v>
      </c>
      <c r="D224" s="106">
        <v>530</v>
      </c>
      <c r="E224" s="106">
        <v>526.70000000000005</v>
      </c>
      <c r="F224" s="106">
        <v>3.4915511676476099</v>
      </c>
      <c r="G224" s="106">
        <v>3.4542791675228099</v>
      </c>
      <c r="H224" s="106">
        <v>0.115947865922207</v>
      </c>
      <c r="I224" s="106">
        <v>0.32145481789039898</v>
      </c>
      <c r="J224" s="106">
        <v>1.07</v>
      </c>
      <c r="K224" s="106">
        <v>0.96508138908630403</v>
      </c>
      <c r="L224" s="106">
        <v>4.8366971283603901E-3</v>
      </c>
      <c r="M224" s="106">
        <v>0.93270612261547303</v>
      </c>
      <c r="N224" s="106">
        <v>1.5866604139663201E-2</v>
      </c>
      <c r="P224" s="106">
        <v>3.570227033445017</v>
      </c>
      <c r="Q224" s="106">
        <v>3.3383313016006029</v>
      </c>
      <c r="R224" s="106">
        <v>3.6861748993672241</v>
      </c>
      <c r="S224" s="106">
        <v>3.2223834356783958</v>
      </c>
      <c r="AA224" s="106">
        <v>526.70000000000005</v>
      </c>
      <c r="AB224" s="106">
        <v>550.46831530139104</v>
      </c>
    </row>
    <row r="225" spans="1:28" x14ac:dyDescent="0.2">
      <c r="A225" s="14">
        <v>43651</v>
      </c>
      <c r="B225" s="106">
        <v>1844</v>
      </c>
      <c r="C225" s="106">
        <v>1853</v>
      </c>
      <c r="D225" s="106">
        <v>522.70000000000005</v>
      </c>
      <c r="E225" s="106">
        <v>526.4</v>
      </c>
      <c r="F225" s="106">
        <v>3.5201367781155</v>
      </c>
      <c r="G225" s="106">
        <v>3.4519650008682401</v>
      </c>
      <c r="H225" s="106">
        <v>0.116908928456367</v>
      </c>
      <c r="I225" s="106">
        <v>0.58311865609730795</v>
      </c>
      <c r="J225" s="106">
        <v>1.94</v>
      </c>
      <c r="K225" s="106">
        <v>0.96561824036433097</v>
      </c>
      <c r="L225" s="106">
        <v>4.6877695002114604E-3</v>
      </c>
      <c r="M225" s="106">
        <v>0.93234366160776405</v>
      </c>
      <c r="N225" s="106">
        <v>1.6066688256395199E-2</v>
      </c>
      <c r="P225" s="106">
        <v>3.568873929324607</v>
      </c>
      <c r="Q225" s="106">
        <v>3.3350560724118732</v>
      </c>
      <c r="R225" s="106">
        <v>3.6857828577809739</v>
      </c>
      <c r="S225" s="106">
        <v>3.2181471439555063</v>
      </c>
      <c r="AA225" s="106">
        <v>526.4</v>
      </c>
      <c r="AB225" s="106">
        <v>554.6589386913962</v>
      </c>
    </row>
    <row r="226" spans="1:28" x14ac:dyDescent="0.2">
      <c r="A226" s="14">
        <v>43650</v>
      </c>
      <c r="B226" s="106">
        <v>1836</v>
      </c>
      <c r="C226" s="106">
        <v>1846</v>
      </c>
      <c r="D226" s="106">
        <v>520.9</v>
      </c>
      <c r="E226" s="106">
        <v>522.9</v>
      </c>
      <c r="F226" s="106">
        <v>3.5303117230828001</v>
      </c>
      <c r="G226" s="106">
        <v>3.4506637797832198</v>
      </c>
      <c r="H226" s="106">
        <v>0.116685815299019</v>
      </c>
      <c r="I226" s="106">
        <v>0.68258462346495996</v>
      </c>
      <c r="J226" s="106">
        <v>2.2599999999999998</v>
      </c>
      <c r="K226" s="106">
        <v>0.96623079603342399</v>
      </c>
      <c r="L226" s="106">
        <v>3.55440151540017E-3</v>
      </c>
      <c r="M226" s="106">
        <v>0.93173350161219504</v>
      </c>
      <c r="N226" s="106">
        <v>2.00850508463069E-2</v>
      </c>
      <c r="P226" s="106">
        <v>3.5673495950822387</v>
      </c>
      <c r="Q226" s="106">
        <v>3.3339779644842009</v>
      </c>
      <c r="R226" s="106">
        <v>3.6840354103812576</v>
      </c>
      <c r="S226" s="106">
        <v>3.217292149185182</v>
      </c>
      <c r="AA226" s="106">
        <v>522.9</v>
      </c>
      <c r="AB226" s="106">
        <v>552.56362699639362</v>
      </c>
    </row>
    <row r="227" spans="1:28" x14ac:dyDescent="0.2">
      <c r="A227" s="14">
        <v>43649</v>
      </c>
      <c r="B227" s="106">
        <v>1824</v>
      </c>
      <c r="C227" s="106">
        <v>1827</v>
      </c>
      <c r="D227" s="106">
        <v>520.1</v>
      </c>
      <c r="E227" s="106">
        <v>519.1</v>
      </c>
      <c r="F227" s="106">
        <v>3.5195530726256901</v>
      </c>
      <c r="G227" s="106">
        <v>3.4493340230067902</v>
      </c>
      <c r="H227" s="106">
        <v>0.11633832315958501</v>
      </c>
      <c r="I227" s="106">
        <v>0.60357625683310501</v>
      </c>
      <c r="J227" s="106">
        <v>2</v>
      </c>
      <c r="K227" s="106">
        <v>0.966735462790561</v>
      </c>
      <c r="L227" s="106">
        <v>2.4250209095330101E-3</v>
      </c>
      <c r="M227" s="106">
        <v>0.93101895473333696</v>
      </c>
      <c r="N227" s="106">
        <v>2.0492489218281899E-2</v>
      </c>
      <c r="P227" s="106">
        <v>3.5656723461663753</v>
      </c>
      <c r="Q227" s="106">
        <v>3.332995699847205</v>
      </c>
      <c r="R227" s="106">
        <v>3.68201066932596</v>
      </c>
      <c r="S227" s="106">
        <v>3.2166573766876203</v>
      </c>
      <c r="AA227" s="106">
        <v>519.1</v>
      </c>
      <c r="AB227" s="106">
        <v>546.87635239567226</v>
      </c>
    </row>
    <row r="228" spans="1:28" x14ac:dyDescent="0.2">
      <c r="A228" s="14">
        <v>43648</v>
      </c>
      <c r="B228" s="106">
        <v>1839</v>
      </c>
      <c r="C228" s="106">
        <v>1843</v>
      </c>
      <c r="D228" s="106">
        <v>523.1</v>
      </c>
      <c r="E228" s="106">
        <v>524.6</v>
      </c>
      <c r="F228" s="106">
        <v>3.5131528783835302</v>
      </c>
      <c r="G228" s="106">
        <v>3.4478255435357701</v>
      </c>
      <c r="H228" s="106">
        <v>0.11615138918328401</v>
      </c>
      <c r="I228" s="106">
        <v>0.562432660574258</v>
      </c>
      <c r="J228" s="106">
        <v>1.86</v>
      </c>
      <c r="K228" s="106">
        <v>0.96645568156723505</v>
      </c>
      <c r="L228" s="106">
        <v>5.3128529162285E-3</v>
      </c>
      <c r="M228" s="106">
        <v>0.93063290842957003</v>
      </c>
      <c r="N228" s="106">
        <v>1.7974643325320099E-2</v>
      </c>
      <c r="P228" s="106">
        <v>3.5639769327190542</v>
      </c>
      <c r="Q228" s="106">
        <v>3.3316741543524859</v>
      </c>
      <c r="R228" s="106">
        <v>3.680128321902338</v>
      </c>
      <c r="S228" s="106">
        <v>3.2155227651692022</v>
      </c>
      <c r="AA228" s="106">
        <v>524.6</v>
      </c>
      <c r="AB228" s="106">
        <v>551.6656362699639</v>
      </c>
    </row>
    <row r="229" spans="1:28" x14ac:dyDescent="0.2">
      <c r="A229" s="14">
        <v>43647</v>
      </c>
      <c r="B229" s="106">
        <v>1799</v>
      </c>
      <c r="C229" s="106">
        <v>1839</v>
      </c>
      <c r="D229" s="106">
        <v>522</v>
      </c>
      <c r="E229" s="106">
        <v>524.29999999999995</v>
      </c>
      <c r="F229" s="106">
        <v>3.5075338546633601</v>
      </c>
      <c r="G229" s="106">
        <v>3.4462381968463398</v>
      </c>
      <c r="H229" s="106">
        <v>0.116061218741356</v>
      </c>
      <c r="I229" s="106">
        <v>0.52813212269999399</v>
      </c>
      <c r="J229" s="106">
        <v>1.75</v>
      </c>
      <c r="K229" s="106">
        <v>0.96401127265658204</v>
      </c>
      <c r="L229" s="106">
        <v>9.9306938233947095E-2</v>
      </c>
      <c r="M229" s="106">
        <v>0.93039552316129503</v>
      </c>
      <c r="N229" s="106">
        <v>1.47174918837077E-2</v>
      </c>
      <c r="P229" s="106">
        <v>3.5622994155876957</v>
      </c>
      <c r="Q229" s="106">
        <v>3.3301769781049839</v>
      </c>
      <c r="R229" s="106">
        <v>3.678360634329052</v>
      </c>
      <c r="S229" s="106">
        <v>3.2141157593636276</v>
      </c>
      <c r="AA229" s="106">
        <v>524.29999999999995</v>
      </c>
      <c r="AB229" s="106">
        <v>550.46831530139104</v>
      </c>
    </row>
    <row r="230" spans="1:28" x14ac:dyDescent="0.2">
      <c r="A230" s="14">
        <v>43644</v>
      </c>
      <c r="B230" s="106">
        <v>1790</v>
      </c>
      <c r="C230" s="106">
        <v>1777</v>
      </c>
      <c r="D230" s="106">
        <v>511</v>
      </c>
      <c r="E230" s="106">
        <v>512</v>
      </c>
      <c r="F230" s="106">
        <v>3.470703125</v>
      </c>
      <c r="G230" s="106">
        <v>3.4451966785978101</v>
      </c>
      <c r="H230" s="106">
        <v>0.115856798086146</v>
      </c>
      <c r="I230" s="106">
        <v>0.220154939749172</v>
      </c>
      <c r="J230" s="106">
        <v>0.73</v>
      </c>
      <c r="K230" s="106">
        <v>0.96209719118473003</v>
      </c>
      <c r="L230" s="106">
        <v>0.113353010712958</v>
      </c>
      <c r="M230" s="106">
        <v>0.93000467206696902</v>
      </c>
      <c r="N230" s="106">
        <v>1.2720199901346801E-2</v>
      </c>
      <c r="P230" s="106">
        <v>3.5610534766839561</v>
      </c>
      <c r="Q230" s="106">
        <v>3.3293398805116641</v>
      </c>
      <c r="R230" s="106">
        <v>3.6769102747701021</v>
      </c>
      <c r="S230" s="106">
        <v>3.2134830824255181</v>
      </c>
      <c r="AA230" s="106">
        <v>512</v>
      </c>
      <c r="AB230" s="106">
        <v>531.90984028851108</v>
      </c>
    </row>
    <row r="231" spans="1:28" x14ac:dyDescent="0.2">
      <c r="A231" s="14">
        <v>43643</v>
      </c>
      <c r="B231" s="106">
        <v>1756</v>
      </c>
      <c r="C231" s="106">
        <v>1787</v>
      </c>
      <c r="D231" s="106">
        <v>507</v>
      </c>
      <c r="E231" s="106">
        <v>512</v>
      </c>
      <c r="F231" s="106">
        <v>3.490234375</v>
      </c>
      <c r="G231" s="106">
        <v>3.44480123736657</v>
      </c>
      <c r="H231" s="106">
        <v>0.11581967328748299</v>
      </c>
      <c r="I231" s="106">
        <v>0.392274786690613</v>
      </c>
      <c r="J231" s="106">
        <v>1.3</v>
      </c>
      <c r="K231" s="106">
        <v>0.95877778672147096</v>
      </c>
      <c r="L231" s="106">
        <v>0.22920524214718299</v>
      </c>
      <c r="M231" s="106">
        <v>0.929661811955799</v>
      </c>
      <c r="N231" s="106">
        <v>1.26774611867836E-2</v>
      </c>
      <c r="P231" s="106">
        <v>3.5606209106540527</v>
      </c>
      <c r="Q231" s="106">
        <v>3.3289815640790872</v>
      </c>
      <c r="R231" s="106">
        <v>3.6764405839415359</v>
      </c>
      <c r="S231" s="106">
        <v>3.213161890791604</v>
      </c>
      <c r="AA231" s="106">
        <v>512</v>
      </c>
      <c r="AB231" s="106">
        <v>534.90314270994327</v>
      </c>
    </row>
    <row r="232" spans="1:28" x14ac:dyDescent="0.2">
      <c r="A232" s="14">
        <v>43642</v>
      </c>
      <c r="B232" s="106">
        <v>1735</v>
      </c>
      <c r="C232" s="106">
        <v>1736</v>
      </c>
      <c r="D232" s="106">
        <v>501.7</v>
      </c>
      <c r="E232" s="106">
        <v>504.8</v>
      </c>
      <c r="F232" s="106">
        <v>3.4389857369255101</v>
      </c>
      <c r="G232" s="106">
        <v>3.4441551899921401</v>
      </c>
      <c r="H232" s="106">
        <v>0.11569951908024299</v>
      </c>
      <c r="I232" s="106">
        <v>-4.4679987503197897E-2</v>
      </c>
      <c r="J232" s="106">
        <v>-0.15</v>
      </c>
      <c r="K232" s="106">
        <v>0.95653417563048604</v>
      </c>
      <c r="L232" s="106">
        <v>0.156973045481723</v>
      </c>
      <c r="M232" s="106">
        <v>0.92902876513175403</v>
      </c>
      <c r="N232" s="106">
        <v>1.25590667514516E-2</v>
      </c>
      <c r="P232" s="106">
        <v>3.5598547090723831</v>
      </c>
      <c r="Q232" s="106">
        <v>3.3284556709118971</v>
      </c>
      <c r="R232" s="106">
        <v>3.6755542281526261</v>
      </c>
      <c r="S232" s="106">
        <v>3.2127561518316541</v>
      </c>
      <c r="AA232" s="106">
        <v>504.8</v>
      </c>
      <c r="AB232" s="106">
        <v>519.63730036063885</v>
      </c>
    </row>
    <row r="233" spans="1:28" x14ac:dyDescent="0.2">
      <c r="A233" s="14">
        <v>43641</v>
      </c>
      <c r="B233" s="106">
        <v>1734</v>
      </c>
      <c r="C233" s="106">
        <v>1731</v>
      </c>
      <c r="D233" s="106">
        <v>502.7</v>
      </c>
      <c r="E233" s="106">
        <v>503.7</v>
      </c>
      <c r="F233" s="106">
        <v>3.4365693865395999</v>
      </c>
      <c r="G233" s="106">
        <v>3.4445671070741</v>
      </c>
      <c r="H233" s="106">
        <v>0.115735370323219</v>
      </c>
      <c r="I233" s="106">
        <v>-6.9103511849147495E-2</v>
      </c>
      <c r="J233" s="106">
        <v>-0.23</v>
      </c>
      <c r="K233" s="106">
        <v>0.95451696118156304</v>
      </c>
      <c r="L233" s="106">
        <v>0.256757673190455</v>
      </c>
      <c r="M233" s="106">
        <v>0.92835172100774599</v>
      </c>
      <c r="N233" s="106">
        <v>1.2090533128117999E-2</v>
      </c>
      <c r="P233" s="106">
        <v>3.5603024773973191</v>
      </c>
      <c r="Q233" s="106">
        <v>3.3288317367508808</v>
      </c>
      <c r="R233" s="106">
        <v>3.6760378477205378</v>
      </c>
      <c r="S233" s="106">
        <v>3.2130963664276622</v>
      </c>
      <c r="AA233" s="106">
        <v>503.7</v>
      </c>
      <c r="AB233" s="106">
        <v>518.14064914992264</v>
      </c>
    </row>
    <row r="234" spans="1:28" x14ac:dyDescent="0.2">
      <c r="A234" s="14">
        <v>43640</v>
      </c>
      <c r="B234" s="106">
        <v>1700</v>
      </c>
      <c r="C234" s="106">
        <v>1739</v>
      </c>
      <c r="D234" s="106">
        <v>503</v>
      </c>
      <c r="E234" s="106">
        <v>504.3</v>
      </c>
      <c r="F234" s="106">
        <v>3.4483442395399502</v>
      </c>
      <c r="G234" s="106">
        <v>3.4452883672591001</v>
      </c>
      <c r="H234" s="106">
        <v>0.115851780616005</v>
      </c>
      <c r="I234" s="106">
        <v>2.63774304080652E-2</v>
      </c>
      <c r="J234" s="106">
        <v>0.09</v>
      </c>
      <c r="K234" s="106">
        <v>0.95188491864896296</v>
      </c>
      <c r="L234" s="106">
        <v>0.32072813207585299</v>
      </c>
      <c r="M234" s="106">
        <v>0.92760325428782098</v>
      </c>
      <c r="N234" s="106">
        <v>1.28271727759327E-2</v>
      </c>
      <c r="P234" s="106">
        <v>3.561140147875105</v>
      </c>
      <c r="Q234" s="106">
        <v>3.3294365866430953</v>
      </c>
      <c r="R234" s="106">
        <v>3.6769919284911103</v>
      </c>
      <c r="S234" s="106">
        <v>3.21358480602709</v>
      </c>
      <c r="AA234" s="106">
        <v>504.3</v>
      </c>
      <c r="AB234" s="106">
        <v>520.53529108706846</v>
      </c>
    </row>
    <row r="235" spans="1:28" x14ac:dyDescent="0.2">
      <c r="A235" s="14">
        <v>43637</v>
      </c>
      <c r="B235" s="106">
        <v>1722</v>
      </c>
      <c r="C235" s="106">
        <v>1702</v>
      </c>
      <c r="D235" s="106">
        <v>504.5</v>
      </c>
      <c r="E235" s="106">
        <v>503.7</v>
      </c>
      <c r="F235" s="106">
        <v>3.3789954337899499</v>
      </c>
      <c r="G235" s="106">
        <v>3.4464059876754298</v>
      </c>
      <c r="H235" s="106">
        <v>0.116279393108282</v>
      </c>
      <c r="I235" s="106">
        <v>-0.579729151344197</v>
      </c>
      <c r="J235" s="106">
        <v>-1.99</v>
      </c>
      <c r="K235" s="106">
        <v>0.94596644447121103</v>
      </c>
      <c r="L235" s="106">
        <v>0.50547514864763798</v>
      </c>
      <c r="M235" s="106">
        <v>0.926816871487118</v>
      </c>
      <c r="N235" s="106">
        <v>1.23003875890137E-2</v>
      </c>
      <c r="P235" s="106">
        <v>3.5626853807837118</v>
      </c>
      <c r="Q235" s="106">
        <v>3.3301265945671479</v>
      </c>
      <c r="R235" s="106">
        <v>3.6789647738919937</v>
      </c>
      <c r="S235" s="106">
        <v>3.2138472014588659</v>
      </c>
      <c r="AA235" s="106">
        <v>503.7</v>
      </c>
      <c r="AB235" s="106">
        <v>509.46007212776914</v>
      </c>
    </row>
    <row r="236" spans="1:28" x14ac:dyDescent="0.2">
      <c r="A236" s="14">
        <v>43636</v>
      </c>
      <c r="B236" s="106">
        <v>1740</v>
      </c>
      <c r="C236" s="106">
        <v>1724</v>
      </c>
      <c r="D236" s="106">
        <v>505</v>
      </c>
      <c r="E236" s="106">
        <v>507.3</v>
      </c>
      <c r="F236" s="106">
        <v>3.3983835994480498</v>
      </c>
      <c r="G236" s="106">
        <v>3.4485984413516499</v>
      </c>
      <c r="H236" s="106">
        <v>0.116537613495903</v>
      </c>
      <c r="I236" s="106">
        <v>-0.43088956773050602</v>
      </c>
      <c r="J236" s="106">
        <v>-1.48</v>
      </c>
      <c r="K236" s="106">
        <v>0.94539483164564597</v>
      </c>
      <c r="L236" s="106">
        <v>0.52915988478644105</v>
      </c>
      <c r="M236" s="106">
        <v>0.92604235500165699</v>
      </c>
      <c r="N236" s="106">
        <v>1.1621428459435101E-2</v>
      </c>
      <c r="P236" s="106">
        <v>3.565136054847553</v>
      </c>
      <c r="Q236" s="106">
        <v>3.3320608278557469</v>
      </c>
      <c r="R236" s="106">
        <v>3.6816736683434561</v>
      </c>
      <c r="S236" s="106">
        <v>3.2155232143598438</v>
      </c>
      <c r="AA236" s="106">
        <v>507.3</v>
      </c>
      <c r="AB236" s="106">
        <v>516.04533745492006</v>
      </c>
    </row>
    <row r="237" spans="1:28" x14ac:dyDescent="0.2">
      <c r="A237" s="14">
        <v>43635</v>
      </c>
      <c r="B237" s="106">
        <v>1706</v>
      </c>
      <c r="C237" s="106">
        <v>1733</v>
      </c>
      <c r="D237" s="106">
        <v>507.2</v>
      </c>
      <c r="E237" s="106">
        <v>507.4</v>
      </c>
      <c r="F237" s="106">
        <v>3.4154513204572301</v>
      </c>
      <c r="G237" s="106">
        <v>3.4503171299860802</v>
      </c>
      <c r="H237" s="106">
        <v>0.11673472452205</v>
      </c>
      <c r="I237" s="106">
        <v>-0.298675562662303</v>
      </c>
      <c r="J237" s="106">
        <v>-1.02</v>
      </c>
      <c r="K237" s="106">
        <v>0.93865931373108302</v>
      </c>
      <c r="L237" s="106">
        <v>0.60474524032440402</v>
      </c>
      <c r="M237" s="106">
        <v>0.92530457235069796</v>
      </c>
      <c r="N237" s="106">
        <v>1.18190289708577E-2</v>
      </c>
      <c r="P237" s="106">
        <v>3.5670518545081302</v>
      </c>
      <c r="Q237" s="106">
        <v>3.3335824054640302</v>
      </c>
      <c r="R237" s="106">
        <v>3.6837865790301803</v>
      </c>
      <c r="S237" s="106">
        <v>3.2168476809419801</v>
      </c>
      <c r="AA237" s="106">
        <v>507.4</v>
      </c>
      <c r="AB237" s="106">
        <v>518.73930963420912</v>
      </c>
    </row>
    <row r="238" spans="1:28" x14ac:dyDescent="0.2">
      <c r="A238" s="14">
        <v>43634</v>
      </c>
      <c r="B238" s="106">
        <v>1675</v>
      </c>
      <c r="C238" s="106">
        <v>1673</v>
      </c>
      <c r="D238" s="106">
        <v>502.8</v>
      </c>
      <c r="E238" s="106">
        <v>501.4</v>
      </c>
      <c r="F238" s="106">
        <v>3.3366573593936901</v>
      </c>
      <c r="G238" s="106">
        <v>3.4516561767576701</v>
      </c>
      <c r="H238" s="106">
        <v>0.116902982993775</v>
      </c>
      <c r="I238" s="106">
        <v>-0.98371157363963502</v>
      </c>
      <c r="J238" s="106">
        <v>-3.45</v>
      </c>
      <c r="K238" s="106">
        <v>0.92960082524183896</v>
      </c>
      <c r="L238" s="106">
        <v>0.70229103791315495</v>
      </c>
      <c r="M238" s="106">
        <v>0.92430583367860997</v>
      </c>
      <c r="N238" s="106">
        <v>1.2996348561614E-2</v>
      </c>
      <c r="P238" s="106">
        <v>3.568559159751445</v>
      </c>
      <c r="Q238" s="106">
        <v>3.3347531937638952</v>
      </c>
      <c r="R238" s="106">
        <v>3.6854621427452203</v>
      </c>
      <c r="S238" s="106">
        <v>3.2178502107701199</v>
      </c>
      <c r="AA238" s="106">
        <v>501.4</v>
      </c>
      <c r="AB238" s="106">
        <v>500.77949510561564</v>
      </c>
    </row>
    <row r="239" spans="1:28" x14ac:dyDescent="0.2">
      <c r="A239" s="14">
        <v>43633</v>
      </c>
      <c r="B239" s="106">
        <v>1690</v>
      </c>
      <c r="C239" s="106">
        <v>1685</v>
      </c>
      <c r="D239" s="106">
        <v>503</v>
      </c>
      <c r="E239" s="106">
        <v>503.7</v>
      </c>
      <c r="F239" s="106">
        <v>3.3452451856263599</v>
      </c>
      <c r="G239" s="106">
        <v>3.45359516294209</v>
      </c>
      <c r="H239" s="106">
        <v>0.116183305969428</v>
      </c>
      <c r="I239" s="106">
        <v>-0.93257784680562705</v>
      </c>
      <c r="J239" s="106">
        <v>-3.24</v>
      </c>
      <c r="K239" s="106">
        <v>0.91869551766429602</v>
      </c>
      <c r="L239" s="106">
        <v>0.78654787868834297</v>
      </c>
      <c r="M239" s="106">
        <v>0.92330810037215505</v>
      </c>
      <c r="N239" s="106">
        <v>1.3069811076321901E-2</v>
      </c>
      <c r="P239" s="106">
        <v>3.569778468911518</v>
      </c>
      <c r="Q239" s="106">
        <v>3.3374118569726621</v>
      </c>
      <c r="R239" s="106">
        <v>3.6859617748809459</v>
      </c>
      <c r="S239" s="106">
        <v>3.2212285510032341</v>
      </c>
      <c r="AA239" s="106">
        <v>503.7</v>
      </c>
      <c r="AB239" s="106">
        <v>504.37145801133431</v>
      </c>
    </row>
    <row r="240" spans="1:28" x14ac:dyDescent="0.2">
      <c r="A240" s="14">
        <v>43630</v>
      </c>
      <c r="B240" s="106">
        <v>1704</v>
      </c>
      <c r="C240" s="106">
        <v>1704</v>
      </c>
      <c r="D240" s="106">
        <v>507.5</v>
      </c>
      <c r="E240" s="106">
        <v>505.4</v>
      </c>
      <c r="F240" s="106">
        <v>3.3715868618915699</v>
      </c>
      <c r="G240" s="106">
        <v>3.4544804876035999</v>
      </c>
      <c r="H240" s="106">
        <v>0.11560584740386801</v>
      </c>
      <c r="I240" s="106">
        <v>-0.71703661686289899</v>
      </c>
      <c r="J240" s="106">
        <v>-2.46</v>
      </c>
      <c r="K240" s="106">
        <v>0.90764159704299896</v>
      </c>
      <c r="L240" s="106">
        <v>0.80197238234586998</v>
      </c>
      <c r="M240" s="106">
        <v>0.92224903532384594</v>
      </c>
      <c r="N240" s="106">
        <v>1.4211457118915201E-2</v>
      </c>
      <c r="P240" s="106">
        <v>3.5700863350074679</v>
      </c>
      <c r="Q240" s="106">
        <v>3.338874640199732</v>
      </c>
      <c r="R240" s="106">
        <v>3.6856921824113358</v>
      </c>
      <c r="S240" s="106">
        <v>3.2232687927958641</v>
      </c>
      <c r="AA240" s="106">
        <v>505.4</v>
      </c>
      <c r="AB240" s="106">
        <v>510.05873261205562</v>
      </c>
    </row>
    <row r="241" spans="1:28" x14ac:dyDescent="0.2">
      <c r="A241" s="14">
        <v>43629</v>
      </c>
      <c r="B241" s="106">
        <v>1717</v>
      </c>
      <c r="C241" s="106">
        <v>1707</v>
      </c>
      <c r="D241" s="106">
        <v>507.9</v>
      </c>
      <c r="E241" s="106">
        <v>506.3</v>
      </c>
      <c r="F241" s="106">
        <v>3.3715188623345802</v>
      </c>
      <c r="G241" s="106">
        <v>3.45540901712251</v>
      </c>
      <c r="H241" s="106">
        <v>0.115215337347744</v>
      </c>
      <c r="I241" s="106">
        <v>-0.72811621021191397</v>
      </c>
      <c r="J241" s="106">
        <v>-2.4900000000000002</v>
      </c>
      <c r="K241" s="106">
        <v>0.89976205919124996</v>
      </c>
      <c r="L241" s="106">
        <v>0.69206909677664696</v>
      </c>
      <c r="M241" s="106">
        <v>0.92118754632107502</v>
      </c>
      <c r="N241" s="106">
        <v>1.43112663255616E-2</v>
      </c>
      <c r="P241" s="106">
        <v>3.5706243544702541</v>
      </c>
      <c r="Q241" s="106">
        <v>3.340193679774766</v>
      </c>
      <c r="R241" s="106">
        <v>3.6858396918179981</v>
      </c>
      <c r="S241" s="106">
        <v>3.224978342427022</v>
      </c>
      <c r="AA241" s="106">
        <v>506.3</v>
      </c>
      <c r="AB241" s="106">
        <v>510.95672333848529</v>
      </c>
    </row>
    <row r="242" spans="1:28" x14ac:dyDescent="0.2">
      <c r="A242" s="14">
        <v>43628</v>
      </c>
      <c r="B242" s="106">
        <v>1733</v>
      </c>
      <c r="C242" s="106">
        <v>1738</v>
      </c>
      <c r="D242" s="106">
        <v>514</v>
      </c>
      <c r="E242" s="106">
        <v>513</v>
      </c>
      <c r="F242" s="106">
        <v>3.38791423001949</v>
      </c>
      <c r="G242" s="106">
        <v>3.45647796557919</v>
      </c>
      <c r="H242" s="106">
        <v>0.114803229992004</v>
      </c>
      <c r="I242" s="106">
        <v>-0.59722827976596904</v>
      </c>
      <c r="J242" s="106">
        <v>-2.02</v>
      </c>
      <c r="K242" s="106">
        <v>0.89755640360974298</v>
      </c>
      <c r="L242" s="106">
        <v>0.45320732212634002</v>
      </c>
      <c r="M242" s="106">
        <v>0.92037228872339205</v>
      </c>
      <c r="N242" s="106">
        <v>1.3893153362809999E-2</v>
      </c>
      <c r="P242" s="106">
        <v>3.5712811955711938</v>
      </c>
      <c r="Q242" s="106">
        <v>3.3416747355871861</v>
      </c>
      <c r="R242" s="106">
        <v>3.6860844255631982</v>
      </c>
      <c r="S242" s="106">
        <v>3.2268715055951818</v>
      </c>
      <c r="AA242" s="106">
        <v>513</v>
      </c>
      <c r="AB242" s="106">
        <v>520.23596084492522</v>
      </c>
    </row>
    <row r="243" spans="1:28" x14ac:dyDescent="0.2">
      <c r="A243" s="14">
        <v>43627</v>
      </c>
      <c r="B243" s="106">
        <v>1715</v>
      </c>
      <c r="C243" s="106">
        <v>1743</v>
      </c>
      <c r="D243" s="106">
        <v>511.5</v>
      </c>
      <c r="E243" s="106">
        <v>516.20000000000005</v>
      </c>
      <c r="F243" s="106">
        <v>3.37659821774505</v>
      </c>
      <c r="G243" s="106">
        <v>3.4572694287824199</v>
      </c>
      <c r="H243" s="106">
        <v>0.114532112986738</v>
      </c>
      <c r="I243" s="106">
        <v>-0.70435451624561396</v>
      </c>
      <c r="J243" s="106">
        <v>-2.39</v>
      </c>
      <c r="K243" s="106">
        <v>0.89572315417975801</v>
      </c>
      <c r="L243" s="106">
        <v>0.49484685834013997</v>
      </c>
      <c r="M243" s="106">
        <v>0.91951796085669901</v>
      </c>
      <c r="N243" s="106">
        <v>1.26091306289947E-2</v>
      </c>
      <c r="P243" s="106">
        <v>3.5718015417691578</v>
      </c>
      <c r="Q243" s="106">
        <v>3.3427373157956821</v>
      </c>
      <c r="R243" s="106">
        <v>3.686333654755896</v>
      </c>
      <c r="S243" s="106">
        <v>3.2282052028089439</v>
      </c>
      <c r="AA243" s="106">
        <v>516.20000000000005</v>
      </c>
      <c r="AB243" s="106">
        <v>521.73261205564143</v>
      </c>
    </row>
    <row r="244" spans="1:28" x14ac:dyDescent="0.2">
      <c r="A244" s="14">
        <v>43626</v>
      </c>
      <c r="B244" s="106">
        <v>1720</v>
      </c>
      <c r="C244" s="106">
        <v>1728</v>
      </c>
      <c r="D244" s="106">
        <v>505.6</v>
      </c>
      <c r="E244" s="106">
        <v>508.7</v>
      </c>
      <c r="F244" s="106">
        <v>3.3968940436406498</v>
      </c>
      <c r="G244" s="106">
        <v>3.4574620634820401</v>
      </c>
      <c r="H244" s="106">
        <v>0.11440835090861599</v>
      </c>
      <c r="I244" s="106">
        <v>-0.52940208787531295</v>
      </c>
      <c r="J244" s="106">
        <v>-1.78</v>
      </c>
      <c r="K244" s="106">
        <v>0.89257356360266304</v>
      </c>
      <c r="L244" s="106">
        <v>0.51192010647030906</v>
      </c>
      <c r="M244" s="106">
        <v>0.91835768706075205</v>
      </c>
      <c r="N244" s="106">
        <v>1.33735519858305E-2</v>
      </c>
      <c r="P244" s="106">
        <v>3.5718704143906561</v>
      </c>
      <c r="Q244" s="106">
        <v>3.3430537125734241</v>
      </c>
      <c r="R244" s="106">
        <v>3.6862787652992721</v>
      </c>
      <c r="S244" s="106">
        <v>3.2286453616648081</v>
      </c>
      <c r="AA244" s="106">
        <v>508.7</v>
      </c>
      <c r="AB244" s="106">
        <v>517.24265842349303</v>
      </c>
    </row>
    <row r="245" spans="1:28" x14ac:dyDescent="0.2">
      <c r="A245" s="14">
        <v>43623</v>
      </c>
      <c r="B245" s="106">
        <v>1679</v>
      </c>
      <c r="C245" s="106">
        <v>1689</v>
      </c>
      <c r="D245" s="106">
        <v>505</v>
      </c>
      <c r="E245" s="106">
        <v>507.8</v>
      </c>
      <c r="F245" s="106">
        <v>3.3261126427727401</v>
      </c>
      <c r="G245" s="106">
        <v>3.4564383725157501</v>
      </c>
      <c r="H245" s="106">
        <v>0.115285837914009</v>
      </c>
      <c r="I245" s="106">
        <v>-1.13045741004386</v>
      </c>
      <c r="J245" s="106">
        <v>-3.92</v>
      </c>
      <c r="K245" s="106">
        <v>0.88803064144353105</v>
      </c>
      <c r="L245" s="106">
        <v>0.56021993880602505</v>
      </c>
      <c r="M245" s="106">
        <v>0.91716271622347401</v>
      </c>
      <c r="N245" s="106">
        <v>1.5704689399261899E-2</v>
      </c>
      <c r="P245" s="106">
        <v>3.5717242104297591</v>
      </c>
      <c r="Q245" s="106">
        <v>3.3411525346017412</v>
      </c>
      <c r="R245" s="106">
        <v>3.687010048343768</v>
      </c>
      <c r="S245" s="106">
        <v>3.2258666966877323</v>
      </c>
      <c r="AA245" s="106">
        <v>507.8</v>
      </c>
      <c r="AB245" s="106">
        <v>505.56877897990722</v>
      </c>
    </row>
    <row r="246" spans="1:28" x14ac:dyDescent="0.2">
      <c r="A246" s="14">
        <v>43622</v>
      </c>
      <c r="B246" s="106">
        <v>1696</v>
      </c>
      <c r="C246" s="106">
        <v>1676</v>
      </c>
      <c r="D246" s="106">
        <v>502.7</v>
      </c>
      <c r="E246" s="106">
        <v>505.5</v>
      </c>
      <c r="F246" s="106">
        <v>3.3155291790306598</v>
      </c>
      <c r="G246" s="106">
        <v>3.45629061575052</v>
      </c>
      <c r="H246" s="106">
        <v>0.11545974628676201</v>
      </c>
      <c r="I246" s="106">
        <v>-1.2191386283689101</v>
      </c>
      <c r="J246" s="106">
        <v>-4.25</v>
      </c>
      <c r="K246" s="106">
        <v>0.88373943384960096</v>
      </c>
      <c r="L246" s="106">
        <v>0.52504708220380902</v>
      </c>
      <c r="M246" s="106">
        <v>0.91611242174348095</v>
      </c>
      <c r="N246" s="106">
        <v>1.22988194967283E-2</v>
      </c>
      <c r="P246" s="106">
        <v>3.5717503620372821</v>
      </c>
      <c r="Q246" s="106">
        <v>3.3408308694637578</v>
      </c>
      <c r="R246" s="106">
        <v>3.6872101083240438</v>
      </c>
      <c r="S246" s="106">
        <v>3.2253711231769961</v>
      </c>
      <c r="AA246" s="106">
        <v>505.5</v>
      </c>
      <c r="AB246" s="106">
        <v>501.67748583204531</v>
      </c>
    </row>
    <row r="247" spans="1:28" x14ac:dyDescent="0.2">
      <c r="A247" s="14">
        <v>43621</v>
      </c>
      <c r="B247" s="106">
        <v>1709</v>
      </c>
      <c r="C247" s="106">
        <v>1716</v>
      </c>
      <c r="D247" s="106">
        <v>506</v>
      </c>
      <c r="E247" s="106">
        <v>506.5</v>
      </c>
      <c r="F247" s="106">
        <v>3.3879565646594201</v>
      </c>
      <c r="G247" s="106">
        <v>3.4557629081680599</v>
      </c>
      <c r="H247" s="106">
        <v>0.116190025127829</v>
      </c>
      <c r="I247" s="106">
        <v>-0.58358145145454998</v>
      </c>
      <c r="J247" s="106">
        <v>-2</v>
      </c>
      <c r="K247" s="106">
        <v>0.88084143921658198</v>
      </c>
      <c r="L247" s="106">
        <v>0.51408803972608397</v>
      </c>
      <c r="M247" s="106">
        <v>0.91519490190500596</v>
      </c>
      <c r="N247" s="106">
        <v>8.9418348879055694E-3</v>
      </c>
      <c r="P247" s="106">
        <v>3.571952933295889</v>
      </c>
      <c r="Q247" s="106">
        <v>3.3395728830402307</v>
      </c>
      <c r="R247" s="106">
        <v>3.6881429584237178</v>
      </c>
      <c r="S247" s="106">
        <v>3.223382857912402</v>
      </c>
      <c r="AA247" s="106">
        <v>506.5</v>
      </c>
      <c r="AB247" s="106">
        <v>513.65069551777435</v>
      </c>
    </row>
    <row r="248" spans="1:28" x14ac:dyDescent="0.2">
      <c r="A248" s="14">
        <v>43620</v>
      </c>
      <c r="B248" s="106">
        <v>1637</v>
      </c>
      <c r="C248" s="106">
        <v>1671</v>
      </c>
      <c r="D248" s="106">
        <v>498</v>
      </c>
      <c r="E248" s="106">
        <v>498.6</v>
      </c>
      <c r="F248" s="106">
        <v>3.3513838748495699</v>
      </c>
      <c r="G248" s="106">
        <v>3.4536724657064002</v>
      </c>
      <c r="H248" s="106">
        <v>0.118772845108692</v>
      </c>
      <c r="I248" s="106">
        <v>-0.86121192738308205</v>
      </c>
      <c r="J248" s="106">
        <v>-3.05</v>
      </c>
      <c r="K248" s="106">
        <v>0.87564059388603299</v>
      </c>
      <c r="L248" s="106">
        <v>0.53146939641056301</v>
      </c>
      <c r="M248" s="106">
        <v>0.91371083749084503</v>
      </c>
      <c r="N248" s="106">
        <v>1.17594305600439E-2</v>
      </c>
      <c r="P248" s="106">
        <v>3.572445310815092</v>
      </c>
      <c r="Q248" s="106">
        <v>3.3348996205977084</v>
      </c>
      <c r="R248" s="106">
        <v>3.6912181559237842</v>
      </c>
      <c r="S248" s="106">
        <v>3.2161267754890162</v>
      </c>
      <c r="AA248" s="106">
        <v>498.6</v>
      </c>
      <c r="AB248" s="106">
        <v>500.18083462132915</v>
      </c>
    </row>
    <row r="249" spans="1:28" x14ac:dyDescent="0.2">
      <c r="A249" s="14">
        <v>43619</v>
      </c>
      <c r="B249" s="106">
        <v>1618</v>
      </c>
      <c r="C249" s="106">
        <v>1632</v>
      </c>
      <c r="D249" s="106">
        <v>495.3</v>
      </c>
      <c r="E249" s="106">
        <v>497</v>
      </c>
      <c r="F249" s="106">
        <v>3.2837022132796698</v>
      </c>
      <c r="G249" s="106">
        <v>3.4530858309130998</v>
      </c>
      <c r="H249" s="106">
        <v>0.11938369744690699</v>
      </c>
      <c r="I249" s="106">
        <v>-1.4188169846955601</v>
      </c>
      <c r="J249" s="106">
        <v>-5.16</v>
      </c>
      <c r="K249" s="106">
        <v>0.86922662080849999</v>
      </c>
      <c r="L249" s="106">
        <v>0.53222664484030002</v>
      </c>
      <c r="M249" s="106">
        <v>0.91202488047289099</v>
      </c>
      <c r="N249" s="106">
        <v>1.5437523359179601E-2</v>
      </c>
      <c r="P249" s="106">
        <v>3.5724695283600068</v>
      </c>
      <c r="Q249" s="106">
        <v>3.3337021334661929</v>
      </c>
      <c r="R249" s="106">
        <v>3.6918532258069137</v>
      </c>
      <c r="S249" s="106">
        <v>3.214318436019286</v>
      </c>
      <c r="AA249" s="106">
        <v>497</v>
      </c>
      <c r="AB249" s="106">
        <v>488.50695517774341</v>
      </c>
    </row>
    <row r="250" spans="1:28" x14ac:dyDescent="0.2">
      <c r="A250" s="14">
        <v>43616</v>
      </c>
      <c r="B250" s="106">
        <v>1693</v>
      </c>
      <c r="C250" s="106">
        <v>1658</v>
      </c>
      <c r="D250" s="106">
        <v>504</v>
      </c>
      <c r="E250" s="106">
        <v>501.1</v>
      </c>
      <c r="F250" s="106">
        <v>3.3087208142087401</v>
      </c>
      <c r="G250" s="106">
        <v>3.4538470245811399</v>
      </c>
      <c r="H250" s="106">
        <v>0.118479856983757</v>
      </c>
      <c r="I250" s="106">
        <v>-1.22490197124642</v>
      </c>
      <c r="J250" s="106">
        <v>-4.3899999999999997</v>
      </c>
      <c r="K250" s="106">
        <v>0.86355278055826101</v>
      </c>
      <c r="L250" s="106">
        <v>0.49728184022073302</v>
      </c>
      <c r="M250" s="106">
        <v>0.90989613177016304</v>
      </c>
      <c r="N250" s="106">
        <v>1.66722533118582E-2</v>
      </c>
      <c r="P250" s="106">
        <v>3.572326881564897</v>
      </c>
      <c r="Q250" s="106">
        <v>3.3353671675973828</v>
      </c>
      <c r="R250" s="106">
        <v>3.690806738548654</v>
      </c>
      <c r="S250" s="106">
        <v>3.2168873106136258</v>
      </c>
      <c r="AA250" s="106">
        <v>501.1</v>
      </c>
      <c r="AB250" s="106">
        <v>496.28954147346724</v>
      </c>
    </row>
    <row r="251" spans="1:28" x14ac:dyDescent="0.2">
      <c r="A251" s="14">
        <v>43615</v>
      </c>
      <c r="B251" s="106">
        <v>1683</v>
      </c>
      <c r="C251" s="106">
        <v>1717</v>
      </c>
      <c r="D251" s="106">
        <v>504.9</v>
      </c>
      <c r="E251" s="106">
        <v>509.1</v>
      </c>
      <c r="F251" s="106">
        <v>3.37261834610096</v>
      </c>
      <c r="G251" s="106">
        <v>3.4538612317815298</v>
      </c>
      <c r="H251" s="106">
        <v>0.118462516320905</v>
      </c>
      <c r="I251" s="106">
        <v>-0.68581090629961705</v>
      </c>
      <c r="J251" s="106">
        <v>-2.41</v>
      </c>
      <c r="K251" s="106">
        <v>0.85797493202258601</v>
      </c>
      <c r="L251" s="106">
        <v>0.51029249873035298</v>
      </c>
      <c r="M251" s="106">
        <v>0.907526472026989</v>
      </c>
      <c r="N251" s="106">
        <v>2.11850817039375E-2</v>
      </c>
      <c r="P251" s="106">
        <v>3.572323748102435</v>
      </c>
      <c r="Q251" s="106">
        <v>3.3353987154606246</v>
      </c>
      <c r="R251" s="106">
        <v>3.6907862644233398</v>
      </c>
      <c r="S251" s="106">
        <v>3.2169361991397198</v>
      </c>
      <c r="AA251" s="106">
        <v>509.1</v>
      </c>
      <c r="AB251" s="106">
        <v>513.95002575991748</v>
      </c>
    </row>
    <row r="252" spans="1:28" x14ac:dyDescent="0.2">
      <c r="A252" s="14">
        <v>43614</v>
      </c>
      <c r="B252" s="106">
        <v>1707</v>
      </c>
      <c r="C252" s="106">
        <v>1697</v>
      </c>
      <c r="D252" s="106">
        <v>506.5</v>
      </c>
      <c r="E252" s="106">
        <v>505.5</v>
      </c>
      <c r="F252" s="106">
        <v>3.3570722057368898</v>
      </c>
      <c r="G252" s="106">
        <v>3.4534679698897301</v>
      </c>
      <c r="H252" s="106">
        <v>0.118780098074837</v>
      </c>
      <c r="I252" s="106">
        <v>-0.81154811045956698</v>
      </c>
      <c r="J252" s="106">
        <v>-2.87</v>
      </c>
      <c r="K252" s="106">
        <v>0.85033259749944801</v>
      </c>
      <c r="L252" s="106">
        <v>0.53787177462755498</v>
      </c>
      <c r="M252" s="106">
        <v>0.90481129007498096</v>
      </c>
      <c r="N252" s="106">
        <v>2.4702910626590999E-2</v>
      </c>
      <c r="P252" s="106">
        <v>3.572248067964567</v>
      </c>
      <c r="Q252" s="106">
        <v>3.3346878718148933</v>
      </c>
      <c r="R252" s="106">
        <v>3.6910281660394042</v>
      </c>
      <c r="S252" s="106">
        <v>3.2159077737400561</v>
      </c>
      <c r="AA252" s="106">
        <v>505.5</v>
      </c>
      <c r="AB252" s="106">
        <v>507.96342091705304</v>
      </c>
    </row>
    <row r="253" spans="1:28" x14ac:dyDescent="0.2">
      <c r="A253" s="14">
        <v>43613</v>
      </c>
      <c r="B253" s="106">
        <v>1729</v>
      </c>
      <c r="C253" s="106">
        <v>1732</v>
      </c>
      <c r="D253" s="106">
        <v>506.1</v>
      </c>
      <c r="E253" s="106">
        <v>513</v>
      </c>
      <c r="F253" s="106">
        <v>3.3762183235867398</v>
      </c>
      <c r="G253" s="106">
        <v>3.4525608277445698</v>
      </c>
      <c r="H253" s="106">
        <v>0.11976851058485299</v>
      </c>
      <c r="I253" s="106">
        <v>-0.63741716236628898</v>
      </c>
      <c r="J253" s="106">
        <v>-2.2599999999999998</v>
      </c>
      <c r="K253" s="106">
        <v>0.844286285291868</v>
      </c>
      <c r="L253" s="106">
        <v>0.551184473239832</v>
      </c>
      <c r="M253" s="106">
        <v>0.90206648216352203</v>
      </c>
      <c r="N253" s="106">
        <v>2.88523130748711E-2</v>
      </c>
      <c r="P253" s="106">
        <v>3.572329338329423</v>
      </c>
      <c r="Q253" s="106">
        <v>3.3327923171597167</v>
      </c>
      <c r="R253" s="106">
        <v>3.6920978489142757</v>
      </c>
      <c r="S253" s="106">
        <v>3.213023806574864</v>
      </c>
      <c r="AA253" s="106">
        <v>513</v>
      </c>
      <c r="AB253" s="106">
        <v>518.43997939206588</v>
      </c>
    </row>
    <row r="254" spans="1:28" x14ac:dyDescent="0.2">
      <c r="A254" s="14">
        <v>43612</v>
      </c>
      <c r="B254" s="106">
        <v>1725</v>
      </c>
      <c r="C254" s="106">
        <v>1728</v>
      </c>
      <c r="D254" s="106">
        <v>506</v>
      </c>
      <c r="E254" s="106">
        <v>506.7</v>
      </c>
      <c r="F254" s="106">
        <v>3.41030195381882</v>
      </c>
      <c r="G254" s="106">
        <v>3.4516158651298801</v>
      </c>
      <c r="H254" s="106">
        <v>0.120643509455716</v>
      </c>
      <c r="I254" s="106">
        <v>-0.34244619952986499</v>
      </c>
      <c r="J254" s="106">
        <v>-1.21</v>
      </c>
      <c r="K254" s="106">
        <v>0.83951057286826702</v>
      </c>
      <c r="L254" s="106">
        <v>0.53094098223661801</v>
      </c>
      <c r="M254" s="106">
        <v>0.89866099623336304</v>
      </c>
      <c r="N254" s="106">
        <v>8.08671503908234E-2</v>
      </c>
      <c r="P254" s="106">
        <v>3.5722593745855962</v>
      </c>
      <c r="Q254" s="106">
        <v>3.3309723556741639</v>
      </c>
      <c r="R254" s="106">
        <v>3.6929028840413123</v>
      </c>
      <c r="S254" s="106">
        <v>3.2103288462184478</v>
      </c>
      <c r="AA254" s="106">
        <v>506.7</v>
      </c>
      <c r="AB254" s="106">
        <v>517.24265842349303</v>
      </c>
    </row>
    <row r="255" spans="1:28" x14ac:dyDescent="0.2">
      <c r="A255" s="14">
        <v>43609</v>
      </c>
      <c r="B255" s="106">
        <v>1696</v>
      </c>
      <c r="C255" s="106">
        <v>1733</v>
      </c>
      <c r="D255" s="106">
        <v>499.8</v>
      </c>
      <c r="E255" s="106">
        <v>505.2</v>
      </c>
      <c r="F255" s="106">
        <v>3.4303246239113201</v>
      </c>
      <c r="G255" s="106">
        <v>3.45109518964773</v>
      </c>
      <c r="H255" s="106">
        <v>0.12090467432669701</v>
      </c>
      <c r="I255" s="106">
        <v>-0.17179290918305301</v>
      </c>
      <c r="J255" s="106">
        <v>-0.61</v>
      </c>
      <c r="K255" s="106">
        <v>0.84126424598024596</v>
      </c>
      <c r="L255" s="106">
        <v>0.50113449638249596</v>
      </c>
      <c r="M255" s="106">
        <v>0.89649989271792596</v>
      </c>
      <c r="N255" s="106">
        <v>4.4845312451904602E-2</v>
      </c>
      <c r="P255" s="106">
        <v>3.571999863974427</v>
      </c>
      <c r="Q255" s="106">
        <v>3.3301905153210329</v>
      </c>
      <c r="R255" s="106">
        <v>3.6929045383011241</v>
      </c>
      <c r="S255" s="106">
        <v>3.2092858409943359</v>
      </c>
      <c r="AA255" s="106">
        <v>505.2</v>
      </c>
      <c r="AB255" s="106">
        <v>518.73930963420912</v>
      </c>
    </row>
    <row r="256" spans="1:28" x14ac:dyDescent="0.2">
      <c r="A256" s="14">
        <v>43608</v>
      </c>
      <c r="B256" s="106">
        <v>1711</v>
      </c>
      <c r="C256" s="106">
        <v>1709</v>
      </c>
      <c r="D256" s="106">
        <v>506.5</v>
      </c>
      <c r="E256" s="106">
        <v>505.2</v>
      </c>
      <c r="F256" s="106">
        <v>3.3828186856690401</v>
      </c>
      <c r="G256" s="106">
        <v>3.4507192984347501</v>
      </c>
      <c r="H256" s="106">
        <v>0.12101244147375299</v>
      </c>
      <c r="I256" s="106">
        <v>-0.56110439504221998</v>
      </c>
      <c r="J256" s="106">
        <v>-2.0099999999999998</v>
      </c>
      <c r="K256" s="106">
        <v>0.82997686998462505</v>
      </c>
      <c r="L256" s="106">
        <v>0.52117476452732703</v>
      </c>
      <c r="M256" s="106">
        <v>0.89459259063952101</v>
      </c>
      <c r="N256" s="106">
        <v>3.9115169425105199E-2</v>
      </c>
      <c r="P256" s="106">
        <v>3.5717317399085031</v>
      </c>
      <c r="Q256" s="106">
        <v>3.3297068569609971</v>
      </c>
      <c r="R256" s="106">
        <v>3.6927441813822561</v>
      </c>
      <c r="S256" s="106">
        <v>3.2086944154872441</v>
      </c>
      <c r="AA256" s="106">
        <v>505.2</v>
      </c>
      <c r="AB256" s="106">
        <v>511.55538382277172</v>
      </c>
    </row>
    <row r="257" spans="1:28" x14ac:dyDescent="0.2">
      <c r="A257" s="14">
        <v>43607</v>
      </c>
      <c r="B257" s="106">
        <v>1725</v>
      </c>
      <c r="C257" s="106">
        <v>1721</v>
      </c>
      <c r="D257" s="106">
        <v>512</v>
      </c>
      <c r="E257" s="106">
        <v>510</v>
      </c>
      <c r="F257" s="106">
        <v>3.3745098039215602</v>
      </c>
      <c r="G257" s="106">
        <v>3.4511149632487901</v>
      </c>
      <c r="H257" s="106">
        <v>0.120838172662977</v>
      </c>
      <c r="I257" s="106">
        <v>-0.633948342970032</v>
      </c>
      <c r="J257" s="106">
        <v>-2.27</v>
      </c>
      <c r="K257" s="106">
        <v>0.81830596744791295</v>
      </c>
      <c r="L257" s="106">
        <v>0.54420813035239701</v>
      </c>
      <c r="M257" s="106">
        <v>0.89385381832480204</v>
      </c>
      <c r="N257" s="106">
        <v>3.029570300497E-2</v>
      </c>
      <c r="P257" s="106">
        <v>3.5719531359117669</v>
      </c>
      <c r="Q257" s="106">
        <v>3.3302767905858133</v>
      </c>
      <c r="R257" s="106">
        <v>3.6927913085747441</v>
      </c>
      <c r="S257" s="106">
        <v>3.209438617922836</v>
      </c>
      <c r="AA257" s="106">
        <v>510</v>
      </c>
      <c r="AB257" s="106">
        <v>515.14734672849045</v>
      </c>
    </row>
    <row r="258" spans="1:28" x14ac:dyDescent="0.2">
      <c r="A258" s="14">
        <v>43606</v>
      </c>
      <c r="B258" s="106">
        <v>1723</v>
      </c>
      <c r="C258" s="106">
        <v>1725</v>
      </c>
      <c r="D258" s="106">
        <v>505.3</v>
      </c>
      <c r="E258" s="106">
        <v>507.9</v>
      </c>
      <c r="F258" s="106">
        <v>3.39633786178381</v>
      </c>
      <c r="G258" s="106">
        <v>3.4514945653607998</v>
      </c>
      <c r="H258" s="106">
        <v>0.12064148642353199</v>
      </c>
      <c r="I258" s="106">
        <v>-0.45719515907941299</v>
      </c>
      <c r="J258" s="106">
        <v>-1.62</v>
      </c>
      <c r="K258" s="106">
        <v>0.80616435146201504</v>
      </c>
      <c r="L258" s="106">
        <v>0.54581885429325105</v>
      </c>
      <c r="M258" s="106">
        <v>0.89314538088600004</v>
      </c>
      <c r="N258" s="106">
        <v>3.1736621911387097E-2</v>
      </c>
      <c r="P258" s="106">
        <v>3.5721360517843319</v>
      </c>
      <c r="Q258" s="106">
        <v>3.3308530789372677</v>
      </c>
      <c r="R258" s="106">
        <v>3.6927775382078636</v>
      </c>
      <c r="S258" s="106">
        <v>3.210211592513736</v>
      </c>
      <c r="AA258" s="106">
        <v>507.9</v>
      </c>
      <c r="AB258" s="106">
        <v>516.3446676970633</v>
      </c>
    </row>
    <row r="259" spans="1:28" x14ac:dyDescent="0.2">
      <c r="A259" s="14">
        <v>43605</v>
      </c>
      <c r="B259" s="106">
        <v>1742</v>
      </c>
      <c r="C259" s="106">
        <v>1734</v>
      </c>
      <c r="D259" s="106">
        <v>505.1</v>
      </c>
      <c r="E259" s="106">
        <v>504.4</v>
      </c>
      <c r="F259" s="106">
        <v>3.4377478191911099</v>
      </c>
      <c r="G259" s="106">
        <v>3.4514956765039799</v>
      </c>
      <c r="H259" s="106">
        <v>0.12064097879183699</v>
      </c>
      <c r="I259" s="106">
        <v>-0.113956778621499</v>
      </c>
      <c r="J259" s="106">
        <v>-0.4</v>
      </c>
      <c r="K259" s="106">
        <v>0.78817333574235704</v>
      </c>
      <c r="L259" s="106">
        <v>0.57132753961457095</v>
      </c>
      <c r="M259" s="106">
        <v>0.89217701280794903</v>
      </c>
      <c r="N259" s="106">
        <v>3.2109304861698898E-2</v>
      </c>
      <c r="P259" s="106">
        <v>3.5721366552958171</v>
      </c>
      <c r="Q259" s="106">
        <v>3.3308546977121427</v>
      </c>
      <c r="R259" s="106">
        <v>3.6927776340876539</v>
      </c>
      <c r="S259" s="106">
        <v>3.2102137189203059</v>
      </c>
      <c r="AA259" s="106">
        <v>504.4</v>
      </c>
      <c r="AB259" s="106">
        <v>519.03863987635236</v>
      </c>
    </row>
    <row r="260" spans="1:28" x14ac:dyDescent="0.2">
      <c r="A260" s="14">
        <v>43602</v>
      </c>
      <c r="B260" s="106">
        <v>1747</v>
      </c>
      <c r="C260" s="106">
        <v>1744</v>
      </c>
      <c r="D260" s="106">
        <v>502.8</v>
      </c>
      <c r="E260" s="106">
        <v>502</v>
      </c>
      <c r="F260" s="106">
        <v>3.4741035856573701</v>
      </c>
      <c r="G260" s="106">
        <v>3.4512700244875099</v>
      </c>
      <c r="H260" s="106">
        <v>0.120682302848884</v>
      </c>
      <c r="I260" s="106">
        <v>0.189203890138326</v>
      </c>
      <c r="J260" s="106">
        <v>0.66</v>
      </c>
      <c r="K260" s="106">
        <v>0.77289555009237099</v>
      </c>
      <c r="L260" s="106">
        <v>0.76298694686492996</v>
      </c>
      <c r="M260" s="106">
        <v>0.89101780500593997</v>
      </c>
      <c r="N260" s="106">
        <v>3.30999032031472E-2</v>
      </c>
      <c r="P260" s="106">
        <v>3.571952327336394</v>
      </c>
      <c r="Q260" s="106">
        <v>3.3305877216386257</v>
      </c>
      <c r="R260" s="106">
        <v>3.6926346301852777</v>
      </c>
      <c r="S260" s="106">
        <v>3.209905418789742</v>
      </c>
      <c r="AA260" s="106">
        <v>502</v>
      </c>
      <c r="AB260" s="106">
        <v>522.03194229778467</v>
      </c>
    </row>
    <row r="261" spans="1:28" x14ac:dyDescent="0.2">
      <c r="A261" s="14">
        <v>43601</v>
      </c>
      <c r="B261" s="106">
        <v>1755</v>
      </c>
      <c r="C261" s="106">
        <v>1730</v>
      </c>
      <c r="D261" s="106">
        <v>500</v>
      </c>
      <c r="E261" s="106">
        <v>494.8</v>
      </c>
      <c r="F261" s="106">
        <v>3.49636216653193</v>
      </c>
      <c r="G261" s="106">
        <v>3.4504866783480099</v>
      </c>
      <c r="H261" s="106">
        <v>0.120722217357945</v>
      </c>
      <c r="I261" s="106">
        <v>0.38000866110583997</v>
      </c>
      <c r="J261" s="106">
        <v>1.31</v>
      </c>
      <c r="K261" s="106">
        <v>0.74968990051519602</v>
      </c>
      <c r="L261" s="106">
        <v>0.80549148241580604</v>
      </c>
      <c r="M261" s="106">
        <v>0.88864529659913605</v>
      </c>
      <c r="N261" s="106">
        <v>3.9144173691217803E-2</v>
      </c>
      <c r="P261" s="106">
        <v>3.5712088957059551</v>
      </c>
      <c r="Q261" s="106">
        <v>3.3297644609900647</v>
      </c>
      <c r="R261" s="106">
        <v>3.6919311130638999</v>
      </c>
      <c r="S261" s="106">
        <v>3.20904224363212</v>
      </c>
      <c r="AA261" s="106">
        <v>494.8</v>
      </c>
      <c r="AB261" s="106">
        <v>517.84131890777951</v>
      </c>
    </row>
    <row r="262" spans="1:28" x14ac:dyDescent="0.2">
      <c r="A262" s="14">
        <v>43600</v>
      </c>
      <c r="B262" s="106">
        <v>1744</v>
      </c>
      <c r="C262" s="106">
        <v>1750</v>
      </c>
      <c r="D262" s="106">
        <v>510.2</v>
      </c>
      <c r="E262" s="106">
        <v>513.20000000000005</v>
      </c>
      <c r="F262" s="106">
        <v>3.4099766173031898</v>
      </c>
      <c r="G262" s="106">
        <v>3.4492302865667499</v>
      </c>
      <c r="H262" s="106">
        <v>0.120728576128358</v>
      </c>
      <c r="I262" s="106">
        <v>-0.32513983451461598</v>
      </c>
      <c r="J262" s="106">
        <v>-1.1499999999999999</v>
      </c>
      <c r="K262" s="106">
        <v>0.72328407514068305</v>
      </c>
      <c r="L262" s="106">
        <v>0.79643609980218999</v>
      </c>
      <c r="M262" s="106">
        <v>0.88684066153706997</v>
      </c>
      <c r="N262" s="106">
        <v>3.1844456056576098E-2</v>
      </c>
      <c r="P262" s="106">
        <v>3.569958862695108</v>
      </c>
      <c r="Q262" s="106">
        <v>3.3285017104383918</v>
      </c>
      <c r="R262" s="106">
        <v>3.6906874388234661</v>
      </c>
      <c r="S262" s="106">
        <v>3.2077731343100337</v>
      </c>
      <c r="AA262" s="106">
        <v>513.20000000000005</v>
      </c>
      <c r="AB262" s="106">
        <v>523.827923750644</v>
      </c>
    </row>
    <row r="263" spans="1:28" x14ac:dyDescent="0.2">
      <c r="A263" s="14">
        <v>43599</v>
      </c>
      <c r="B263" s="106">
        <v>1694</v>
      </c>
      <c r="C263" s="106">
        <v>1725</v>
      </c>
      <c r="D263" s="106">
        <v>501</v>
      </c>
      <c r="E263" s="106">
        <v>513.1</v>
      </c>
      <c r="F263" s="106">
        <v>3.3619177548236201</v>
      </c>
      <c r="G263" s="106">
        <v>3.4491936168965802</v>
      </c>
      <c r="H263" s="106">
        <v>0.120740910371667</v>
      </c>
      <c r="I263" s="106">
        <v>-0.72283587894368695</v>
      </c>
      <c r="J263" s="106">
        <v>-2.6</v>
      </c>
      <c r="K263" s="106">
        <v>0.676784727363684</v>
      </c>
      <c r="L263" s="106">
        <v>0.83253939532733601</v>
      </c>
      <c r="M263" s="106">
        <v>0.88409678208569797</v>
      </c>
      <c r="N263" s="106">
        <v>4.4167524480219197E-2</v>
      </c>
      <c r="P263" s="106">
        <v>3.5699345272682472</v>
      </c>
      <c r="Q263" s="106">
        <v>3.3284527065249132</v>
      </c>
      <c r="R263" s="106">
        <v>3.6906754376399142</v>
      </c>
      <c r="S263" s="106">
        <v>3.2077117961532462</v>
      </c>
      <c r="AA263" s="106">
        <v>513.1</v>
      </c>
      <c r="AB263" s="106">
        <v>516.3446676970633</v>
      </c>
    </row>
    <row r="264" spans="1:28" x14ac:dyDescent="0.2">
      <c r="A264" s="14">
        <v>43598</v>
      </c>
      <c r="B264" s="106">
        <v>1726</v>
      </c>
      <c r="C264" s="106">
        <v>1743</v>
      </c>
      <c r="D264" s="106">
        <v>510</v>
      </c>
      <c r="E264" s="106">
        <v>512.6</v>
      </c>
      <c r="F264" s="106">
        <v>3.4003121342177098</v>
      </c>
      <c r="G264" s="106">
        <v>3.4495214210654002</v>
      </c>
      <c r="H264" s="106">
        <v>0.12053671792005501</v>
      </c>
      <c r="I264" s="106">
        <v>-0.40825142493364203</v>
      </c>
      <c r="J264" s="106">
        <v>-1.45</v>
      </c>
      <c r="K264" s="106">
        <v>0.60653639216391497</v>
      </c>
      <c r="L264" s="106">
        <v>0.59132643009111296</v>
      </c>
      <c r="M264" s="106">
        <v>0.88195600571535604</v>
      </c>
      <c r="N264" s="106">
        <v>2.9652426218247499E-2</v>
      </c>
      <c r="P264" s="106">
        <v>3.5700581389854551</v>
      </c>
      <c r="Q264" s="106">
        <v>3.3289847031453452</v>
      </c>
      <c r="R264" s="106">
        <v>3.69059485690551</v>
      </c>
      <c r="S264" s="106">
        <v>3.2084479852252903</v>
      </c>
      <c r="AA264" s="106">
        <v>512.6</v>
      </c>
      <c r="AB264" s="106">
        <v>521.73261205564143</v>
      </c>
    </row>
    <row r="265" spans="1:28" x14ac:dyDescent="0.2">
      <c r="A265" s="14">
        <v>43595</v>
      </c>
      <c r="B265" s="106">
        <v>1752</v>
      </c>
      <c r="C265" s="106">
        <v>1735</v>
      </c>
      <c r="D265" s="106">
        <v>524.20000000000005</v>
      </c>
      <c r="E265" s="106">
        <v>523.5</v>
      </c>
      <c r="F265" s="106">
        <v>3.3142311365807</v>
      </c>
      <c r="G265" s="106">
        <v>3.4494451617320898</v>
      </c>
      <c r="H265" s="106">
        <v>0.12056963153179</v>
      </c>
      <c r="I265" s="106">
        <v>-1.1214600512048201</v>
      </c>
      <c r="J265" s="106">
        <v>-4.08</v>
      </c>
      <c r="K265" s="106">
        <v>0.48931035824665597</v>
      </c>
      <c r="L265" s="106">
        <v>0.52693580555529895</v>
      </c>
      <c r="M265" s="106">
        <v>0.88007761397781203</v>
      </c>
      <c r="N265" s="106">
        <v>3.0558997612609301E-2</v>
      </c>
      <c r="P265" s="106">
        <v>3.5700147932638799</v>
      </c>
      <c r="Q265" s="106">
        <v>3.3288755302002997</v>
      </c>
      <c r="R265" s="106">
        <v>3.6905844247956696</v>
      </c>
      <c r="S265" s="106">
        <v>3.20830589866851</v>
      </c>
      <c r="AA265" s="106">
        <v>523.5</v>
      </c>
      <c r="AB265" s="106">
        <v>519.3379701184956</v>
      </c>
    </row>
    <row r="266" spans="1:28" x14ac:dyDescent="0.2">
      <c r="A266" s="14">
        <v>43594</v>
      </c>
      <c r="B266" s="106">
        <v>1772</v>
      </c>
      <c r="C266" s="106">
        <v>1753</v>
      </c>
      <c r="D266" s="106">
        <v>529.79999999999995</v>
      </c>
      <c r="E266" s="106">
        <v>526.1</v>
      </c>
      <c r="F266" s="106">
        <v>3.3320661471203099</v>
      </c>
      <c r="G266" s="106">
        <v>3.4499021254212501</v>
      </c>
      <c r="H266" s="106">
        <v>0.120120408833677</v>
      </c>
      <c r="I266" s="106">
        <v>-0.98098216152510198</v>
      </c>
      <c r="J266" s="106">
        <v>-3.54</v>
      </c>
      <c r="K266" s="106">
        <v>0.39404941928147702</v>
      </c>
      <c r="L266" s="106">
        <v>0.54540990606094697</v>
      </c>
      <c r="M266" s="106">
        <v>0.87762597786384799</v>
      </c>
      <c r="N266" s="106">
        <v>3.6522182945420999E-2</v>
      </c>
      <c r="P266" s="106">
        <v>3.5700225342549272</v>
      </c>
      <c r="Q266" s="106">
        <v>3.3297817165875729</v>
      </c>
      <c r="R266" s="106">
        <v>3.6901429430886039</v>
      </c>
      <c r="S266" s="106">
        <v>3.2096613077538962</v>
      </c>
      <c r="AA266" s="106">
        <v>526.1</v>
      </c>
      <c r="AB266" s="106">
        <v>524.72591447707362</v>
      </c>
    </row>
    <row r="267" spans="1:28" x14ac:dyDescent="0.2">
      <c r="A267" s="14">
        <v>43593</v>
      </c>
      <c r="B267" s="106">
        <v>1808</v>
      </c>
      <c r="C267" s="106">
        <v>1789</v>
      </c>
      <c r="D267" s="106">
        <v>533.6</v>
      </c>
      <c r="E267" s="106">
        <v>536.29999999999995</v>
      </c>
      <c r="F267" s="106">
        <v>3.33581950400895</v>
      </c>
      <c r="G267" s="106">
        <v>3.4502732543227999</v>
      </c>
      <c r="H267" s="106">
        <v>0.11979833244643701</v>
      </c>
      <c r="I267" s="106">
        <v>-0.95538684033874399</v>
      </c>
      <c r="J267" s="106">
        <v>-3.43</v>
      </c>
      <c r="K267" s="106">
        <v>0.30878477385810599</v>
      </c>
      <c r="L267" s="106">
        <v>0.72949695010124305</v>
      </c>
      <c r="M267" s="106">
        <v>0.87572558304134795</v>
      </c>
      <c r="N267" s="106">
        <v>3.80462766081507E-2</v>
      </c>
      <c r="P267" s="106">
        <v>3.5700715867692367</v>
      </c>
      <c r="Q267" s="106">
        <v>3.330474921876363</v>
      </c>
      <c r="R267" s="106">
        <v>3.6898699192156741</v>
      </c>
      <c r="S267" s="106">
        <v>3.2106765894299256</v>
      </c>
      <c r="AA267" s="106">
        <v>536.29999999999995</v>
      </c>
      <c r="AB267" s="106">
        <v>535.50180319422975</v>
      </c>
    </row>
    <row r="268" spans="1:28" x14ac:dyDescent="0.2">
      <c r="A268" s="14">
        <v>43592</v>
      </c>
      <c r="B268" s="106">
        <v>1894</v>
      </c>
      <c r="C268" s="106">
        <v>1832</v>
      </c>
      <c r="D268" s="106">
        <v>548.1</v>
      </c>
      <c r="E268" s="106">
        <v>541.79999999999995</v>
      </c>
      <c r="F268" s="106">
        <v>3.3813215208564</v>
      </c>
      <c r="G268" s="106">
        <v>3.45022428322152</v>
      </c>
      <c r="H268" s="106">
        <v>0.119845850048431</v>
      </c>
      <c r="I268" s="106">
        <v>-0.57492822936528998</v>
      </c>
      <c r="J268" s="106">
        <v>-2.04</v>
      </c>
      <c r="K268" s="106">
        <v>0.22131515525388201</v>
      </c>
      <c r="L268" s="106">
        <v>0.54031771971584797</v>
      </c>
      <c r="M268" s="106">
        <v>0.87376320240676597</v>
      </c>
      <c r="N268" s="106">
        <v>4.5768982800512802E-2</v>
      </c>
      <c r="P268" s="106">
        <v>3.5700701332699509</v>
      </c>
      <c r="Q268" s="106">
        <v>3.330378433173089</v>
      </c>
      <c r="R268" s="106">
        <v>3.6899159833183819</v>
      </c>
      <c r="S268" s="106">
        <v>3.2105325831246581</v>
      </c>
      <c r="AA268" s="106">
        <v>541.79999999999995</v>
      </c>
      <c r="AB268" s="106">
        <v>548.37300360638847</v>
      </c>
    </row>
    <row r="269" spans="1:28" x14ac:dyDescent="0.2">
      <c r="A269" s="14">
        <v>43581</v>
      </c>
      <c r="B269" s="106">
        <v>1937</v>
      </c>
      <c r="C269" s="106">
        <v>1929</v>
      </c>
      <c r="D269" s="106">
        <v>544.6</v>
      </c>
      <c r="E269" s="106">
        <v>549.9</v>
      </c>
      <c r="F269" s="106">
        <v>3.5079105291871202</v>
      </c>
      <c r="G269" s="106">
        <v>3.4497352343720098</v>
      </c>
      <c r="H269" s="106">
        <v>0.12020033234841999</v>
      </c>
      <c r="I269" s="106">
        <v>0.48398613945992203</v>
      </c>
      <c r="J269" s="106">
        <v>1.66</v>
      </c>
      <c r="K269" s="106">
        <v>0.114375344594758</v>
      </c>
      <c r="L269" s="106">
        <v>0.62532726043005404</v>
      </c>
      <c r="M269" s="106">
        <v>0.871794032947109</v>
      </c>
      <c r="N269" s="106">
        <v>4.3744396766325501E-2</v>
      </c>
      <c r="P269" s="106">
        <v>3.5699355667204298</v>
      </c>
      <c r="Q269" s="106">
        <v>3.3295349020235898</v>
      </c>
      <c r="R269" s="106">
        <v>3.6901358990688498</v>
      </c>
      <c r="S269" s="106">
        <v>3.2093345696751698</v>
      </c>
      <c r="AA269" s="106">
        <v>549.9</v>
      </c>
      <c r="AB269" s="106">
        <v>577.40803709428121</v>
      </c>
    </row>
    <row r="270" spans="1:28" x14ac:dyDescent="0.2">
      <c r="A270" s="14">
        <v>43580</v>
      </c>
      <c r="B270" s="106">
        <v>2052</v>
      </c>
      <c r="C270" s="106">
        <v>1985</v>
      </c>
      <c r="D270" s="106">
        <v>550.4</v>
      </c>
      <c r="E270" s="106">
        <v>549.4</v>
      </c>
      <c r="F270" s="106">
        <v>3.6130323989807001</v>
      </c>
      <c r="G270" s="106">
        <v>3.4470566402475802</v>
      </c>
      <c r="H270" s="106">
        <v>0.121109058334577</v>
      </c>
      <c r="I270" s="106">
        <v>1.3704652733290901</v>
      </c>
      <c r="J270" s="106">
        <v>4.59</v>
      </c>
      <c r="K270" s="106">
        <v>0.123473593239164</v>
      </c>
      <c r="L270" s="106">
        <v>0.53437736387071699</v>
      </c>
      <c r="M270" s="106">
        <v>0.871204033412456</v>
      </c>
      <c r="N270" s="106">
        <v>2.4062728399371399E-2</v>
      </c>
      <c r="P270" s="106">
        <v>3.568165698582157</v>
      </c>
      <c r="Q270" s="106">
        <v>3.3259475819130033</v>
      </c>
      <c r="R270" s="106">
        <v>3.6892747569167343</v>
      </c>
      <c r="S270" s="106">
        <v>3.204838523578426</v>
      </c>
      <c r="AA270" s="106">
        <v>549.4</v>
      </c>
      <c r="AB270" s="106">
        <v>594.17053065430184</v>
      </c>
    </row>
    <row r="271" spans="1:28" x14ac:dyDescent="0.2">
      <c r="A271" s="14">
        <v>43579</v>
      </c>
      <c r="B271" s="106">
        <v>2102</v>
      </c>
      <c r="C271" s="106">
        <v>2052</v>
      </c>
      <c r="D271" s="106">
        <v>558.20000000000005</v>
      </c>
      <c r="E271" s="106">
        <v>551.5</v>
      </c>
      <c r="F271" s="106">
        <v>3.7207615593834902</v>
      </c>
      <c r="G271" s="106">
        <v>3.4436504929366798</v>
      </c>
      <c r="H271" s="106">
        <v>0.11998026656656099</v>
      </c>
      <c r="I271" s="106">
        <v>2.30963869623577</v>
      </c>
      <c r="J271" s="106">
        <v>7.45</v>
      </c>
      <c r="K271" s="106">
        <v>0.168633236276896</v>
      </c>
      <c r="L271" s="106">
        <v>0.426770389538216</v>
      </c>
      <c r="M271" s="106">
        <v>0.872362434471878</v>
      </c>
      <c r="N271" s="106">
        <v>2.05968352699296E-2</v>
      </c>
      <c r="P271" s="106">
        <v>3.5636307595032406</v>
      </c>
      <c r="Q271" s="106">
        <v>3.323670226370119</v>
      </c>
      <c r="R271" s="106">
        <v>3.6836110260698018</v>
      </c>
      <c r="S271" s="106">
        <v>3.2036899598035578</v>
      </c>
      <c r="AA271" s="106">
        <v>551.5</v>
      </c>
      <c r="AB271" s="106">
        <v>614.2256568778979</v>
      </c>
    </row>
    <row r="272" spans="1:28" x14ac:dyDescent="0.2">
      <c r="A272" s="14">
        <v>43578</v>
      </c>
      <c r="B272" s="106">
        <v>2097</v>
      </c>
      <c r="C272" s="106">
        <v>2082</v>
      </c>
      <c r="D272" s="106">
        <v>561.1</v>
      </c>
      <c r="E272" s="106">
        <v>559.79999999999995</v>
      </c>
      <c r="F272" s="106">
        <v>3.71918542336548</v>
      </c>
      <c r="G272" s="106">
        <v>3.4383525327239099</v>
      </c>
      <c r="H272" s="106">
        <v>0.116344651166554</v>
      </c>
      <c r="I272" s="106">
        <v>2.4138014754072601</v>
      </c>
      <c r="J272" s="106">
        <v>7.55</v>
      </c>
      <c r="K272" s="106">
        <v>0.20638111817138299</v>
      </c>
      <c r="L272" s="106">
        <v>0.357251351122164</v>
      </c>
      <c r="M272" s="106">
        <v>0.87359764725389999</v>
      </c>
      <c r="N272" s="106">
        <v>1.9985726826003799E-2</v>
      </c>
      <c r="P272" s="106">
        <v>3.5546971838904637</v>
      </c>
      <c r="Q272" s="106">
        <v>3.3220078815573562</v>
      </c>
      <c r="R272" s="106">
        <v>3.671041835057018</v>
      </c>
      <c r="S272" s="106">
        <v>3.2056632303908019</v>
      </c>
      <c r="AA272" s="106">
        <v>559.79999999999995</v>
      </c>
      <c r="AB272" s="106">
        <v>623.2055641421947</v>
      </c>
    </row>
    <row r="273" spans="1:28" x14ac:dyDescent="0.2">
      <c r="A273" s="14">
        <v>43577</v>
      </c>
      <c r="B273" s="106">
        <v>2097</v>
      </c>
      <c r="C273" s="106">
        <v>2088</v>
      </c>
      <c r="D273" s="106">
        <v>560</v>
      </c>
      <c r="E273" s="106">
        <v>560.6</v>
      </c>
      <c r="F273" s="106">
        <v>3.72458080627898</v>
      </c>
      <c r="G273" s="106">
        <v>3.4339762585904698</v>
      </c>
      <c r="H273" s="106">
        <v>0.11178240378670801</v>
      </c>
      <c r="I273" s="106">
        <v>2.5997342859347898</v>
      </c>
      <c r="J273" s="106">
        <v>7.8</v>
      </c>
      <c r="K273" s="106">
        <v>0.249035212695531</v>
      </c>
      <c r="L273" s="106">
        <v>0.31325338034991501</v>
      </c>
      <c r="M273" s="106">
        <v>0.87494369935181904</v>
      </c>
      <c r="N273" s="106">
        <v>1.95138549089241E-2</v>
      </c>
      <c r="P273" s="106">
        <v>3.5457586623771777</v>
      </c>
      <c r="Q273" s="106">
        <v>3.3221938548037619</v>
      </c>
      <c r="R273" s="106">
        <v>3.6575410661638861</v>
      </c>
      <c r="S273" s="106">
        <v>3.2104114510170536</v>
      </c>
      <c r="AA273" s="106">
        <v>560.6</v>
      </c>
      <c r="AB273" s="106">
        <v>625.00154559505404</v>
      </c>
    </row>
    <row r="274" spans="1:28" x14ac:dyDescent="0.2">
      <c r="A274" s="14">
        <v>43574</v>
      </c>
      <c r="B274" s="106">
        <v>2098</v>
      </c>
      <c r="C274" s="106">
        <v>2093</v>
      </c>
      <c r="D274" s="106">
        <v>568.29999999999995</v>
      </c>
      <c r="E274" s="106">
        <v>565.6</v>
      </c>
      <c r="F274" s="106">
        <v>3.70049504950495</v>
      </c>
      <c r="G274" s="106">
        <v>3.4296187747297999</v>
      </c>
      <c r="H274" s="106">
        <v>0.10661980959305201</v>
      </c>
      <c r="I274" s="106">
        <v>2.54058111535775</v>
      </c>
      <c r="J274" s="106">
        <v>7.32</v>
      </c>
      <c r="K274" s="106">
        <v>0.28085959739299099</v>
      </c>
      <c r="L274" s="106">
        <v>7.2589703226948604E-3</v>
      </c>
      <c r="M274" s="106">
        <v>0.87683697063751898</v>
      </c>
      <c r="N274" s="106">
        <v>2.2496227380963199E-2</v>
      </c>
      <c r="P274" s="106">
        <v>3.5362385843228519</v>
      </c>
      <c r="Q274" s="106">
        <v>3.322998965136748</v>
      </c>
      <c r="R274" s="106">
        <v>3.6428583939159038</v>
      </c>
      <c r="S274" s="106">
        <v>3.216379155543696</v>
      </c>
      <c r="AA274" s="106">
        <v>565.6</v>
      </c>
      <c r="AB274" s="106">
        <v>626.49819680577014</v>
      </c>
    </row>
    <row r="275" spans="1:28" x14ac:dyDescent="0.2">
      <c r="A275" s="14">
        <v>43573</v>
      </c>
      <c r="B275" s="106">
        <v>2095</v>
      </c>
      <c r="C275" s="106">
        <v>2061</v>
      </c>
      <c r="D275" s="106">
        <v>574.1</v>
      </c>
      <c r="E275" s="106">
        <v>569.9</v>
      </c>
      <c r="F275" s="106">
        <v>3.6164239340235098</v>
      </c>
      <c r="G275" s="106">
        <v>3.4242362929983501</v>
      </c>
      <c r="H275" s="106">
        <v>0.102935284068935</v>
      </c>
      <c r="I275" s="106">
        <v>1.8670725277879401</v>
      </c>
      <c r="J275" s="106">
        <v>5.31</v>
      </c>
      <c r="K275" s="106">
        <v>0.29345425107201201</v>
      </c>
      <c r="L275" s="106">
        <v>0.32832037797090102</v>
      </c>
      <c r="M275" s="106">
        <v>0.877974353228403</v>
      </c>
      <c r="N275" s="106">
        <v>1.48602211691249E-2</v>
      </c>
      <c r="P275" s="106">
        <v>3.5271715770672851</v>
      </c>
      <c r="Q275" s="106">
        <v>3.321301008929415</v>
      </c>
      <c r="R275" s="106">
        <v>3.6301068611362202</v>
      </c>
      <c r="S275" s="106">
        <v>3.21836572486048</v>
      </c>
      <c r="AA275" s="106">
        <v>569.9</v>
      </c>
      <c r="AB275" s="106">
        <v>616.91962905718697</v>
      </c>
    </row>
    <row r="276" spans="1:28" x14ac:dyDescent="0.2">
      <c r="A276" s="14">
        <v>43572</v>
      </c>
      <c r="B276" s="106">
        <v>2047</v>
      </c>
      <c r="C276" s="106">
        <v>2089</v>
      </c>
      <c r="D276" s="106">
        <v>567.1</v>
      </c>
      <c r="E276" s="106">
        <v>573.1</v>
      </c>
      <c r="F276" s="106">
        <v>3.64508811725702</v>
      </c>
      <c r="G276" s="106">
        <v>3.41862449813619</v>
      </c>
      <c r="H276" s="106">
        <v>0.10377409768312899</v>
      </c>
      <c r="I276" s="106">
        <v>2.1822750009576</v>
      </c>
      <c r="J276" s="106">
        <v>6.21</v>
      </c>
      <c r="K276" s="106">
        <v>0.30225763687351598</v>
      </c>
      <c r="L276" s="106">
        <v>1.1654037791511499E-2</v>
      </c>
      <c r="M276" s="106">
        <v>0.87956144420729898</v>
      </c>
      <c r="N276" s="106">
        <v>1.5808510421668399E-2</v>
      </c>
      <c r="P276" s="106">
        <v>3.5223985958193191</v>
      </c>
      <c r="Q276" s="106">
        <v>3.3148504004530608</v>
      </c>
      <c r="R276" s="106">
        <v>3.6261726935024479</v>
      </c>
      <c r="S276" s="106">
        <v>3.2110763027699321</v>
      </c>
      <c r="AA276" s="106">
        <v>573.1</v>
      </c>
      <c r="AB276" s="106">
        <v>625.30087583719728</v>
      </c>
    </row>
    <row r="277" spans="1:28" x14ac:dyDescent="0.2">
      <c r="A277" s="14">
        <v>43571</v>
      </c>
      <c r="B277" s="106">
        <v>2067</v>
      </c>
      <c r="C277" s="106">
        <v>2055</v>
      </c>
      <c r="D277" s="106">
        <v>559</v>
      </c>
      <c r="E277" s="106">
        <v>563.4</v>
      </c>
      <c r="F277" s="106">
        <v>3.6474973375931801</v>
      </c>
      <c r="G277" s="106">
        <v>3.41343474794582</v>
      </c>
      <c r="H277" s="106">
        <v>0.10203706997902599</v>
      </c>
      <c r="I277" s="106">
        <v>2.2938975971719802</v>
      </c>
      <c r="J277" s="106">
        <v>6.42</v>
      </c>
      <c r="K277" s="106">
        <v>0.33652558858077097</v>
      </c>
      <c r="L277" s="106">
        <v>0.207822506541056</v>
      </c>
      <c r="M277" s="106">
        <v>0.88063909498700299</v>
      </c>
      <c r="N277" s="106">
        <v>1.21126305897234E-2</v>
      </c>
      <c r="P277" s="106">
        <v>3.5154718179248459</v>
      </c>
      <c r="Q277" s="106">
        <v>3.3113976779667942</v>
      </c>
      <c r="R277" s="106">
        <v>3.6175088879038722</v>
      </c>
      <c r="S277" s="106">
        <v>3.2093606079877679</v>
      </c>
      <c r="AA277" s="106">
        <v>563.4</v>
      </c>
      <c r="AB277" s="106">
        <v>615.12364760432763</v>
      </c>
    </row>
    <row r="278" spans="1:28" x14ac:dyDescent="0.2">
      <c r="A278" s="14">
        <v>43570</v>
      </c>
      <c r="B278" s="106">
        <v>2072</v>
      </c>
      <c r="C278" s="106">
        <v>2077</v>
      </c>
      <c r="D278" s="106">
        <v>567.1</v>
      </c>
      <c r="E278" s="106">
        <v>563.5</v>
      </c>
      <c r="F278" s="106">
        <v>3.6858917480035398</v>
      </c>
      <c r="G278" s="106">
        <v>3.4082838935936901</v>
      </c>
      <c r="H278" s="106">
        <v>9.9818010769605101E-2</v>
      </c>
      <c r="I278" s="106">
        <v>2.7811399192337798</v>
      </c>
      <c r="J278" s="106">
        <v>7.53</v>
      </c>
      <c r="K278" s="106">
        <v>0.38853742625188198</v>
      </c>
      <c r="L278" s="106">
        <v>0.31135468857227899</v>
      </c>
      <c r="M278" s="106">
        <v>0.88238816138028298</v>
      </c>
      <c r="N278" s="106">
        <v>1.6103358027092701E-2</v>
      </c>
      <c r="P278" s="106">
        <v>3.5081019043632953</v>
      </c>
      <c r="Q278" s="106">
        <v>3.3084658828240849</v>
      </c>
      <c r="R278" s="106">
        <v>3.6079199151329004</v>
      </c>
      <c r="S278" s="106">
        <v>3.2086478720544798</v>
      </c>
      <c r="AA278" s="106">
        <v>563.5</v>
      </c>
      <c r="AB278" s="106">
        <v>621.70891293147861</v>
      </c>
    </row>
    <row r="279" spans="1:28" x14ac:dyDescent="0.2">
      <c r="A279" s="14">
        <v>43567</v>
      </c>
      <c r="B279" s="106">
        <v>2042</v>
      </c>
      <c r="C279" s="106">
        <v>2030</v>
      </c>
      <c r="D279" s="106">
        <v>557.9</v>
      </c>
      <c r="E279" s="106">
        <v>555.29999999999995</v>
      </c>
      <c r="F279" s="106">
        <v>3.6556816135422299</v>
      </c>
      <c r="G279" s="106">
        <v>3.4029887494705</v>
      </c>
      <c r="H279" s="106">
        <v>9.5386271923460303E-2</v>
      </c>
      <c r="I279" s="106">
        <v>2.6491533737106998</v>
      </c>
      <c r="J279" s="106">
        <v>6.91</v>
      </c>
      <c r="K279" s="106">
        <v>0.44323168063871898</v>
      </c>
      <c r="L279" s="106">
        <v>1.4120695250091299E-2</v>
      </c>
      <c r="M279" s="106">
        <v>0.88324890500044695</v>
      </c>
      <c r="N279" s="106">
        <v>1.7616963589845901E-2</v>
      </c>
      <c r="P279" s="106">
        <v>3.4983750213939602</v>
      </c>
      <c r="Q279" s="106">
        <v>3.3076024775470398</v>
      </c>
      <c r="R279" s="106">
        <v>3.5937612933174208</v>
      </c>
      <c r="S279" s="106">
        <v>3.2122162056235792</v>
      </c>
      <c r="AA279" s="106">
        <v>555.29999999999995</v>
      </c>
      <c r="AB279" s="106">
        <v>607.64039155074704</v>
      </c>
    </row>
    <row r="280" spans="1:28" x14ac:dyDescent="0.2">
      <c r="A280" s="14">
        <v>43566</v>
      </c>
      <c r="B280" s="106">
        <v>2000</v>
      </c>
      <c r="C280" s="106">
        <v>2014</v>
      </c>
      <c r="D280" s="106">
        <v>553</v>
      </c>
      <c r="E280" s="106">
        <v>552.79999999999995</v>
      </c>
      <c r="F280" s="106">
        <v>3.6432706222865399</v>
      </c>
      <c r="G280" s="106">
        <v>3.39723091838645</v>
      </c>
      <c r="H280" s="106">
        <v>9.2961868565333602E-2</v>
      </c>
      <c r="I280" s="106">
        <v>2.64667339089862</v>
      </c>
      <c r="J280" s="106">
        <v>6.75</v>
      </c>
      <c r="K280" s="106">
        <v>0.50201910500566704</v>
      </c>
      <c r="L280" s="106">
        <v>5.1707030256686902E-2</v>
      </c>
      <c r="M280" s="106">
        <v>0.88378404197072702</v>
      </c>
      <c r="N280" s="106">
        <v>1.9132052102168399E-2</v>
      </c>
      <c r="P280" s="106">
        <v>3.4901927869517837</v>
      </c>
      <c r="Q280" s="106">
        <v>3.3042690498211162</v>
      </c>
      <c r="R280" s="106">
        <v>3.583154655517117</v>
      </c>
      <c r="S280" s="106">
        <v>3.211307181255783</v>
      </c>
      <c r="AA280" s="106">
        <v>552.79999999999995</v>
      </c>
      <c r="AB280" s="106">
        <v>602.8511076764554</v>
      </c>
    </row>
    <row r="281" spans="1:28" x14ac:dyDescent="0.2">
      <c r="A281" s="14">
        <v>43565</v>
      </c>
      <c r="B281" s="106">
        <v>2017</v>
      </c>
      <c r="C281" s="106">
        <v>2019</v>
      </c>
      <c r="D281" s="106">
        <v>558.70000000000005</v>
      </c>
      <c r="E281" s="106">
        <v>560.6</v>
      </c>
      <c r="F281" s="106">
        <v>3.6014983945772299</v>
      </c>
      <c r="G281" s="106">
        <v>3.39181205176881</v>
      </c>
      <c r="H281" s="106">
        <v>9.0268160898879193E-2</v>
      </c>
      <c r="I281" s="106">
        <v>2.3229269403563002</v>
      </c>
      <c r="J281" s="106">
        <v>5.82</v>
      </c>
      <c r="K281" s="106">
        <v>0.55047715804172903</v>
      </c>
      <c r="L281" s="106">
        <v>6.9764338470524906E-2</v>
      </c>
      <c r="M281" s="106">
        <v>0.88404602186341097</v>
      </c>
      <c r="N281" s="106">
        <v>1.8249476259421801E-2</v>
      </c>
      <c r="P281" s="106">
        <v>3.4820802126676891</v>
      </c>
      <c r="Q281" s="106">
        <v>3.3015438908699308</v>
      </c>
      <c r="R281" s="106">
        <v>3.5723483735665682</v>
      </c>
      <c r="S281" s="106">
        <v>3.2112757299710517</v>
      </c>
      <c r="AA281" s="106">
        <v>560.6</v>
      </c>
      <c r="AB281" s="106">
        <v>604.34775888717149</v>
      </c>
    </row>
    <row r="282" spans="1:28" x14ac:dyDescent="0.2">
      <c r="A282" s="14">
        <v>43564</v>
      </c>
      <c r="B282" s="106">
        <v>2027</v>
      </c>
      <c r="C282" s="106">
        <v>2037</v>
      </c>
      <c r="D282" s="106">
        <v>565.1</v>
      </c>
      <c r="E282" s="106">
        <v>566.4</v>
      </c>
      <c r="F282" s="106">
        <v>3.5963983050847399</v>
      </c>
      <c r="G282" s="106">
        <v>3.3879926105322502</v>
      </c>
      <c r="H282" s="106">
        <v>8.7327505768457797E-2</v>
      </c>
      <c r="I282" s="106">
        <v>2.3864839917112199</v>
      </c>
      <c r="J282" s="106">
        <v>5.79</v>
      </c>
      <c r="K282" s="106">
        <v>0.59631534205393799</v>
      </c>
      <c r="L282" s="106">
        <v>0.20430965773159199</v>
      </c>
      <c r="M282" s="106">
        <v>0.88425238084904001</v>
      </c>
      <c r="N282" s="106">
        <v>2.2318179507358999E-2</v>
      </c>
      <c r="P282" s="106">
        <v>3.4753201163007081</v>
      </c>
      <c r="Q282" s="106">
        <v>3.3006651047637923</v>
      </c>
      <c r="R282" s="106">
        <v>3.5626476220691656</v>
      </c>
      <c r="S282" s="106">
        <v>3.2133375989953348</v>
      </c>
      <c r="AA282" s="106">
        <v>566.4</v>
      </c>
      <c r="AB282" s="106">
        <v>609.73570324574962</v>
      </c>
    </row>
    <row r="283" spans="1:28" x14ac:dyDescent="0.2">
      <c r="A283" s="14">
        <v>43563</v>
      </c>
      <c r="B283" s="106">
        <v>2041</v>
      </c>
      <c r="C283" s="106">
        <v>2022</v>
      </c>
      <c r="D283" s="106">
        <v>570.5</v>
      </c>
      <c r="E283" s="106">
        <v>566.79999999999995</v>
      </c>
      <c r="F283" s="106">
        <v>3.5673959068454399</v>
      </c>
      <c r="G283" s="106">
        <v>3.38468047080443</v>
      </c>
      <c r="H283" s="106">
        <v>8.4008068966889393E-2</v>
      </c>
      <c r="I283" s="106">
        <v>2.17497483620321</v>
      </c>
      <c r="J283" s="106">
        <v>5.12</v>
      </c>
      <c r="K283" s="106">
        <v>0.63522015945319199</v>
      </c>
      <c r="L283" s="106">
        <v>0.190581241026373</v>
      </c>
      <c r="M283" s="106">
        <v>0.88396904105531404</v>
      </c>
      <c r="N283" s="106">
        <v>2.2702290329361E-2</v>
      </c>
      <c r="P283" s="106">
        <v>3.4686885397713194</v>
      </c>
      <c r="Q283" s="106">
        <v>3.3006724018375406</v>
      </c>
      <c r="R283" s="106">
        <v>3.5526966087382088</v>
      </c>
      <c r="S283" s="106">
        <v>3.2166643328706512</v>
      </c>
      <c r="AA283" s="106">
        <v>566.79999999999995</v>
      </c>
      <c r="AB283" s="106">
        <v>605.24574961360122</v>
      </c>
    </row>
    <row r="284" spans="1:28" x14ac:dyDescent="0.2">
      <c r="A284" s="14">
        <v>43560</v>
      </c>
      <c r="B284" s="106">
        <v>2018</v>
      </c>
      <c r="C284" s="106">
        <v>2037</v>
      </c>
      <c r="D284" s="106">
        <v>567</v>
      </c>
      <c r="E284" s="106">
        <v>571.79999999999995</v>
      </c>
      <c r="F284" s="106">
        <v>3.5624344176285399</v>
      </c>
      <c r="G284" s="106">
        <v>3.38150665435349</v>
      </c>
      <c r="H284" s="106">
        <v>8.1504327136698695E-2</v>
      </c>
      <c r="I284" s="106">
        <v>2.2198546952187699</v>
      </c>
      <c r="J284" s="106">
        <v>5.08</v>
      </c>
      <c r="K284" s="106">
        <v>0.69093115375025105</v>
      </c>
      <c r="L284" s="106">
        <v>2.32488400215917E-2</v>
      </c>
      <c r="M284" s="106">
        <v>0.88517596670181498</v>
      </c>
      <c r="N284" s="106">
        <v>1.2754182487344499E-2</v>
      </c>
      <c r="P284" s="106">
        <v>3.4630109814901888</v>
      </c>
      <c r="Q284" s="106">
        <v>3.3000023272167911</v>
      </c>
      <c r="R284" s="106">
        <v>3.5445153086268872</v>
      </c>
      <c r="S284" s="106">
        <v>3.2184980000800927</v>
      </c>
      <c r="AA284" s="106">
        <v>571.79999999999995</v>
      </c>
      <c r="AB284" s="106">
        <v>609.73570324574962</v>
      </c>
    </row>
    <row r="285" spans="1:28" x14ac:dyDescent="0.2">
      <c r="A285" s="14">
        <v>43559</v>
      </c>
      <c r="B285" s="106">
        <v>1995</v>
      </c>
      <c r="C285" s="106">
        <v>2011</v>
      </c>
      <c r="D285" s="106">
        <v>567</v>
      </c>
      <c r="E285" s="106">
        <v>567.6</v>
      </c>
      <c r="F285" s="106">
        <v>3.5429880197322001</v>
      </c>
      <c r="G285" s="106">
        <v>3.3773191948815802</v>
      </c>
      <c r="H285" s="106">
        <v>8.0157822046429794E-2</v>
      </c>
      <c r="I285" s="106">
        <v>2.0667830115775301</v>
      </c>
      <c r="J285" s="106">
        <v>4.68</v>
      </c>
      <c r="K285" s="106">
        <v>0.71033114276654197</v>
      </c>
      <c r="L285" s="106">
        <v>0.22451721555363599</v>
      </c>
      <c r="M285" s="106">
        <v>0.88598260100296899</v>
      </c>
      <c r="N285" s="106">
        <v>1.29023997485969E-2</v>
      </c>
      <c r="P285" s="106">
        <v>3.45747701692801</v>
      </c>
      <c r="Q285" s="106">
        <v>3.2971613728351503</v>
      </c>
      <c r="R285" s="106">
        <v>3.5376348389744399</v>
      </c>
      <c r="S285" s="106">
        <v>3.2170035507887205</v>
      </c>
      <c r="AA285" s="106">
        <v>567.6</v>
      </c>
      <c r="AB285" s="106">
        <v>601.95311695002567</v>
      </c>
    </row>
    <row r="286" spans="1:28" x14ac:dyDescent="0.2">
      <c r="A286" s="14">
        <v>43558</v>
      </c>
      <c r="B286" s="106">
        <v>1970</v>
      </c>
      <c r="C286" s="106">
        <v>2012</v>
      </c>
      <c r="D286" s="106">
        <v>571</v>
      </c>
      <c r="E286" s="106">
        <v>570</v>
      </c>
      <c r="F286" s="106">
        <v>3.5298245614035002</v>
      </c>
      <c r="G286" s="106">
        <v>3.3735551858562598</v>
      </c>
      <c r="H286" s="106">
        <v>7.89083839847355E-2</v>
      </c>
      <c r="I286" s="106">
        <v>1.9803900125171601</v>
      </c>
      <c r="J286" s="106">
        <v>4.43</v>
      </c>
      <c r="K286" s="106">
        <v>0.76108565293903496</v>
      </c>
      <c r="L286" s="106">
        <v>0.388439849380667</v>
      </c>
      <c r="M286" s="106">
        <v>0.88665252528867899</v>
      </c>
      <c r="N286" s="106">
        <v>1.6160150213976598E-2</v>
      </c>
      <c r="P286" s="106">
        <v>3.4524635698409951</v>
      </c>
      <c r="Q286" s="106">
        <v>3.2946468018715245</v>
      </c>
      <c r="R286" s="106">
        <v>3.5313719538257309</v>
      </c>
      <c r="S286" s="106">
        <v>3.2157384178867887</v>
      </c>
      <c r="AA286" s="106">
        <v>570</v>
      </c>
      <c r="AB286" s="106">
        <v>602.25244719216892</v>
      </c>
    </row>
    <row r="287" spans="1:28" x14ac:dyDescent="0.2">
      <c r="A287" s="14">
        <v>43557</v>
      </c>
      <c r="B287" s="106">
        <v>1950</v>
      </c>
      <c r="C287" s="106">
        <v>1967</v>
      </c>
      <c r="D287" s="106">
        <v>569.1</v>
      </c>
      <c r="E287" s="106">
        <v>568.20000000000005</v>
      </c>
      <c r="F287" s="106">
        <v>3.4618092221048902</v>
      </c>
      <c r="G287" s="106">
        <v>3.3706400889697998</v>
      </c>
      <c r="H287" s="106">
        <v>7.7099213824270804E-2</v>
      </c>
      <c r="I287" s="106">
        <v>1.1824910866521301</v>
      </c>
      <c r="J287" s="106">
        <v>2.63</v>
      </c>
      <c r="K287" s="106">
        <v>0.766053260080091</v>
      </c>
      <c r="L287" s="106">
        <v>0.29308442230123899</v>
      </c>
      <c r="M287" s="106">
        <v>0.88612109951609597</v>
      </c>
      <c r="N287" s="106">
        <v>1.7898162477299299E-2</v>
      </c>
      <c r="P287" s="106">
        <v>3.4477393027940706</v>
      </c>
      <c r="Q287" s="106">
        <v>3.2935408751455291</v>
      </c>
      <c r="R287" s="106">
        <v>3.5248385166183414</v>
      </c>
      <c r="S287" s="106">
        <v>3.2164416613212583</v>
      </c>
      <c r="AA287" s="106">
        <v>568.20000000000005</v>
      </c>
      <c r="AB287" s="106">
        <v>588.78258629572383</v>
      </c>
    </row>
    <row r="288" spans="1:28" x14ac:dyDescent="0.2">
      <c r="A288" s="14">
        <v>43556</v>
      </c>
      <c r="B288" s="106">
        <v>1923</v>
      </c>
      <c r="C288" s="106">
        <v>1948</v>
      </c>
      <c r="D288" s="106">
        <v>556.6</v>
      </c>
      <c r="E288" s="106">
        <v>558.79999999999995</v>
      </c>
      <c r="F288" s="106">
        <v>3.4860415175375801</v>
      </c>
      <c r="G288" s="106">
        <v>3.368353600417</v>
      </c>
      <c r="H288" s="106">
        <v>7.6904152205912998E-2</v>
      </c>
      <c r="I288" s="106">
        <v>1.53031941377443</v>
      </c>
      <c r="J288" s="106">
        <v>3.38</v>
      </c>
      <c r="K288" s="106">
        <v>0.77899736090638305</v>
      </c>
      <c r="L288" s="106">
        <v>0.37981922907728499</v>
      </c>
      <c r="M288" s="106">
        <v>0.88597277174271505</v>
      </c>
      <c r="N288" s="106">
        <v>1.7150672626815602E-2</v>
      </c>
      <c r="P288" s="106">
        <v>3.4452577526229131</v>
      </c>
      <c r="Q288" s="106">
        <v>3.291449448211087</v>
      </c>
      <c r="R288" s="106">
        <v>3.5221619048288262</v>
      </c>
      <c r="S288" s="106">
        <v>3.2145452960051739</v>
      </c>
      <c r="AA288" s="106">
        <v>558.79999999999995</v>
      </c>
      <c r="AB288" s="106">
        <v>583.09531169500258</v>
      </c>
    </row>
    <row r="289" spans="1:28" x14ac:dyDescent="0.2">
      <c r="A289" s="14">
        <v>43553</v>
      </c>
      <c r="B289" s="106">
        <v>1881</v>
      </c>
      <c r="C289" s="106">
        <v>1887</v>
      </c>
      <c r="D289" s="106">
        <v>555.70000000000005</v>
      </c>
      <c r="E289" s="106">
        <v>550</v>
      </c>
      <c r="F289" s="106">
        <v>3.4309090909090898</v>
      </c>
      <c r="G289" s="106">
        <v>3.3660701331160001</v>
      </c>
      <c r="H289" s="106">
        <v>7.5911976006857798E-2</v>
      </c>
      <c r="I289" s="106">
        <v>0.85413344776098299</v>
      </c>
      <c r="J289" s="106">
        <v>1.89</v>
      </c>
      <c r="K289" s="106">
        <v>0.78169013557219902</v>
      </c>
      <c r="L289" s="106">
        <v>0.49112815472111898</v>
      </c>
      <c r="M289" s="106">
        <v>0.88485563036930903</v>
      </c>
      <c r="N289" s="106">
        <v>1.88096046296444E-2</v>
      </c>
      <c r="P289" s="106">
        <v>3.4419821091228577</v>
      </c>
      <c r="Q289" s="106">
        <v>3.2901581571091425</v>
      </c>
      <c r="R289" s="106">
        <v>3.5178940851297158</v>
      </c>
      <c r="S289" s="106">
        <v>3.2142461811022844</v>
      </c>
      <c r="AA289" s="106">
        <v>550</v>
      </c>
      <c r="AB289" s="106">
        <v>564.83616692426585</v>
      </c>
    </row>
    <row r="290" spans="1:28" x14ac:dyDescent="0.2">
      <c r="A290" s="14">
        <v>43552</v>
      </c>
      <c r="B290" s="106">
        <v>1881</v>
      </c>
      <c r="C290" s="106">
        <v>1850</v>
      </c>
      <c r="D290" s="106">
        <v>550</v>
      </c>
      <c r="E290" s="106">
        <v>550.5</v>
      </c>
      <c r="F290" s="106">
        <v>3.3605812897365999</v>
      </c>
      <c r="G290" s="106">
        <v>3.3649349874028198</v>
      </c>
      <c r="H290" s="106">
        <v>7.5569689027843695E-2</v>
      </c>
      <c r="I290" s="106">
        <v>-5.7611692230486802E-2</v>
      </c>
      <c r="J290" s="106">
        <v>-0.13</v>
      </c>
      <c r="K290" s="106">
        <v>0.77129331855707395</v>
      </c>
      <c r="L290" s="106">
        <v>0.46747952242677199</v>
      </c>
      <c r="M290" s="106">
        <v>0.88282452351623297</v>
      </c>
      <c r="N290" s="106">
        <v>2.3208135212269498E-2</v>
      </c>
      <c r="P290" s="106">
        <v>3.4405046764306637</v>
      </c>
      <c r="Q290" s="106">
        <v>3.2893652983749759</v>
      </c>
      <c r="R290" s="106">
        <v>3.5160743654585072</v>
      </c>
      <c r="S290" s="106">
        <v>3.2137956093471325</v>
      </c>
      <c r="AA290" s="106">
        <v>550.5</v>
      </c>
      <c r="AB290" s="106">
        <v>553.76094796496648</v>
      </c>
    </row>
    <row r="291" spans="1:28" x14ac:dyDescent="0.2">
      <c r="A291" s="14">
        <v>43551</v>
      </c>
      <c r="B291" s="106">
        <v>1870</v>
      </c>
      <c r="C291" s="106">
        <v>1886</v>
      </c>
      <c r="D291" s="106">
        <v>550.9</v>
      </c>
      <c r="E291" s="106">
        <v>553.6</v>
      </c>
      <c r="F291" s="106">
        <v>3.4067919075144499</v>
      </c>
      <c r="G291" s="106">
        <v>3.36499496174073</v>
      </c>
      <c r="H291" s="106">
        <v>7.5567994889796999E-2</v>
      </c>
      <c r="I291" s="106">
        <v>0.55310380849289797</v>
      </c>
      <c r="J291" s="106">
        <v>1.23</v>
      </c>
      <c r="K291" s="106">
        <v>0.78347408963057097</v>
      </c>
      <c r="L291" s="106">
        <v>5.4186907376682303E-2</v>
      </c>
      <c r="M291" s="106">
        <v>0.88067599426054899</v>
      </c>
      <c r="N291" s="106">
        <v>2.7121644028986099E-2</v>
      </c>
      <c r="P291" s="106">
        <v>3.4405629566305271</v>
      </c>
      <c r="Q291" s="106">
        <v>3.2894269668509328</v>
      </c>
      <c r="R291" s="106">
        <v>3.5161309515203238</v>
      </c>
      <c r="S291" s="106">
        <v>3.2138589719611361</v>
      </c>
      <c r="AA291" s="106">
        <v>553.6</v>
      </c>
      <c r="AB291" s="106">
        <v>564.53683668212261</v>
      </c>
    </row>
    <row r="292" spans="1:28" x14ac:dyDescent="0.2">
      <c r="A292" s="14">
        <v>43550</v>
      </c>
      <c r="B292" s="106">
        <v>1877</v>
      </c>
      <c r="C292" s="106">
        <v>1927</v>
      </c>
      <c r="D292" s="106">
        <v>555.4</v>
      </c>
      <c r="E292" s="106">
        <v>561.6</v>
      </c>
      <c r="F292" s="106">
        <v>3.4312678062678001</v>
      </c>
      <c r="G292" s="106">
        <v>3.3640866821305302</v>
      </c>
      <c r="H292" s="106">
        <v>7.5469484835641906E-2</v>
      </c>
      <c r="I292" s="106">
        <v>0.890176000055942</v>
      </c>
      <c r="J292" s="106">
        <v>1.96</v>
      </c>
      <c r="K292" s="106">
        <v>0.79701514479060898</v>
      </c>
      <c r="L292" s="106">
        <v>0.54549885091016903</v>
      </c>
      <c r="M292" s="106">
        <v>0.88011597787236495</v>
      </c>
      <c r="N292" s="106">
        <v>1.8687492887810402E-2</v>
      </c>
      <c r="P292" s="106">
        <v>3.4395561669661721</v>
      </c>
      <c r="Q292" s="106">
        <v>3.2886171972948883</v>
      </c>
      <c r="R292" s="106">
        <v>3.5150256518018139</v>
      </c>
      <c r="S292" s="106">
        <v>3.2131477124592465</v>
      </c>
      <c r="AA292" s="106">
        <v>561.6</v>
      </c>
      <c r="AB292" s="106">
        <v>576.80937660999484</v>
      </c>
    </row>
    <row r="293" spans="1:28" x14ac:dyDescent="0.2">
      <c r="A293" s="14">
        <v>43549</v>
      </c>
      <c r="B293" s="106">
        <v>1897</v>
      </c>
      <c r="C293" s="106">
        <v>1872</v>
      </c>
      <c r="D293" s="106">
        <v>556.1</v>
      </c>
      <c r="E293" s="106">
        <v>553.4</v>
      </c>
      <c r="F293" s="106">
        <v>3.3827249728948301</v>
      </c>
      <c r="G293" s="106">
        <v>3.3621653739293702</v>
      </c>
      <c r="H293" s="106">
        <v>7.5568891198063801E-2</v>
      </c>
      <c r="I293" s="106">
        <v>0.27206431958317001</v>
      </c>
      <c r="J293" s="106">
        <v>0.61</v>
      </c>
      <c r="K293" s="106">
        <v>0.83548788056475298</v>
      </c>
      <c r="L293" s="106">
        <v>0.47443802621049203</v>
      </c>
      <c r="M293" s="106">
        <v>0.87809814541492703</v>
      </c>
      <c r="N293" s="106">
        <v>2.29072654507636E-2</v>
      </c>
      <c r="P293" s="106">
        <v>3.4377342651274341</v>
      </c>
      <c r="Q293" s="106">
        <v>3.2865964827313063</v>
      </c>
      <c r="R293" s="106">
        <v>3.5133031563254979</v>
      </c>
      <c r="S293" s="106">
        <v>3.2110275915332425</v>
      </c>
      <c r="AA293" s="106">
        <v>553.4</v>
      </c>
      <c r="AB293" s="106">
        <v>560.34621329211745</v>
      </c>
    </row>
    <row r="294" spans="1:28" x14ac:dyDescent="0.2">
      <c r="A294" s="14">
        <v>43546</v>
      </c>
      <c r="B294" s="106">
        <v>1911</v>
      </c>
      <c r="C294" s="106">
        <v>1927</v>
      </c>
      <c r="D294" s="106">
        <v>568.4</v>
      </c>
      <c r="E294" s="106">
        <v>570.20000000000005</v>
      </c>
      <c r="F294" s="106">
        <v>3.3795159593125201</v>
      </c>
      <c r="G294" s="106">
        <v>3.3616491776219699</v>
      </c>
      <c r="H294" s="106">
        <v>7.555891527295E-2</v>
      </c>
      <c r="I294" s="106">
        <v>0.23646159590834701</v>
      </c>
      <c r="J294" s="106">
        <v>0.53</v>
      </c>
      <c r="K294" s="106">
        <v>0.86996223705151299</v>
      </c>
      <c r="L294" s="106">
        <v>0.49031123605899302</v>
      </c>
      <c r="M294" s="106">
        <v>0.87563065127300099</v>
      </c>
      <c r="N294" s="106">
        <v>3.30005812961362E-2</v>
      </c>
      <c r="P294" s="106">
        <v>3.4372080928949198</v>
      </c>
      <c r="Q294" s="106">
        <v>3.28609026234902</v>
      </c>
      <c r="R294" s="106">
        <v>3.5127670081678701</v>
      </c>
      <c r="S294" s="106">
        <v>3.2105313470760697</v>
      </c>
      <c r="AA294" s="106">
        <v>570.20000000000005</v>
      </c>
      <c r="AB294" s="106">
        <v>576.80937660999484</v>
      </c>
    </row>
    <row r="295" spans="1:28" x14ac:dyDescent="0.2">
      <c r="A295" s="14">
        <v>43544</v>
      </c>
      <c r="B295" s="106">
        <v>1905</v>
      </c>
      <c r="C295" s="106">
        <v>1927</v>
      </c>
      <c r="D295" s="106">
        <v>572.29999999999995</v>
      </c>
      <c r="E295" s="106">
        <v>573.29999999999995</v>
      </c>
      <c r="F295" s="106">
        <v>3.3612419326705001</v>
      </c>
      <c r="G295" s="106">
        <v>3.3610474895684499</v>
      </c>
      <c r="H295" s="106">
        <v>7.5593910661150995E-2</v>
      </c>
      <c r="I295" s="106">
        <v>2.57220588731167E-3</v>
      </c>
      <c r="J295" s="106">
        <v>0.01</v>
      </c>
      <c r="K295" s="106">
        <v>0.87856972657950505</v>
      </c>
      <c r="L295" s="106">
        <v>0.44855234090752799</v>
      </c>
      <c r="M295" s="106">
        <v>0.87413228932357701</v>
      </c>
      <c r="N295" s="106">
        <v>2.3501158988128702E-2</v>
      </c>
      <c r="P295" s="106">
        <v>3.4366414002296009</v>
      </c>
      <c r="Q295" s="106">
        <v>3.2854535789072989</v>
      </c>
      <c r="R295" s="106">
        <v>3.5122353108907518</v>
      </c>
      <c r="S295" s="106">
        <v>3.209859668246148</v>
      </c>
      <c r="AA295" s="106">
        <v>573.29999999999995</v>
      </c>
      <c r="AB295" s="106">
        <v>576.80937660999484</v>
      </c>
    </row>
    <row r="296" spans="1:28" x14ac:dyDescent="0.2">
      <c r="A296" s="14">
        <v>43543</v>
      </c>
      <c r="B296" s="106">
        <v>1893</v>
      </c>
      <c r="C296" s="106">
        <v>1919</v>
      </c>
      <c r="D296" s="106">
        <v>573.9</v>
      </c>
      <c r="E296" s="106">
        <v>574.79999999999995</v>
      </c>
      <c r="F296" s="106">
        <v>3.33855254001391</v>
      </c>
      <c r="G296" s="106">
        <v>3.3600877508467</v>
      </c>
      <c r="H296" s="106">
        <v>7.6040958585066196E-2</v>
      </c>
      <c r="I296" s="106">
        <v>-0.28320540973581998</v>
      </c>
      <c r="J296" s="106">
        <v>-0.65</v>
      </c>
      <c r="K296" s="106">
        <v>0.88138742208292498</v>
      </c>
      <c r="L296" s="106">
        <v>0.42977705904539298</v>
      </c>
      <c r="M296" s="106">
        <v>0.87219559193138296</v>
      </c>
      <c r="N296" s="106">
        <v>2.58740978915632E-2</v>
      </c>
      <c r="P296" s="106">
        <v>3.4361287094317663</v>
      </c>
      <c r="Q296" s="106">
        <v>3.2840467922616337</v>
      </c>
      <c r="R296" s="106">
        <v>3.5121696680168322</v>
      </c>
      <c r="S296" s="106">
        <v>3.2080058336765678</v>
      </c>
      <c r="AA296" s="106">
        <v>574.79999999999995</v>
      </c>
      <c r="AB296" s="106">
        <v>574.41473467284902</v>
      </c>
    </row>
    <row r="297" spans="1:28" x14ac:dyDescent="0.2">
      <c r="A297" s="14">
        <v>43542</v>
      </c>
      <c r="B297" s="106">
        <v>1897</v>
      </c>
      <c r="C297" s="106">
        <v>1883</v>
      </c>
      <c r="D297" s="106">
        <v>572.1</v>
      </c>
      <c r="E297" s="106">
        <v>571.1</v>
      </c>
      <c r="F297" s="106">
        <v>3.29714585886884</v>
      </c>
      <c r="G297" s="106">
        <v>3.35884801090039</v>
      </c>
      <c r="H297" s="106">
        <v>7.7132082720043502E-2</v>
      </c>
      <c r="I297" s="106">
        <v>-0.79995443991176796</v>
      </c>
      <c r="J297" s="106">
        <v>-1.87</v>
      </c>
      <c r="K297" s="106">
        <v>0.88169461540150196</v>
      </c>
      <c r="L297" s="15">
        <v>0.41704707927608398</v>
      </c>
      <c r="M297" s="106">
        <v>0.86900066512735497</v>
      </c>
      <c r="N297" s="106">
        <v>3.6000885939083897E-2</v>
      </c>
      <c r="P297" s="106">
        <v>3.4359800936204334</v>
      </c>
      <c r="Q297" s="106">
        <v>3.2817159281803465</v>
      </c>
      <c r="R297" s="106">
        <v>3.5131121763404769</v>
      </c>
      <c r="S297" s="106">
        <v>3.2045838454603031</v>
      </c>
      <c r="AA297" s="106">
        <v>571.1</v>
      </c>
      <c r="AB297" s="106">
        <v>563.63884595569289</v>
      </c>
    </row>
    <row r="298" spans="1:28" x14ac:dyDescent="0.2">
      <c r="A298" s="14">
        <v>43539</v>
      </c>
      <c r="B298" s="106">
        <v>1874</v>
      </c>
      <c r="C298" s="106">
        <v>1882</v>
      </c>
      <c r="D298" s="106">
        <v>568.6</v>
      </c>
      <c r="E298" s="106">
        <v>572</v>
      </c>
      <c r="F298" s="106">
        <v>3.29020979020979</v>
      </c>
      <c r="G298" s="106">
        <v>3.3577926405099299</v>
      </c>
      <c r="H298" s="106">
        <v>7.8498516713450997E-2</v>
      </c>
      <c r="I298" s="106">
        <v>-0.86094429716230003</v>
      </c>
      <c r="J298" s="106">
        <v>-2.0499999999999998</v>
      </c>
      <c r="K298" s="106">
        <v>0.85976419720128106</v>
      </c>
      <c r="L298" s="106">
        <v>0.77683353593229099</v>
      </c>
      <c r="M298" s="106">
        <v>0.86623059512922695</v>
      </c>
      <c r="N298" s="106">
        <v>3.3317768822621802E-2</v>
      </c>
      <c r="P298" s="106">
        <v>3.4362911572233807</v>
      </c>
      <c r="Q298" s="106">
        <v>3.279294123796479</v>
      </c>
      <c r="R298" s="106">
        <v>3.5147896739368321</v>
      </c>
      <c r="S298" s="106">
        <v>3.2007956070830277</v>
      </c>
      <c r="AA298" s="106">
        <v>572</v>
      </c>
      <c r="AB298" s="106">
        <v>563.33951571354964</v>
      </c>
    </row>
    <row r="299" spans="1:28" x14ac:dyDescent="0.2">
      <c r="A299" s="14">
        <v>43538</v>
      </c>
      <c r="B299" s="106">
        <v>1940</v>
      </c>
      <c r="C299" s="106">
        <v>1874</v>
      </c>
      <c r="D299" s="106">
        <v>568.5</v>
      </c>
      <c r="E299" s="106">
        <v>564.79999999999995</v>
      </c>
      <c r="F299" s="106">
        <v>3.3179886685552402</v>
      </c>
      <c r="G299" s="106">
        <v>3.35711507685444</v>
      </c>
      <c r="H299" s="106">
        <v>7.9294220079037303E-2</v>
      </c>
      <c r="I299" s="106">
        <v>-0.49343329514064399</v>
      </c>
      <c r="J299" s="106">
        <v>-1.18</v>
      </c>
      <c r="K299" s="106">
        <v>0.85976313128783699</v>
      </c>
      <c r="L299" s="106">
        <v>0.83250004353999096</v>
      </c>
      <c r="M299" s="106">
        <v>0.86375548930279999</v>
      </c>
      <c r="N299" s="106">
        <v>3.2673249977142702E-2</v>
      </c>
      <c r="P299" s="106">
        <v>3.4364092969334772</v>
      </c>
      <c r="Q299" s="106">
        <v>3.2778208567754028</v>
      </c>
      <c r="R299" s="106">
        <v>3.5157035170125148</v>
      </c>
      <c r="S299" s="106">
        <v>3.1985266366963652</v>
      </c>
      <c r="AA299" s="106">
        <v>564.79999999999995</v>
      </c>
      <c r="AB299" s="106">
        <v>560.94487377640382</v>
      </c>
    </row>
    <row r="300" spans="1:28" x14ac:dyDescent="0.2">
      <c r="A300" s="14">
        <v>43537</v>
      </c>
      <c r="B300" s="106">
        <v>1936</v>
      </c>
      <c r="C300" s="106">
        <v>1931</v>
      </c>
      <c r="D300" s="106">
        <v>564.4</v>
      </c>
      <c r="E300" s="106">
        <v>564.20000000000005</v>
      </c>
      <c r="F300" s="106">
        <v>3.4225451967387399</v>
      </c>
      <c r="G300" s="106">
        <v>3.3559364311517199</v>
      </c>
      <c r="H300" s="106">
        <v>8.0514637831898203E-2</v>
      </c>
      <c r="I300" s="106">
        <v>0.82728765080072897</v>
      </c>
      <c r="J300" s="106">
        <v>1.95</v>
      </c>
      <c r="K300" s="106">
        <v>0.85787963197403605</v>
      </c>
      <c r="L300" s="106">
        <v>0.58979691094461695</v>
      </c>
      <c r="M300" s="106">
        <v>0.86224731776474395</v>
      </c>
      <c r="N300" s="106">
        <v>2.97631794986929E-2</v>
      </c>
      <c r="P300" s="106">
        <v>3.4364510689836183</v>
      </c>
      <c r="Q300" s="106">
        <v>3.2754217933198215</v>
      </c>
      <c r="R300" s="106">
        <v>3.5169657068155162</v>
      </c>
      <c r="S300" s="106">
        <v>3.1949071554879236</v>
      </c>
      <c r="AA300" s="106">
        <v>564.20000000000005</v>
      </c>
      <c r="AB300" s="106">
        <v>578.0066975785677</v>
      </c>
    </row>
    <row r="301" spans="1:28" x14ac:dyDescent="0.2">
      <c r="A301" s="14">
        <v>43536</v>
      </c>
      <c r="B301" s="106">
        <v>1936</v>
      </c>
      <c r="C301" s="106">
        <v>1952</v>
      </c>
      <c r="D301" s="106">
        <v>564</v>
      </c>
      <c r="E301" s="106">
        <v>569</v>
      </c>
      <c r="F301" s="106">
        <v>3.4305799648506099</v>
      </c>
      <c r="G301" s="106">
        <v>3.3529127028253498</v>
      </c>
      <c r="H301" s="106">
        <v>8.2197143040406706E-2</v>
      </c>
      <c r="I301" s="106">
        <v>0.94489004304052104</v>
      </c>
      <c r="J301" s="106">
        <v>2.2599999999999998</v>
      </c>
      <c r="K301" s="106">
        <v>0.85851970123398202</v>
      </c>
      <c r="L301" s="106">
        <v>0.56615990742105105</v>
      </c>
      <c r="M301" s="106">
        <v>0.86045256896983902</v>
      </c>
      <c r="N301" s="106">
        <v>3.6770546831815999E-2</v>
      </c>
      <c r="P301" s="106">
        <v>3.4351098458657567</v>
      </c>
      <c r="Q301" s="106">
        <v>3.2707155597849429</v>
      </c>
      <c r="R301" s="106">
        <v>3.5173069889061632</v>
      </c>
      <c r="S301" s="106">
        <v>3.1885184167445364</v>
      </c>
      <c r="AA301" s="106">
        <v>569</v>
      </c>
      <c r="AB301" s="106">
        <v>584.29263266357543</v>
      </c>
    </row>
    <row r="302" spans="1:28" x14ac:dyDescent="0.2">
      <c r="A302" s="14">
        <v>43535</v>
      </c>
      <c r="B302" s="106">
        <v>1912</v>
      </c>
      <c r="C302" s="106">
        <v>1911</v>
      </c>
      <c r="D302" s="106">
        <v>556.4</v>
      </c>
      <c r="E302" s="106">
        <v>561</v>
      </c>
      <c r="F302" s="106">
        <v>3.4064171122994602</v>
      </c>
      <c r="G302" s="106">
        <v>3.3502723644738399</v>
      </c>
      <c r="H302" s="106">
        <v>8.2837897317691395E-2</v>
      </c>
      <c r="I302" s="106">
        <v>0.677766452838658</v>
      </c>
      <c r="J302" s="106">
        <v>1.65</v>
      </c>
      <c r="K302" s="106">
        <v>0.85748397666826504</v>
      </c>
      <c r="L302" s="106">
        <v>0.59271780276416697</v>
      </c>
      <c r="M302" s="106">
        <v>0.85856353198262003</v>
      </c>
      <c r="N302" s="106">
        <v>3.3092016139217598E-2</v>
      </c>
      <c r="P302" s="106">
        <v>3.4331102617915312</v>
      </c>
      <c r="Q302" s="106">
        <v>3.2674344671561486</v>
      </c>
      <c r="R302" s="106">
        <v>3.5159481591092225</v>
      </c>
      <c r="S302" s="106">
        <v>3.1845965698384573</v>
      </c>
      <c r="AA302" s="106">
        <v>561</v>
      </c>
      <c r="AB302" s="106">
        <v>572.0200927357032</v>
      </c>
    </row>
    <row r="303" spans="1:28" x14ac:dyDescent="0.2">
      <c r="A303" s="14">
        <v>43532</v>
      </c>
      <c r="B303" s="106">
        <v>1943</v>
      </c>
      <c r="C303" s="106">
        <v>1899</v>
      </c>
      <c r="D303" s="106">
        <v>562.4</v>
      </c>
      <c r="E303" s="106">
        <v>559.5</v>
      </c>
      <c r="F303" s="106">
        <v>3.3941018766756001</v>
      </c>
      <c r="G303" s="106">
        <v>3.3469255283942201</v>
      </c>
      <c r="H303" s="106">
        <v>8.5528941099782402E-2</v>
      </c>
      <c r="I303" s="106">
        <v>0.55158344853511998</v>
      </c>
      <c r="J303" s="106">
        <v>1.39</v>
      </c>
      <c r="K303" s="106">
        <v>0.83680279181859596</v>
      </c>
      <c r="L303" s="106">
        <v>0.73910971670721204</v>
      </c>
      <c r="M303" s="106">
        <v>0.85545027572773003</v>
      </c>
      <c r="N303" s="106">
        <v>4.2091783444812597E-2</v>
      </c>
      <c r="P303" s="106">
        <v>3.4324544694940027</v>
      </c>
      <c r="Q303" s="106">
        <v>3.2613965872944375</v>
      </c>
      <c r="R303" s="106">
        <v>3.5179834105937848</v>
      </c>
      <c r="S303" s="106">
        <v>3.1758676461946553</v>
      </c>
      <c r="AA303" s="106">
        <v>559.5</v>
      </c>
      <c r="AB303" s="106">
        <v>568.42812982998453</v>
      </c>
    </row>
    <row r="304" spans="1:28" x14ac:dyDescent="0.2">
      <c r="A304" s="14">
        <v>43531</v>
      </c>
      <c r="B304" s="106">
        <v>1982</v>
      </c>
      <c r="C304" s="106">
        <v>1963</v>
      </c>
      <c r="D304" s="106">
        <v>575.9</v>
      </c>
      <c r="E304" s="106">
        <v>572.4</v>
      </c>
      <c r="F304" s="106">
        <v>3.42941998602375</v>
      </c>
      <c r="G304" s="106">
        <v>3.3441814643621299</v>
      </c>
      <c r="H304" s="106">
        <v>8.7255381456883302E-2</v>
      </c>
      <c r="I304" s="106">
        <v>0.97688555408751898</v>
      </c>
      <c r="J304" s="106">
        <v>2.4900000000000002</v>
      </c>
      <c r="K304" s="106">
        <v>0.83824480352827402</v>
      </c>
      <c r="L304" s="106">
        <v>0.73774626811775401</v>
      </c>
      <c r="M304" s="106">
        <v>0.85281012084905194</v>
      </c>
      <c r="N304" s="106">
        <v>4.6066554154779699E-2</v>
      </c>
      <c r="P304" s="106">
        <v>3.4314368458190132</v>
      </c>
      <c r="Q304" s="106">
        <v>3.2569260829052467</v>
      </c>
      <c r="R304" s="106">
        <v>3.5186922272758965</v>
      </c>
      <c r="S304" s="106">
        <v>3.1696707014483634</v>
      </c>
      <c r="AA304" s="106">
        <v>572.4</v>
      </c>
      <c r="AB304" s="106">
        <v>587.58526532715086</v>
      </c>
    </row>
    <row r="305" spans="1:28" x14ac:dyDescent="0.2">
      <c r="A305" s="14">
        <v>43530</v>
      </c>
      <c r="B305" s="106">
        <v>1995</v>
      </c>
      <c r="C305" s="106">
        <v>2002</v>
      </c>
      <c r="D305" s="106">
        <v>582.79999999999995</v>
      </c>
      <c r="E305" s="106">
        <v>581.79999999999995</v>
      </c>
      <c r="F305" s="106">
        <v>3.4410450326572701</v>
      </c>
      <c r="G305" s="106">
        <v>3.3419656684700501</v>
      </c>
      <c r="H305" s="106">
        <v>8.7172707122776597E-2</v>
      </c>
      <c r="I305" s="106">
        <v>1.1365869829839199</v>
      </c>
      <c r="J305" s="106">
        <v>2.88</v>
      </c>
      <c r="K305" s="106">
        <v>0.83525969593792604</v>
      </c>
      <c r="L305" s="106">
        <v>0.61116104329057996</v>
      </c>
      <c r="M305" s="106">
        <v>0.85131727667037904</v>
      </c>
      <c r="N305" s="106">
        <v>3.8627494230559098E-2</v>
      </c>
      <c r="P305" s="106">
        <v>3.4291383755928266</v>
      </c>
      <c r="Q305" s="106">
        <v>3.2547929613472735</v>
      </c>
      <c r="R305" s="106">
        <v>3.5163110827156032</v>
      </c>
      <c r="S305" s="106">
        <v>3.1676202542244969</v>
      </c>
      <c r="AA305" s="106">
        <v>581.79999999999995</v>
      </c>
      <c r="AB305" s="106">
        <v>599.25914477073673</v>
      </c>
    </row>
    <row r="306" spans="1:28" x14ac:dyDescent="0.2">
      <c r="A306" s="14">
        <v>43529</v>
      </c>
      <c r="B306" s="106">
        <v>2010</v>
      </c>
      <c r="C306" s="106">
        <v>2010</v>
      </c>
      <c r="D306" s="106">
        <v>579.79999999999995</v>
      </c>
      <c r="E306" s="106">
        <v>584</v>
      </c>
      <c r="F306" s="106">
        <v>3.4417808219178001</v>
      </c>
      <c r="G306" s="106">
        <v>3.3394660621013399</v>
      </c>
      <c r="H306" s="106">
        <v>8.6983426096820304E-2</v>
      </c>
      <c r="I306" s="106">
        <v>1.1762558042100399</v>
      </c>
      <c r="J306" s="106">
        <v>2.97</v>
      </c>
      <c r="K306" s="106">
        <v>0.82999804759255802</v>
      </c>
      <c r="L306" s="106">
        <v>0.57579259543218697</v>
      </c>
      <c r="M306" s="106">
        <v>0.85000227935768902</v>
      </c>
      <c r="N306" s="106">
        <v>3.7647449875055201E-2</v>
      </c>
      <c r="P306" s="106">
        <v>3.42644948819816</v>
      </c>
      <c r="Q306" s="106">
        <v>3.2524826360045198</v>
      </c>
      <c r="R306" s="106">
        <v>3.5134329142949805</v>
      </c>
      <c r="S306" s="106">
        <v>3.1654992099076993</v>
      </c>
      <c r="AA306" s="106">
        <v>584</v>
      </c>
      <c r="AB306" s="106">
        <v>601.65378670788255</v>
      </c>
    </row>
    <row r="307" spans="1:28" x14ac:dyDescent="0.2">
      <c r="A307" s="14">
        <v>43528</v>
      </c>
      <c r="B307" s="106">
        <v>2033</v>
      </c>
      <c r="C307" s="106">
        <v>2016</v>
      </c>
      <c r="D307" s="106">
        <v>582.6</v>
      </c>
      <c r="E307" s="106">
        <v>581</v>
      </c>
      <c r="F307" s="106">
        <v>3.4698795180722799</v>
      </c>
      <c r="G307" s="106">
        <v>3.3364494829181401</v>
      </c>
      <c r="H307" s="106">
        <v>8.7305307765444706E-2</v>
      </c>
      <c r="I307" s="106">
        <v>1.52831527165127</v>
      </c>
      <c r="J307" s="106">
        <v>3.85</v>
      </c>
      <c r="K307" s="106">
        <v>0.83323098223967895</v>
      </c>
      <c r="L307" s="106">
        <v>0.43102213016481</v>
      </c>
      <c r="M307" s="106">
        <v>0.848736547796619</v>
      </c>
      <c r="N307" s="106">
        <v>3.8151597960150697E-2</v>
      </c>
      <c r="P307" s="106">
        <v>3.423754790683585</v>
      </c>
      <c r="Q307" s="106">
        <v>3.2491441751526953</v>
      </c>
      <c r="R307" s="106">
        <v>3.5110600984490294</v>
      </c>
      <c r="S307" s="106">
        <v>3.1618388673872508</v>
      </c>
      <c r="AA307" s="106">
        <v>581</v>
      </c>
      <c r="AB307" s="106">
        <v>603.44976816074188</v>
      </c>
    </row>
    <row r="308" spans="1:28" x14ac:dyDescent="0.2">
      <c r="A308" s="14">
        <v>43525</v>
      </c>
      <c r="B308" s="106">
        <v>2012</v>
      </c>
      <c r="C308" s="106">
        <v>2019</v>
      </c>
      <c r="D308" s="106">
        <v>580.29999999999995</v>
      </c>
      <c r="E308" s="106">
        <v>578.4</v>
      </c>
      <c r="F308" s="106">
        <v>3.4906639004149298</v>
      </c>
      <c r="G308" s="106">
        <v>3.3327877386880602</v>
      </c>
      <c r="H308" s="106">
        <v>8.7391434826362802E-2</v>
      </c>
      <c r="I308" s="106">
        <v>1.8065404469047801</v>
      </c>
      <c r="J308" s="106">
        <v>4.5199999999999996</v>
      </c>
      <c r="K308" s="106">
        <v>0.85936059868982295</v>
      </c>
      <c r="L308" s="106">
        <v>0.19081642055060499</v>
      </c>
      <c r="M308" s="106">
        <v>0.84814180275786299</v>
      </c>
      <c r="N308" s="106">
        <v>3.0580138034565298E-2</v>
      </c>
      <c r="P308" s="106">
        <v>3.4201791735144229</v>
      </c>
      <c r="Q308" s="106">
        <v>3.2453963038616975</v>
      </c>
      <c r="R308" s="106">
        <v>3.507570608340786</v>
      </c>
      <c r="S308" s="106">
        <v>3.1580048690353344</v>
      </c>
      <c r="AA308" s="106">
        <v>578.4</v>
      </c>
      <c r="AB308" s="106">
        <v>604.34775888717149</v>
      </c>
    </row>
    <row r="309" spans="1:28" x14ac:dyDescent="0.2">
      <c r="A309" s="14">
        <v>43524</v>
      </c>
      <c r="B309" s="106">
        <v>2047</v>
      </c>
      <c r="C309" s="106">
        <v>2037</v>
      </c>
      <c r="D309" s="106">
        <v>579.5</v>
      </c>
      <c r="E309" s="106">
        <v>576.70000000000005</v>
      </c>
      <c r="F309" s="106">
        <v>3.5321657707646898</v>
      </c>
      <c r="G309" s="106">
        <v>3.3285248565673902</v>
      </c>
      <c r="H309" s="106">
        <v>8.7384140900577806E-2</v>
      </c>
      <c r="I309" s="106">
        <v>2.3304104394526099</v>
      </c>
      <c r="J309" s="106">
        <v>5.77</v>
      </c>
      <c r="K309" s="106">
        <v>0.87799032604851401</v>
      </c>
      <c r="L309" s="106">
        <v>0.12983094346298901</v>
      </c>
      <c r="M309" s="106">
        <v>0.84930221798365702</v>
      </c>
      <c r="N309" s="106">
        <v>2.1528403286156E-2</v>
      </c>
      <c r="P309" s="106">
        <v>3.4159089974679682</v>
      </c>
      <c r="Q309" s="106">
        <v>3.2411407156668122</v>
      </c>
      <c r="R309" s="106">
        <v>3.5032931383685457</v>
      </c>
      <c r="S309" s="106">
        <v>3.1537565747662346</v>
      </c>
      <c r="AA309" s="106">
        <v>576.70000000000005</v>
      </c>
      <c r="AB309" s="106">
        <v>609.73570324574962</v>
      </c>
    </row>
    <row r="310" spans="1:28" x14ac:dyDescent="0.2">
      <c r="A310" s="14">
        <v>43523</v>
      </c>
      <c r="B310" s="106">
        <v>2068</v>
      </c>
      <c r="C310" s="106">
        <v>2052</v>
      </c>
      <c r="D310" s="106">
        <v>580</v>
      </c>
      <c r="E310" s="106">
        <v>579.1</v>
      </c>
      <c r="F310" s="106">
        <v>3.5434294595061302</v>
      </c>
      <c r="G310" s="106">
        <v>3.3229512564533099</v>
      </c>
      <c r="H310" s="106">
        <v>8.7548691508627693E-2</v>
      </c>
      <c r="I310" s="106">
        <v>2.5183494950474699</v>
      </c>
      <c r="J310" s="106">
        <v>6.22</v>
      </c>
      <c r="K310" s="106">
        <v>0.89560981905801296</v>
      </c>
      <c r="L310" s="106">
        <v>6.7213041917268096E-2</v>
      </c>
      <c r="M310" s="106">
        <v>0.85164451128012497</v>
      </c>
      <c r="N310" s="106">
        <v>2.0004194351122599E-2</v>
      </c>
      <c r="P310" s="106">
        <v>3.4104999479619376</v>
      </c>
      <c r="Q310" s="106">
        <v>3.2354025649446823</v>
      </c>
      <c r="R310" s="106">
        <v>3.4980486394705652</v>
      </c>
      <c r="S310" s="106">
        <v>3.1478538734360546</v>
      </c>
      <c r="AA310" s="106">
        <v>579.1</v>
      </c>
      <c r="AB310" s="106">
        <v>614.2256568778979</v>
      </c>
    </row>
    <row r="311" spans="1:28" x14ac:dyDescent="0.2">
      <c r="A311" s="14">
        <v>43522</v>
      </c>
      <c r="B311" s="106">
        <v>2050</v>
      </c>
      <c r="C311" s="106">
        <v>2049</v>
      </c>
      <c r="D311" s="106">
        <v>581.79999999999995</v>
      </c>
      <c r="E311" s="106">
        <v>580.9</v>
      </c>
      <c r="F311" s="106">
        <v>3.5272852470304699</v>
      </c>
      <c r="G311" s="106">
        <v>3.31691979152022</v>
      </c>
      <c r="H311" s="106">
        <v>8.7733542092610001E-2</v>
      </c>
      <c r="I311" s="106">
        <v>2.3977768421590202</v>
      </c>
      <c r="J311" s="106">
        <v>5.96</v>
      </c>
      <c r="K311" s="106">
        <v>0.91147940163344399</v>
      </c>
      <c r="L311" s="106">
        <v>4.48898367456258E-2</v>
      </c>
      <c r="M311" s="106">
        <v>0.85411229982952497</v>
      </c>
      <c r="N311" s="106">
        <v>2.02806834230893E-2</v>
      </c>
      <c r="P311" s="106">
        <v>3.40465333361283</v>
      </c>
      <c r="Q311" s="106">
        <v>3.22918624942761</v>
      </c>
      <c r="R311" s="106">
        <v>3.4923868757054399</v>
      </c>
      <c r="S311" s="106">
        <v>3.141452707335</v>
      </c>
      <c r="AA311" s="106">
        <v>580.9</v>
      </c>
      <c r="AB311" s="106">
        <v>613.32766615146829</v>
      </c>
    </row>
    <row r="312" spans="1:28" x14ac:dyDescent="0.2">
      <c r="A312" s="14">
        <v>43521</v>
      </c>
      <c r="B312" s="106">
        <v>2055</v>
      </c>
      <c r="C312" s="106">
        <v>2048</v>
      </c>
      <c r="D312" s="106">
        <v>586.79999999999995</v>
      </c>
      <c r="E312" s="106">
        <v>582.5</v>
      </c>
      <c r="F312" s="106">
        <v>3.5158798283261801</v>
      </c>
      <c r="G312" s="106">
        <v>3.30990107244113</v>
      </c>
      <c r="H312" s="106">
        <v>9.1594766398527899E-2</v>
      </c>
      <c r="I312" s="106">
        <v>2.24880486062743</v>
      </c>
      <c r="J312" s="106">
        <v>5.86</v>
      </c>
      <c r="K312" s="106">
        <v>0.92102087177228997</v>
      </c>
      <c r="L312" s="106">
        <v>6.2172376608292897E-2</v>
      </c>
      <c r="M312" s="106">
        <v>0.855764973177778</v>
      </c>
      <c r="N312" s="106">
        <v>2.41083599130004E-2</v>
      </c>
      <c r="P312" s="106">
        <v>3.4014958388396579</v>
      </c>
      <c r="Q312" s="106">
        <v>3.218306306042602</v>
      </c>
      <c r="R312" s="106">
        <v>3.4930906052381858</v>
      </c>
      <c r="S312" s="106">
        <v>3.1267115396440741</v>
      </c>
      <c r="AA312" s="106">
        <v>582.5</v>
      </c>
      <c r="AB312" s="106">
        <v>613.02833590932505</v>
      </c>
    </row>
    <row r="313" spans="1:28" x14ac:dyDescent="0.2">
      <c r="A313" s="14">
        <v>43518</v>
      </c>
      <c r="B313" s="106">
        <v>2004</v>
      </c>
      <c r="C313" s="106">
        <v>2021</v>
      </c>
      <c r="D313" s="106">
        <v>580</v>
      </c>
      <c r="E313" s="106">
        <v>580.4</v>
      </c>
      <c r="F313" s="106">
        <v>3.4820813232253598</v>
      </c>
      <c r="G313" s="106">
        <v>3.303170649808</v>
      </c>
      <c r="H313" s="106">
        <v>9.4705061338972399E-2</v>
      </c>
      <c r="I313" s="106">
        <v>1.88913528894718</v>
      </c>
      <c r="J313" s="106">
        <v>5.14</v>
      </c>
      <c r="K313" s="106">
        <v>0.92757389473628205</v>
      </c>
      <c r="L313" s="106">
        <v>0.15202155367938899</v>
      </c>
      <c r="M313" s="106">
        <v>0.85633758109709202</v>
      </c>
      <c r="N313" s="106">
        <v>3.0132289427169098E-2</v>
      </c>
      <c r="P313" s="106">
        <v>3.3978757111469724</v>
      </c>
      <c r="Q313" s="106">
        <v>3.2084655884690276</v>
      </c>
      <c r="R313" s="106">
        <v>3.4925807724859448</v>
      </c>
      <c r="S313" s="106">
        <v>3.1137605271300552</v>
      </c>
      <c r="AA313" s="106">
        <v>580.4</v>
      </c>
      <c r="AB313" s="106">
        <v>604.94641937145798</v>
      </c>
    </row>
    <row r="314" spans="1:28" x14ac:dyDescent="0.2">
      <c r="A314" s="14">
        <v>43517</v>
      </c>
      <c r="B314" s="106">
        <v>2020</v>
      </c>
      <c r="C314" s="106">
        <v>2004</v>
      </c>
      <c r="D314" s="106">
        <v>588</v>
      </c>
      <c r="E314" s="106">
        <v>587.4</v>
      </c>
      <c r="F314" s="106">
        <v>3.4116445352400402</v>
      </c>
      <c r="G314" s="106">
        <v>3.29563011385626</v>
      </c>
      <c r="H314" s="106">
        <v>0.10236454666351601</v>
      </c>
      <c r="I314" s="106">
        <v>1.1333457253039301</v>
      </c>
      <c r="J314" s="106">
        <v>3.4</v>
      </c>
      <c r="K314" s="106">
        <v>0.92662443912454895</v>
      </c>
      <c r="L314" s="106">
        <v>0.13269191222930601</v>
      </c>
      <c r="M314" s="106">
        <v>0.85546474167071895</v>
      </c>
      <c r="N314" s="106">
        <v>3.3965110145918798E-2</v>
      </c>
      <c r="P314" s="106">
        <v>3.3979946605197759</v>
      </c>
      <c r="Q314" s="106">
        <v>3.1932655671927441</v>
      </c>
      <c r="R314" s="106">
        <v>3.5003592071832919</v>
      </c>
      <c r="S314" s="106">
        <v>3.0909010205292282</v>
      </c>
      <c r="AA314" s="106">
        <v>587.4</v>
      </c>
      <c r="AB314" s="106">
        <v>599.8578052550231</v>
      </c>
    </row>
    <row r="315" spans="1:28" x14ac:dyDescent="0.2">
      <c r="A315" s="14">
        <v>43516</v>
      </c>
      <c r="B315" s="106">
        <v>2017</v>
      </c>
      <c r="C315" s="106">
        <v>2020</v>
      </c>
      <c r="D315" s="106">
        <v>590.1</v>
      </c>
      <c r="E315" s="106">
        <v>587</v>
      </c>
      <c r="F315" s="106">
        <v>3.44122657580919</v>
      </c>
      <c r="G315" s="106">
        <v>3.2937028262761099</v>
      </c>
      <c r="H315" s="106">
        <v>0.101519369952504</v>
      </c>
      <c r="I315" s="106">
        <v>1.45315863959858</v>
      </c>
      <c r="J315" s="106">
        <v>4.29</v>
      </c>
      <c r="K315" s="106">
        <v>0.92649882593079602</v>
      </c>
      <c r="L315" s="106">
        <v>0.117779559824959</v>
      </c>
      <c r="M315" s="106">
        <v>0.85578648750379305</v>
      </c>
      <c r="N315" s="106">
        <v>2.7835727061224402E-2</v>
      </c>
      <c r="P315" s="106">
        <v>3.3952221962286138</v>
      </c>
      <c r="Q315" s="106">
        <v>3.192183456323606</v>
      </c>
      <c r="R315" s="106">
        <v>3.4967415661811181</v>
      </c>
      <c r="S315" s="106">
        <v>3.0906640863711017</v>
      </c>
      <c r="AA315" s="106">
        <v>587</v>
      </c>
      <c r="AB315" s="106">
        <v>604.64708912931474</v>
      </c>
    </row>
    <row r="316" spans="1:28" x14ac:dyDescent="0.2">
      <c r="A316" s="14">
        <v>43515</v>
      </c>
      <c r="B316" s="106">
        <v>2034</v>
      </c>
      <c r="C316" s="106">
        <v>2022</v>
      </c>
      <c r="D316" s="106">
        <v>581.1</v>
      </c>
      <c r="E316" s="106">
        <v>585.79999999999995</v>
      </c>
      <c r="F316" s="106">
        <v>3.4516899965858601</v>
      </c>
      <c r="G316" s="106">
        <v>3.2916313706202902</v>
      </c>
      <c r="H316" s="106">
        <v>0.10006264725858199</v>
      </c>
      <c r="I316" s="106">
        <v>1.59958416402821</v>
      </c>
      <c r="J316" s="106">
        <v>4.6399999999999997</v>
      </c>
      <c r="K316" s="106">
        <v>0.93118329113266995</v>
      </c>
      <c r="L316" s="106">
        <v>6.3362962032442502E-2</v>
      </c>
      <c r="M316" s="106">
        <v>0.85557243545933803</v>
      </c>
      <c r="N316" s="106">
        <v>3.38693228576529E-2</v>
      </c>
      <c r="P316" s="106">
        <v>3.3916940178788724</v>
      </c>
      <c r="Q316" s="106">
        <v>3.191568723361708</v>
      </c>
      <c r="R316" s="106">
        <v>3.4917566651374541</v>
      </c>
      <c r="S316" s="106">
        <v>3.0915060761031263</v>
      </c>
      <c r="AA316" s="106">
        <v>585.79999999999995</v>
      </c>
      <c r="AB316" s="106">
        <v>605.24574961360122</v>
      </c>
    </row>
    <row r="317" spans="1:28" x14ac:dyDescent="0.2">
      <c r="A317" s="14">
        <v>43514</v>
      </c>
      <c r="B317" s="106">
        <v>1999</v>
      </c>
      <c r="C317" s="106">
        <v>2017</v>
      </c>
      <c r="D317" s="106">
        <v>583.4</v>
      </c>
      <c r="E317" s="106">
        <v>585.1</v>
      </c>
      <c r="F317" s="106">
        <v>3.4472739702614899</v>
      </c>
      <c r="G317" s="106">
        <v>3.2894722639704401</v>
      </c>
      <c r="H317" s="106">
        <v>9.8317521133828203E-2</v>
      </c>
      <c r="I317" s="106">
        <v>1.60502120549046</v>
      </c>
      <c r="J317" s="106">
        <v>4.58</v>
      </c>
      <c r="K317" s="106">
        <v>0.93554945017245805</v>
      </c>
      <c r="L317" s="106">
        <v>0.13548335721280999</v>
      </c>
      <c r="M317" s="106">
        <v>0.85273469132493596</v>
      </c>
      <c r="N317" s="106">
        <v>6.8799949944920599E-2</v>
      </c>
      <c r="P317" s="106">
        <v>3.3877897851042684</v>
      </c>
      <c r="Q317" s="106">
        <v>3.1911547428366118</v>
      </c>
      <c r="R317" s="106">
        <v>3.4861073062380967</v>
      </c>
      <c r="S317" s="106">
        <v>3.0928372217027835</v>
      </c>
      <c r="AA317" s="106">
        <v>585.1</v>
      </c>
      <c r="AB317" s="106">
        <v>603.74909840288512</v>
      </c>
    </row>
    <row r="318" spans="1:28" x14ac:dyDescent="0.2">
      <c r="A318" s="14">
        <v>43511</v>
      </c>
      <c r="B318" s="106">
        <v>1938</v>
      </c>
      <c r="C318" s="106">
        <v>1939</v>
      </c>
      <c r="D318" s="106">
        <v>572.1</v>
      </c>
      <c r="E318" s="106">
        <v>571.79999999999995</v>
      </c>
      <c r="F318" s="106">
        <v>3.3910458202168501</v>
      </c>
      <c r="G318" s="106">
        <v>3.2877188203394501</v>
      </c>
      <c r="H318" s="106">
        <v>9.6646054995287903E-2</v>
      </c>
      <c r="I318" s="106">
        <v>1.06912796267211</v>
      </c>
      <c r="J318" s="106">
        <v>3.05</v>
      </c>
      <c r="K318" s="106">
        <v>0.93555780018216905</v>
      </c>
      <c r="L318" s="106">
        <v>0.24683740942794599</v>
      </c>
      <c r="M318" s="106">
        <v>0.84811551005179497</v>
      </c>
      <c r="N318" s="106">
        <v>8.1865494403582303E-2</v>
      </c>
      <c r="P318" s="106">
        <v>3.3843648753347382</v>
      </c>
      <c r="Q318" s="106">
        <v>3.191072765344162</v>
      </c>
      <c r="R318" s="106">
        <v>3.4810109303300258</v>
      </c>
      <c r="S318" s="106">
        <v>3.0944267103488743</v>
      </c>
      <c r="AA318" s="106">
        <v>571.79999999999995</v>
      </c>
      <c r="AB318" s="106">
        <v>580.40133951571352</v>
      </c>
    </row>
    <row r="319" spans="1:28" x14ac:dyDescent="0.2">
      <c r="A319" s="14">
        <v>43510</v>
      </c>
      <c r="B319" s="106">
        <v>1930</v>
      </c>
      <c r="C319" s="106">
        <v>1926</v>
      </c>
      <c r="D319" s="106">
        <v>580</v>
      </c>
      <c r="E319" s="106">
        <v>580.1</v>
      </c>
      <c r="F319" s="106">
        <v>3.32011722116876</v>
      </c>
      <c r="G319" s="106">
        <v>3.28544071051979</v>
      </c>
      <c r="H319" s="106">
        <v>9.61962758217281E-2</v>
      </c>
      <c r="I319" s="106">
        <v>0.36047664374483102</v>
      </c>
      <c r="J319" s="106">
        <v>1.04</v>
      </c>
      <c r="K319" s="106">
        <v>0.93817066348219602</v>
      </c>
      <c r="L319" s="106">
        <v>0.17143539392639701</v>
      </c>
      <c r="M319" s="106">
        <v>0.84265347181281003</v>
      </c>
      <c r="N319" s="106">
        <v>9.9313528115348298E-2</v>
      </c>
      <c r="P319" s="106">
        <v>3.3816369863415181</v>
      </c>
      <c r="Q319" s="106">
        <v>3.189244434698062</v>
      </c>
      <c r="R319" s="106">
        <v>3.4778332621632462</v>
      </c>
      <c r="S319" s="106">
        <v>3.0930481588763339</v>
      </c>
      <c r="AA319" s="106">
        <v>580.1</v>
      </c>
      <c r="AB319" s="106">
        <v>576.5100463678516</v>
      </c>
    </row>
    <row r="320" spans="1:28" x14ac:dyDescent="0.2">
      <c r="A320" s="14">
        <v>43509</v>
      </c>
      <c r="B320" s="106">
        <v>1913</v>
      </c>
      <c r="C320" s="106">
        <v>1932</v>
      </c>
      <c r="D320" s="106">
        <v>587</v>
      </c>
      <c r="E320" s="106">
        <v>582.79999999999995</v>
      </c>
      <c r="F320" s="106">
        <v>3.3150308853809198</v>
      </c>
      <c r="G320" s="106">
        <v>3.2837763751210001</v>
      </c>
      <c r="H320" s="106">
        <v>9.6660631620455198E-2</v>
      </c>
      <c r="I320" s="106">
        <v>0.323342706704353</v>
      </c>
      <c r="J320" s="106">
        <v>0.94</v>
      </c>
      <c r="K320" s="106">
        <v>0.93734909471212402</v>
      </c>
      <c r="L320" s="106">
        <v>0.23984460856732101</v>
      </c>
      <c r="M320" s="106">
        <v>0.83755982511200799</v>
      </c>
      <c r="N320" s="106">
        <v>9.2926271990262696E-2</v>
      </c>
      <c r="P320" s="106">
        <v>3.3804370067414551</v>
      </c>
      <c r="Q320" s="106">
        <v>3.1871157435005451</v>
      </c>
      <c r="R320" s="106">
        <v>3.4770976383619105</v>
      </c>
      <c r="S320" s="106">
        <v>3.0904551118800896</v>
      </c>
      <c r="AA320" s="106">
        <v>582.79999999999995</v>
      </c>
      <c r="AB320" s="106">
        <v>578.30602782071094</v>
      </c>
    </row>
    <row r="321" spans="1:28" x14ac:dyDescent="0.2">
      <c r="A321" s="14">
        <v>43508</v>
      </c>
      <c r="B321" s="106">
        <v>1852</v>
      </c>
      <c r="C321" s="106">
        <v>1903</v>
      </c>
      <c r="D321" s="106">
        <v>572</v>
      </c>
      <c r="E321" s="106">
        <v>580.9</v>
      </c>
      <c r="F321" s="106">
        <v>3.2759511103460102</v>
      </c>
      <c r="G321" s="106">
        <v>3.2825704287980102</v>
      </c>
      <c r="H321" s="106">
        <v>9.6827237207963199E-2</v>
      </c>
      <c r="I321" s="106">
        <v>-6.8362153489772107E-2</v>
      </c>
      <c r="J321" s="106">
        <v>-0.2</v>
      </c>
      <c r="K321" s="106">
        <v>0.93914982237371603</v>
      </c>
      <c r="L321" s="106">
        <v>0.124621360708447</v>
      </c>
      <c r="M321" s="106">
        <v>0.83358889129124603</v>
      </c>
      <c r="N321" s="106">
        <v>6.2215967831188101E-2</v>
      </c>
      <c r="P321" s="106">
        <v>3.3793976660059735</v>
      </c>
      <c r="Q321" s="106">
        <v>3.1857431915900469</v>
      </c>
      <c r="R321" s="106">
        <v>3.4762249032139367</v>
      </c>
      <c r="S321" s="106">
        <v>3.0889159543820837</v>
      </c>
      <c r="AA321" s="106">
        <v>580.9</v>
      </c>
      <c r="AB321" s="106">
        <v>569.62545079855738</v>
      </c>
    </row>
    <row r="322" spans="1:28" x14ac:dyDescent="0.2">
      <c r="A322" s="14">
        <v>43504</v>
      </c>
      <c r="B322" s="106">
        <v>1884</v>
      </c>
      <c r="C322" s="106">
        <v>1845</v>
      </c>
      <c r="D322" s="106">
        <v>574.6</v>
      </c>
      <c r="E322" s="106">
        <v>571</v>
      </c>
      <c r="F322" s="106">
        <v>3.23117338003502</v>
      </c>
      <c r="G322" s="106">
        <v>3.2823082048052998</v>
      </c>
      <c r="H322" s="106">
        <v>9.6871428702214699E-2</v>
      </c>
      <c r="I322" s="106">
        <v>-0.52786281213493902</v>
      </c>
      <c r="J322" s="106">
        <v>-1.58</v>
      </c>
      <c r="K322" s="106">
        <v>0.952089410443416</v>
      </c>
      <c r="L322" s="106">
        <v>0.127946280789836</v>
      </c>
      <c r="M322" s="106">
        <v>0.83031886002371902</v>
      </c>
      <c r="N322" s="106">
        <v>6.1024273455417499E-2</v>
      </c>
      <c r="P322" s="106">
        <v>3.3791796335075146</v>
      </c>
      <c r="Q322" s="106">
        <v>3.1854367761030851</v>
      </c>
      <c r="R322" s="106">
        <v>3.4760510622097294</v>
      </c>
      <c r="S322" s="106">
        <v>3.0885653474008703</v>
      </c>
      <c r="AA322" s="106">
        <v>571</v>
      </c>
      <c r="AB322" s="106">
        <v>552.26429675425038</v>
      </c>
    </row>
    <row r="323" spans="1:28" x14ac:dyDescent="0.2">
      <c r="A323" s="14">
        <v>43503</v>
      </c>
      <c r="B323" s="106">
        <v>1936</v>
      </c>
      <c r="C323" s="106">
        <v>1912</v>
      </c>
      <c r="D323" s="106">
        <v>578.79999999999995</v>
      </c>
      <c r="E323" s="106">
        <v>578.1</v>
      </c>
      <c r="F323" s="106">
        <v>3.3073862653520099</v>
      </c>
      <c r="G323" s="106">
        <v>3.2830260283764199</v>
      </c>
      <c r="H323" s="106">
        <v>9.66891522562007E-2</v>
      </c>
      <c r="I323" s="106">
        <v>0.25194384692753602</v>
      </c>
      <c r="J323" s="106">
        <v>0.74</v>
      </c>
      <c r="K323" s="106">
        <v>0.95519077817418796</v>
      </c>
      <c r="L323" s="106">
        <v>0.12848425831207999</v>
      </c>
      <c r="M323" s="106">
        <v>0.82840696898150801</v>
      </c>
      <c r="N323" s="106">
        <v>5.9967137143726298E-2</v>
      </c>
      <c r="P323" s="106">
        <v>3.3797151806326204</v>
      </c>
      <c r="Q323" s="106">
        <v>3.1863368761202193</v>
      </c>
      <c r="R323" s="106">
        <v>3.4764043328888214</v>
      </c>
      <c r="S323" s="106">
        <v>3.0896477238640183</v>
      </c>
      <c r="AA323" s="106">
        <v>578.1</v>
      </c>
      <c r="AB323" s="106">
        <v>572.31942297784644</v>
      </c>
    </row>
    <row r="324" spans="1:28" x14ac:dyDescent="0.2">
      <c r="A324" s="14">
        <v>43502</v>
      </c>
      <c r="B324" s="106">
        <v>1930</v>
      </c>
      <c r="C324" s="106">
        <v>1941</v>
      </c>
      <c r="D324" s="106">
        <v>581.6</v>
      </c>
      <c r="E324" s="106">
        <v>581</v>
      </c>
      <c r="F324" s="106">
        <v>3.34079173838209</v>
      </c>
      <c r="G324" s="106">
        <v>3.2827502513617302</v>
      </c>
      <c r="H324" s="106">
        <v>9.6648766657095903E-2</v>
      </c>
      <c r="I324" s="106">
        <v>0.60054037964384299</v>
      </c>
      <c r="J324" s="106">
        <v>1.74</v>
      </c>
      <c r="K324" s="106">
        <v>0.95632616303037399</v>
      </c>
      <c r="L324" s="106">
        <v>0.14970742179916899</v>
      </c>
      <c r="M324" s="106">
        <v>0.82497860326481498</v>
      </c>
      <c r="N324" s="106">
        <v>7.6615721357389699E-2</v>
      </c>
      <c r="P324" s="106">
        <v>3.3793990180188263</v>
      </c>
      <c r="Q324" s="106">
        <v>3.1861014847046341</v>
      </c>
      <c r="R324" s="106">
        <v>3.4760477846759219</v>
      </c>
      <c r="S324" s="106">
        <v>3.0894527180475384</v>
      </c>
      <c r="AA324" s="106">
        <v>581</v>
      </c>
      <c r="AB324" s="106">
        <v>581</v>
      </c>
    </row>
    <row r="325" spans="1:28" x14ac:dyDescent="0.2">
      <c r="A325" s="14"/>
    </row>
    <row r="326" spans="1:28" x14ac:dyDescent="0.2">
      <c r="A326" s="14"/>
    </row>
    <row r="327" spans="1:28" x14ac:dyDescent="0.2">
      <c r="A327" s="14"/>
    </row>
    <row r="328" spans="1:28" x14ac:dyDescent="0.2">
      <c r="A328" s="14"/>
    </row>
    <row r="329" spans="1:28" x14ac:dyDescent="0.2">
      <c r="A329" s="14"/>
    </row>
    <row r="330" spans="1:28" x14ac:dyDescent="0.2">
      <c r="A330" s="14"/>
    </row>
    <row r="331" spans="1:28" x14ac:dyDescent="0.2">
      <c r="A331" s="14"/>
    </row>
    <row r="332" spans="1:28" x14ac:dyDescent="0.2">
      <c r="A332" s="14"/>
    </row>
    <row r="333" spans="1:28" x14ac:dyDescent="0.2">
      <c r="A333" s="14"/>
    </row>
    <row r="334" spans="1:28" x14ac:dyDescent="0.2">
      <c r="A334" s="14"/>
    </row>
    <row r="335" spans="1:28" x14ac:dyDescent="0.2">
      <c r="A335" s="14"/>
    </row>
    <row r="336" spans="1:28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</row>
    <row r="386" spans="1:12" x14ac:dyDescent="0.2">
      <c r="A386" s="14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</row>
    <row r="395" spans="1:12" x14ac:dyDescent="0.2">
      <c r="A395" s="14"/>
    </row>
    <row r="396" spans="1:12" x14ac:dyDescent="0.2">
      <c r="A396" s="14"/>
    </row>
    <row r="397" spans="1:12" x14ac:dyDescent="0.2">
      <c r="A397" s="14"/>
    </row>
    <row r="398" spans="1:12" x14ac:dyDescent="0.2">
      <c r="A398" s="14"/>
    </row>
    <row r="399" spans="1:12" x14ac:dyDescent="0.2">
      <c r="A399" s="14"/>
    </row>
    <row r="400" spans="1:12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  <c r="L501" s="15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D12" sqref="D12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43</v>
      </c>
      <c r="G8" s="150">
        <v>-2.5</v>
      </c>
    </row>
    <row r="9" spans="1:8" x14ac:dyDescent="0.2">
      <c r="B9" s="288" t="s">
        <v>3294</v>
      </c>
      <c r="C9" s="19">
        <v>0.9</v>
      </c>
      <c r="D9" s="18">
        <v>1</v>
      </c>
      <c r="E9" s="1"/>
      <c r="F9" s="4" t="s">
        <v>44</v>
      </c>
      <c r="G9" s="20">
        <v>15</v>
      </c>
      <c r="H9" s="1"/>
    </row>
    <row r="10" spans="1:8" x14ac:dyDescent="0.2">
      <c r="B10" s="288" t="s">
        <v>3297</v>
      </c>
      <c r="C10" s="19">
        <v>0.6</v>
      </c>
      <c r="D10" s="18">
        <v>1</v>
      </c>
      <c r="E10" s="12"/>
      <c r="F10" s="4" t="s">
        <v>3289</v>
      </c>
      <c r="G10" s="19">
        <v>2</v>
      </c>
      <c r="H10" s="1"/>
    </row>
    <row r="11" spans="1:8" x14ac:dyDescent="0.2">
      <c r="B11" s="287" t="s">
        <v>3295</v>
      </c>
      <c r="C11" s="18">
        <v>0</v>
      </c>
      <c r="D11" s="19">
        <v>0.1</v>
      </c>
      <c r="E11" s="1" t="s">
        <v>18</v>
      </c>
    </row>
    <row r="12" spans="1:8" x14ac:dyDescent="0.2">
      <c r="B12" s="287" t="s">
        <v>3296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86" t="s">
        <v>39</v>
      </c>
      <c r="C17" s="352" t="s">
        <v>1178</v>
      </c>
      <c r="D17" s="353"/>
      <c r="E17" s="353"/>
      <c r="F17" s="353"/>
      <c r="G17" s="354"/>
    </row>
    <row r="18" spans="2:9" x14ac:dyDescent="0.2">
      <c r="B18" s="286" t="s">
        <v>38</v>
      </c>
      <c r="C18" s="357" t="str">
        <f>C17 &amp; "\master\" &amp; H18</f>
        <v>G:\Stock\pairs_trade\pair_trade\stock_data\master\master.csv</v>
      </c>
      <c r="D18" s="358"/>
      <c r="E18" s="358"/>
      <c r="F18" s="358"/>
      <c r="G18" s="358"/>
      <c r="H18" s="355" t="s">
        <v>635</v>
      </c>
      <c r="I18" s="356"/>
    </row>
    <row r="19" spans="2:9" x14ac:dyDescent="0.2">
      <c r="B19" s="286" t="s">
        <v>242</v>
      </c>
      <c r="C19" s="359" t="str">
        <f>C17 &amp; "\master\" &amp; H19</f>
        <v>G:\Stock\pairs_trade\pair_trade\stock_data\master\fiscal_data.csv</v>
      </c>
      <c r="D19" s="360"/>
      <c r="E19" s="360"/>
      <c r="F19" s="360"/>
      <c r="G19" s="360"/>
      <c r="H19" s="355" t="s">
        <v>634</v>
      </c>
      <c r="I19" s="356"/>
    </row>
    <row r="20" spans="2:9" x14ac:dyDescent="0.2">
      <c r="B20" s="286" t="s">
        <v>699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55" t="s">
        <v>700</v>
      </c>
      <c r="I20" s="356"/>
    </row>
    <row r="21" spans="2:9" x14ac:dyDescent="0.2">
      <c r="B21" s="286" t="s">
        <v>1176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55" t="s">
        <v>1177</v>
      </c>
      <c r="I21" s="356"/>
    </row>
    <row r="22" spans="2:9" x14ac:dyDescent="0.2">
      <c r="B22" s="286" t="s">
        <v>1312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55" t="s">
        <v>1311</v>
      </c>
      <c r="I22" s="356"/>
    </row>
    <row r="24" spans="2:9" x14ac:dyDescent="0.2">
      <c r="B24" s="4" t="s">
        <v>3290</v>
      </c>
      <c r="C24" s="285" t="s">
        <v>3292</v>
      </c>
      <c r="D24" t="s">
        <v>3291</v>
      </c>
    </row>
    <row r="26" spans="2:9" x14ac:dyDescent="0.2">
      <c r="B26" s="278" t="s">
        <v>3299</v>
      </c>
    </row>
    <row r="27" spans="2:9" x14ac:dyDescent="0.2">
      <c r="B27" s="4" t="s">
        <v>3300</v>
      </c>
      <c r="C27" s="285" t="s">
        <v>3292</v>
      </c>
      <c r="D27" s="106" t="s">
        <v>3291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B8" sqref="B8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367" t="s">
        <v>684</v>
      </c>
      <c r="F2" s="365" t="s">
        <v>1162</v>
      </c>
      <c r="G2" s="362"/>
      <c r="H2" s="362"/>
      <c r="I2" s="362"/>
      <c r="J2" s="362"/>
      <c r="K2" s="362"/>
      <c r="L2" s="182"/>
      <c r="M2" s="182"/>
      <c r="N2" s="181"/>
      <c r="O2" s="366" t="s">
        <v>203</v>
      </c>
      <c r="P2" s="362"/>
      <c r="Q2" s="362"/>
      <c r="R2" s="362"/>
      <c r="S2" s="362"/>
      <c r="T2" s="362"/>
      <c r="U2" s="362"/>
      <c r="V2" s="362"/>
      <c r="W2" s="363"/>
      <c r="X2" s="361" t="s">
        <v>673</v>
      </c>
      <c r="Y2" s="362"/>
      <c r="Z2" s="362"/>
      <c r="AA2" s="362"/>
      <c r="AB2" s="362"/>
      <c r="AC2" s="362"/>
      <c r="AD2" s="362"/>
      <c r="AE2" s="363"/>
      <c r="AF2" s="364" t="s">
        <v>204</v>
      </c>
      <c r="AG2" s="362"/>
      <c r="AH2" s="362"/>
      <c r="AI2" s="362"/>
      <c r="AJ2" s="362"/>
      <c r="AK2" s="362"/>
      <c r="AL2" s="362"/>
      <c r="AM2" s="362"/>
      <c r="AN2" s="362"/>
      <c r="AO2" s="363"/>
      <c r="AP2" s="111" t="s">
        <v>1286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368"/>
      <c r="F3" s="109" t="s">
        <v>205</v>
      </c>
      <c r="G3" s="125" t="s">
        <v>206</v>
      </c>
      <c r="H3" s="125" t="s">
        <v>207</v>
      </c>
      <c r="I3" s="125" t="s">
        <v>208</v>
      </c>
      <c r="J3" s="125" t="s">
        <v>209</v>
      </c>
      <c r="K3" s="180" t="s">
        <v>241</v>
      </c>
      <c r="L3" s="180" t="s">
        <v>683</v>
      </c>
      <c r="M3" s="180"/>
      <c r="N3" s="126"/>
      <c r="O3" s="110" t="s">
        <v>205</v>
      </c>
      <c r="P3" s="114" t="s">
        <v>206</v>
      </c>
      <c r="Q3" s="114" t="s">
        <v>207</v>
      </c>
      <c r="R3" s="114" t="s">
        <v>208</v>
      </c>
      <c r="S3" s="114" t="s">
        <v>209</v>
      </c>
      <c r="T3" s="183" t="s">
        <v>241</v>
      </c>
      <c r="U3" s="183" t="s">
        <v>683</v>
      </c>
      <c r="V3" s="183"/>
      <c r="W3" s="115"/>
      <c r="X3" s="116" t="s">
        <v>674</v>
      </c>
      <c r="Y3" s="117" t="s">
        <v>675</v>
      </c>
      <c r="Z3" s="184" t="s">
        <v>1168</v>
      </c>
      <c r="AA3" s="184" t="s">
        <v>1169</v>
      </c>
      <c r="AB3" s="184" t="s">
        <v>1158</v>
      </c>
      <c r="AC3" s="184" t="s">
        <v>1324</v>
      </c>
      <c r="AD3" s="117" t="s">
        <v>1325</v>
      </c>
      <c r="AE3" s="118"/>
      <c r="AF3" s="119" t="s">
        <v>1159</v>
      </c>
      <c r="AG3" s="120" t="s">
        <v>210</v>
      </c>
      <c r="AH3" s="108" t="s">
        <v>211</v>
      </c>
      <c r="AI3" s="108" t="s">
        <v>212</v>
      </c>
      <c r="AJ3" s="108" t="s">
        <v>213</v>
      </c>
      <c r="AK3" s="120" t="s">
        <v>214</v>
      </c>
      <c r="AL3" s="120" t="s">
        <v>215</v>
      </c>
      <c r="AM3" s="108"/>
      <c r="AN3" s="120"/>
      <c r="AO3" s="121"/>
      <c r="AP3" s="122" t="s">
        <v>676</v>
      </c>
      <c r="AQ3" s="123" t="s">
        <v>3293</v>
      </c>
      <c r="AR3" s="123" t="s">
        <v>677</v>
      </c>
      <c r="AS3" s="149" t="s">
        <v>216</v>
      </c>
    </row>
    <row r="4" spans="1:52" s="290" customFormat="1" x14ac:dyDescent="0.2">
      <c r="A4" s="124" t="s">
        <v>2980</v>
      </c>
      <c r="B4" s="124" t="s">
        <v>2981</v>
      </c>
      <c r="C4" s="124" t="s">
        <v>2982</v>
      </c>
      <c r="D4"/>
      <c r="E4">
        <v>1</v>
      </c>
      <c r="F4">
        <v>8276</v>
      </c>
      <c r="G4" t="s">
        <v>1047</v>
      </c>
      <c r="H4" t="s">
        <v>2951</v>
      </c>
      <c r="I4">
        <v>1975</v>
      </c>
      <c r="J4">
        <v>500</v>
      </c>
      <c r="K4"/>
      <c r="L4" s="188">
        <v>0.1</v>
      </c>
      <c r="M4"/>
      <c r="N4"/>
      <c r="O4">
        <v>9507</v>
      </c>
      <c r="P4" t="s">
        <v>3102</v>
      </c>
      <c r="Q4" t="s">
        <v>2990</v>
      </c>
      <c r="R4">
        <v>935</v>
      </c>
      <c r="S4">
        <v>1100</v>
      </c>
      <c r="T4"/>
      <c r="U4"/>
      <c r="V4"/>
      <c r="W4"/>
      <c r="X4">
        <v>1.83010897749573</v>
      </c>
      <c r="Y4">
        <v>6.54</v>
      </c>
      <c r="Z4">
        <v>987500</v>
      </c>
      <c r="AA4">
        <v>1028500</v>
      </c>
      <c r="AB4">
        <v>4.1500000000000004</v>
      </c>
      <c r="AC4">
        <v>2.0972429043186902</v>
      </c>
      <c r="AD4" t="s">
        <v>2979</v>
      </c>
      <c r="AE4"/>
      <c r="AF4">
        <v>356420</v>
      </c>
      <c r="AG4">
        <v>16201</v>
      </c>
      <c r="AH4" s="283">
        <v>22</v>
      </c>
      <c r="AI4" s="283">
        <v>15</v>
      </c>
      <c r="AJ4" s="283" t="s">
        <v>3993</v>
      </c>
      <c r="AK4">
        <v>68.180000000000007</v>
      </c>
      <c r="AL4">
        <v>12</v>
      </c>
      <c r="AM4"/>
      <c r="AN4"/>
      <c r="AO4"/>
      <c r="AP4">
        <v>0.87871013963762901</v>
      </c>
      <c r="AQ4">
        <v>0.90572216965048402</v>
      </c>
      <c r="AR4">
        <v>9.6421292090759503E-2</v>
      </c>
      <c r="AS4">
        <v>8.8826734121161904E-2</v>
      </c>
      <c r="AT4"/>
      <c r="AU4"/>
      <c r="AV4"/>
      <c r="AW4"/>
      <c r="AX4"/>
      <c r="AY4"/>
      <c r="AZ4"/>
    </row>
    <row r="5" spans="1:52" s="290" customFormat="1" x14ac:dyDescent="0.2">
      <c r="A5" s="124" t="s">
        <v>2980</v>
      </c>
      <c r="B5" s="124" t="s">
        <v>2981</v>
      </c>
      <c r="C5" s="124" t="s">
        <v>2982</v>
      </c>
      <c r="D5"/>
      <c r="E5">
        <v>2</v>
      </c>
      <c r="F5">
        <v>6448</v>
      </c>
      <c r="G5" t="s">
        <v>542</v>
      </c>
      <c r="H5" t="s">
        <v>2930</v>
      </c>
      <c r="I5">
        <v>2320</v>
      </c>
      <c r="J5">
        <v>400</v>
      </c>
      <c r="K5"/>
      <c r="L5" s="188">
        <v>0.1</v>
      </c>
      <c r="M5"/>
      <c r="N5"/>
      <c r="O5">
        <v>7282</v>
      </c>
      <c r="P5" t="s">
        <v>3247</v>
      </c>
      <c r="Q5" t="s">
        <v>2943</v>
      </c>
      <c r="R5">
        <v>2471</v>
      </c>
      <c r="S5">
        <v>400</v>
      </c>
      <c r="T5" t="s">
        <v>3324</v>
      </c>
      <c r="U5"/>
      <c r="V5"/>
      <c r="W5"/>
      <c r="X5">
        <v>2.6129402512248499</v>
      </c>
      <c r="Y5">
        <v>8.8800000000000008</v>
      </c>
      <c r="Z5">
        <v>928000</v>
      </c>
      <c r="AA5">
        <v>988400</v>
      </c>
      <c r="AB5">
        <v>6.11</v>
      </c>
      <c r="AC5">
        <v>3.3424304058046501</v>
      </c>
      <c r="AD5" t="s">
        <v>2979</v>
      </c>
      <c r="AE5"/>
      <c r="AF5">
        <v>305180</v>
      </c>
      <c r="AG5">
        <v>16062</v>
      </c>
      <c r="AH5" s="283">
        <v>19</v>
      </c>
      <c r="AI5" s="283">
        <v>12</v>
      </c>
      <c r="AJ5" s="283" t="s">
        <v>3994</v>
      </c>
      <c r="AK5">
        <v>63.16</v>
      </c>
      <c r="AL5">
        <v>13</v>
      </c>
      <c r="AM5"/>
      <c r="AN5"/>
      <c r="AO5"/>
      <c r="AP5">
        <v>0.63724145017188505</v>
      </c>
      <c r="AQ5">
        <v>0.91228346307364905</v>
      </c>
      <c r="AR5">
        <v>1.69593231589544E-2</v>
      </c>
      <c r="AS5">
        <v>4.6788095475854101E-3</v>
      </c>
      <c r="AT5"/>
      <c r="AU5"/>
      <c r="AV5"/>
      <c r="AW5"/>
      <c r="AX5"/>
      <c r="AY5"/>
      <c r="AZ5"/>
    </row>
    <row r="6" spans="1:52" s="290" customFormat="1" x14ac:dyDescent="0.2">
      <c r="A6" s="124" t="s">
        <v>2980</v>
      </c>
      <c r="B6" s="124" t="s">
        <v>2981</v>
      </c>
      <c r="C6" s="124" t="s">
        <v>2982</v>
      </c>
      <c r="D6"/>
      <c r="E6">
        <v>3</v>
      </c>
      <c r="F6">
        <v>8591</v>
      </c>
      <c r="G6" t="s">
        <v>3161</v>
      </c>
      <c r="H6" t="s">
        <v>2931</v>
      </c>
      <c r="I6">
        <v>1940</v>
      </c>
      <c r="J6">
        <v>400</v>
      </c>
      <c r="K6"/>
      <c r="L6"/>
      <c r="M6"/>
      <c r="N6"/>
      <c r="O6">
        <v>9934</v>
      </c>
      <c r="P6" t="s">
        <v>3190</v>
      </c>
      <c r="Q6" t="s">
        <v>2932</v>
      </c>
      <c r="R6">
        <v>2759</v>
      </c>
      <c r="S6">
        <v>300</v>
      </c>
      <c r="T6"/>
      <c r="U6"/>
      <c r="V6"/>
      <c r="W6"/>
      <c r="X6">
        <v>1.81747811354058</v>
      </c>
      <c r="Y6">
        <v>4.07</v>
      </c>
      <c r="Z6">
        <v>776000</v>
      </c>
      <c r="AA6">
        <v>827700</v>
      </c>
      <c r="AB6">
        <v>6.25</v>
      </c>
      <c r="AC6">
        <v>1.83074896851553</v>
      </c>
      <c r="AD6" t="s">
        <v>2979</v>
      </c>
      <c r="AE6"/>
      <c r="AF6">
        <v>283492</v>
      </c>
      <c r="AG6">
        <v>17718</v>
      </c>
      <c r="AH6" s="283">
        <v>16</v>
      </c>
      <c r="AI6" s="283">
        <v>11</v>
      </c>
      <c r="AJ6" s="283" t="s">
        <v>3995</v>
      </c>
      <c r="AK6">
        <v>68.75</v>
      </c>
      <c r="AL6">
        <v>13</v>
      </c>
      <c r="AM6"/>
      <c r="AN6"/>
      <c r="AO6"/>
      <c r="AP6">
        <v>0.64734436933216899</v>
      </c>
      <c r="AQ6">
        <v>0.90756088105994104</v>
      </c>
      <c r="AR6">
        <v>0.10510657293141799</v>
      </c>
      <c r="AS6">
        <v>5.13610834099427E-2</v>
      </c>
      <c r="AT6"/>
      <c r="AU6"/>
      <c r="AV6"/>
      <c r="AW6"/>
      <c r="AX6"/>
      <c r="AY6"/>
      <c r="AZ6"/>
    </row>
    <row r="7" spans="1:52" s="133" customFormat="1" x14ac:dyDescent="0.2">
      <c r="A7" s="124" t="s">
        <v>2980</v>
      </c>
      <c r="B7" s="124" t="s">
        <v>2981</v>
      </c>
      <c r="C7" s="124" t="s">
        <v>2982</v>
      </c>
      <c r="D7"/>
      <c r="E7">
        <v>4</v>
      </c>
      <c r="F7">
        <v>8591</v>
      </c>
      <c r="G7" t="s">
        <v>3161</v>
      </c>
      <c r="H7" t="s">
        <v>2931</v>
      </c>
      <c r="I7">
        <v>1940</v>
      </c>
      <c r="J7">
        <v>500</v>
      </c>
      <c r="K7"/>
      <c r="L7"/>
      <c r="M7"/>
      <c r="N7"/>
      <c r="O7">
        <v>8031</v>
      </c>
      <c r="P7" t="s">
        <v>1013</v>
      </c>
      <c r="Q7" t="s">
        <v>2932</v>
      </c>
      <c r="R7">
        <v>1981</v>
      </c>
      <c r="S7">
        <v>500</v>
      </c>
      <c r="T7"/>
      <c r="U7" s="188">
        <v>0.1</v>
      </c>
      <c r="V7"/>
      <c r="W7"/>
      <c r="X7">
        <v>-2.5338690480617299</v>
      </c>
      <c r="Y7">
        <v>-5.24</v>
      </c>
      <c r="Z7">
        <v>970000</v>
      </c>
      <c r="AA7">
        <v>990500</v>
      </c>
      <c r="AB7">
        <v>2.0699999999999998</v>
      </c>
      <c r="AC7">
        <v>2.6915129656539998</v>
      </c>
      <c r="AD7" t="s">
        <v>2979</v>
      </c>
      <c r="AE7"/>
      <c r="AF7">
        <v>281836</v>
      </c>
      <c r="AG7">
        <v>16579</v>
      </c>
      <c r="AH7" s="283">
        <v>17</v>
      </c>
      <c r="AI7" s="283">
        <v>12</v>
      </c>
      <c r="AJ7" s="283" t="s">
        <v>3996</v>
      </c>
      <c r="AK7">
        <v>70.59</v>
      </c>
      <c r="AL7">
        <v>16</v>
      </c>
      <c r="AM7"/>
      <c r="AN7"/>
      <c r="AO7"/>
      <c r="AP7">
        <v>0.68935520908836101</v>
      </c>
      <c r="AQ7">
        <v>0.94982954842215495</v>
      </c>
      <c r="AR7">
        <v>0.32654779391760402</v>
      </c>
      <c r="AS7">
        <v>2.6626893785633502E-4</v>
      </c>
      <c r="AT7"/>
      <c r="AU7"/>
      <c r="AV7"/>
      <c r="AW7"/>
      <c r="AX7"/>
      <c r="AY7"/>
      <c r="AZ7"/>
    </row>
    <row r="8" spans="1:52" s="133" customFormat="1" x14ac:dyDescent="0.2">
      <c r="A8" s="299" t="s">
        <v>2980</v>
      </c>
      <c r="B8" s="299" t="s">
        <v>2981</v>
      </c>
      <c r="C8" s="299" t="s">
        <v>2982</v>
      </c>
      <c r="E8" s="133">
        <v>5</v>
      </c>
      <c r="F8" s="297">
        <v>8306</v>
      </c>
      <c r="G8" s="133" t="s">
        <v>3188</v>
      </c>
      <c r="H8" s="133" t="s">
        <v>2988</v>
      </c>
      <c r="I8" s="133">
        <v>579.4</v>
      </c>
      <c r="J8" s="133">
        <v>1700</v>
      </c>
      <c r="O8" s="297">
        <v>6995</v>
      </c>
      <c r="P8" s="133" t="s">
        <v>51</v>
      </c>
      <c r="Q8" s="133" t="s">
        <v>2943</v>
      </c>
      <c r="R8" s="133">
        <v>1926</v>
      </c>
      <c r="S8" s="133">
        <v>500</v>
      </c>
      <c r="X8" s="133">
        <v>-2.0984208795241499</v>
      </c>
      <c r="Y8" s="133">
        <v>-8.11</v>
      </c>
      <c r="Z8" s="133">
        <v>984980</v>
      </c>
      <c r="AA8" s="133">
        <v>963000</v>
      </c>
      <c r="AB8" s="133">
        <v>2.2799999999999998</v>
      </c>
      <c r="AC8" s="133">
        <v>2.25623443391253</v>
      </c>
      <c r="AD8" s="133" t="s">
        <v>2979</v>
      </c>
      <c r="AF8" s="133">
        <v>280262</v>
      </c>
      <c r="AG8" s="133">
        <v>17516</v>
      </c>
      <c r="AH8" s="298">
        <v>16</v>
      </c>
      <c r="AI8" s="298">
        <v>12</v>
      </c>
      <c r="AJ8" s="298" t="s">
        <v>3622</v>
      </c>
      <c r="AK8" s="133">
        <v>75</v>
      </c>
      <c r="AL8" s="133">
        <v>14</v>
      </c>
      <c r="AP8" s="133">
        <v>0.82375624544386605</v>
      </c>
      <c r="AQ8" s="133">
        <v>0.92648971171099703</v>
      </c>
      <c r="AR8" s="133">
        <v>9.1113942070262299E-2</v>
      </c>
      <c r="AS8" s="133">
        <v>8.8484198999994407E-2</v>
      </c>
    </row>
    <row r="9" spans="1:52" s="290" customFormat="1" x14ac:dyDescent="0.2">
      <c r="A9" s="289" t="s">
        <v>2980</v>
      </c>
      <c r="B9" s="289" t="s">
        <v>2981</v>
      </c>
      <c r="C9" s="289" t="s">
        <v>2982</v>
      </c>
      <c r="E9" s="290">
        <v>6</v>
      </c>
      <c r="F9" s="290">
        <v>7272</v>
      </c>
      <c r="G9" s="290" t="s">
        <v>3199</v>
      </c>
      <c r="H9" s="290" t="s">
        <v>2943</v>
      </c>
      <c r="I9" s="290">
        <v>2104</v>
      </c>
      <c r="J9" s="290">
        <v>500</v>
      </c>
      <c r="K9" s="291" t="s">
        <v>373</v>
      </c>
      <c r="O9" s="291">
        <v>6472</v>
      </c>
      <c r="P9" s="290" t="s">
        <v>63</v>
      </c>
      <c r="Q9" s="290" t="s">
        <v>2938</v>
      </c>
      <c r="R9" s="290">
        <v>299</v>
      </c>
      <c r="S9" s="290">
        <v>3500</v>
      </c>
      <c r="X9" s="290">
        <v>-1.8754010209882399</v>
      </c>
      <c r="Y9" s="290">
        <v>-7.8</v>
      </c>
      <c r="Z9" s="290">
        <v>1052000</v>
      </c>
      <c r="AA9" s="290">
        <v>1046500</v>
      </c>
      <c r="AB9" s="290">
        <v>0.52</v>
      </c>
      <c r="AC9" s="290">
        <v>1.90002019696317</v>
      </c>
      <c r="AD9" s="290" t="s">
        <v>2979</v>
      </c>
      <c r="AF9" s="290">
        <v>207848</v>
      </c>
      <c r="AG9" s="290">
        <v>13857</v>
      </c>
      <c r="AH9" s="292">
        <v>15</v>
      </c>
      <c r="AI9" s="292">
        <v>11</v>
      </c>
      <c r="AJ9" s="292" t="s">
        <v>3997</v>
      </c>
      <c r="AK9" s="290">
        <v>73.33</v>
      </c>
      <c r="AL9" s="290">
        <v>15</v>
      </c>
      <c r="AP9" s="290">
        <v>0.72337607783737301</v>
      </c>
      <c r="AQ9" s="290">
        <v>0.90614223342907796</v>
      </c>
      <c r="AR9" s="290">
        <v>0.357234072129265</v>
      </c>
      <c r="AS9" s="290">
        <v>1.38826203096605E-3</v>
      </c>
    </row>
    <row r="10" spans="1:52" s="133" customFormat="1" x14ac:dyDescent="0.2">
      <c r="A10" s="299" t="s">
        <v>2980</v>
      </c>
      <c r="B10" s="299" t="s">
        <v>2981</v>
      </c>
      <c r="C10" s="299" t="s">
        <v>2982</v>
      </c>
      <c r="E10" s="133">
        <v>7</v>
      </c>
      <c r="F10" s="297">
        <v>4183</v>
      </c>
      <c r="G10" s="133" t="s">
        <v>3187</v>
      </c>
      <c r="H10" s="133" t="s">
        <v>2950</v>
      </c>
      <c r="I10" s="133">
        <v>2634</v>
      </c>
      <c r="J10" s="133">
        <v>400</v>
      </c>
      <c r="O10" s="297">
        <v>4208</v>
      </c>
      <c r="P10" s="133" t="s">
        <v>3185</v>
      </c>
      <c r="Q10" s="133" t="s">
        <v>2950</v>
      </c>
      <c r="R10" s="133">
        <v>2236</v>
      </c>
      <c r="S10" s="133">
        <v>500</v>
      </c>
      <c r="X10" s="133">
        <v>2.59025957987622</v>
      </c>
      <c r="Y10" s="133">
        <v>4.49</v>
      </c>
      <c r="Z10" s="133">
        <v>1053600</v>
      </c>
      <c r="AA10" s="133">
        <v>1118000</v>
      </c>
      <c r="AB10" s="133">
        <v>6.11</v>
      </c>
      <c r="AC10" s="133">
        <v>3.2349177004721299</v>
      </c>
      <c r="AD10" s="133" t="s">
        <v>2979</v>
      </c>
      <c r="AF10" s="133">
        <v>207621</v>
      </c>
      <c r="AG10" s="133">
        <v>20762</v>
      </c>
      <c r="AH10" s="298">
        <v>10</v>
      </c>
      <c r="AI10" s="298">
        <v>9</v>
      </c>
      <c r="AJ10" s="298" t="s">
        <v>3998</v>
      </c>
      <c r="AK10" s="133">
        <v>90</v>
      </c>
      <c r="AL10" s="133">
        <v>14</v>
      </c>
      <c r="AP10" s="133">
        <v>0.84769067493342898</v>
      </c>
      <c r="AQ10" s="133">
        <v>0.91029386314227501</v>
      </c>
      <c r="AR10" s="133">
        <v>0.12780418491120901</v>
      </c>
      <c r="AS10" s="133">
        <v>4.4845532794596403E-2</v>
      </c>
    </row>
    <row r="11" spans="1:52" s="290" customFormat="1" x14ac:dyDescent="0.2">
      <c r="A11" s="289" t="s">
        <v>2980</v>
      </c>
      <c r="B11" s="289" t="s">
        <v>2981</v>
      </c>
      <c r="C11" s="289" t="s">
        <v>2982</v>
      </c>
      <c r="E11" s="290">
        <v>8</v>
      </c>
      <c r="F11" s="290">
        <v>5301</v>
      </c>
      <c r="G11" s="290" t="s">
        <v>861</v>
      </c>
      <c r="H11" s="290" t="s">
        <v>2924</v>
      </c>
      <c r="I11" s="290">
        <v>1027</v>
      </c>
      <c r="J11" s="290">
        <v>1000</v>
      </c>
      <c r="K11" s="291" t="s">
        <v>373</v>
      </c>
      <c r="L11" s="291">
        <v>0.1</v>
      </c>
      <c r="O11" s="291">
        <v>8242</v>
      </c>
      <c r="P11" s="290" t="s">
        <v>1043</v>
      </c>
      <c r="Q11" s="290" t="s">
        <v>2951</v>
      </c>
      <c r="R11" s="290">
        <v>1011</v>
      </c>
      <c r="S11" s="290">
        <v>1000</v>
      </c>
      <c r="X11" s="290">
        <v>2.84832626021129</v>
      </c>
      <c r="Y11" s="290">
        <v>11.85</v>
      </c>
      <c r="Z11" s="290">
        <v>1027000</v>
      </c>
      <c r="AA11" s="290">
        <v>1011000</v>
      </c>
      <c r="AB11" s="290">
        <v>1.56</v>
      </c>
      <c r="AC11" s="290">
        <v>3.1534547241192601</v>
      </c>
      <c r="AD11" s="290" t="s">
        <v>2979</v>
      </c>
      <c r="AF11" s="290">
        <v>197119</v>
      </c>
      <c r="AG11" s="290">
        <v>7040</v>
      </c>
      <c r="AH11" s="292">
        <v>28</v>
      </c>
      <c r="AI11" s="292">
        <v>15</v>
      </c>
      <c r="AJ11" s="292" t="s">
        <v>3999</v>
      </c>
      <c r="AK11" s="290">
        <v>53.57</v>
      </c>
      <c r="AL11" s="290">
        <v>6</v>
      </c>
      <c r="AP11" s="290">
        <v>0.78366975004623196</v>
      </c>
      <c r="AQ11" s="290">
        <v>0.92038121948960006</v>
      </c>
      <c r="AR11" s="290">
        <v>0.35588365076970901</v>
      </c>
      <c r="AS11" s="290">
        <v>6.7988703457983302E-2</v>
      </c>
    </row>
    <row r="12" spans="1:52" s="133" customFormat="1" ht="17.25" hidden="1" customHeight="1" x14ac:dyDescent="0.2">
      <c r="A12" s="299" t="s">
        <v>2980</v>
      </c>
      <c r="B12" s="299" t="s">
        <v>2981</v>
      </c>
      <c r="C12" s="299" t="s">
        <v>2982</v>
      </c>
      <c r="E12" s="133">
        <v>9</v>
      </c>
      <c r="F12" s="297">
        <v>7240</v>
      </c>
      <c r="G12" s="133" t="s">
        <v>963</v>
      </c>
      <c r="H12" s="133" t="s">
        <v>2943</v>
      </c>
      <c r="I12" s="133">
        <v>1578</v>
      </c>
      <c r="J12" s="133">
        <v>600</v>
      </c>
      <c r="O12" s="297">
        <v>6472</v>
      </c>
      <c r="P12" s="133" t="s">
        <v>63</v>
      </c>
      <c r="Q12" s="133" t="s">
        <v>2938</v>
      </c>
      <c r="R12" s="133">
        <v>299</v>
      </c>
      <c r="S12" s="133">
        <v>3200</v>
      </c>
      <c r="X12" s="133">
        <v>-1.85618198429305</v>
      </c>
      <c r="Y12" s="133">
        <v>-6.78</v>
      </c>
      <c r="Z12" s="133">
        <v>946800</v>
      </c>
      <c r="AA12" s="133">
        <v>956800</v>
      </c>
      <c r="AB12" s="133">
        <v>1.06</v>
      </c>
      <c r="AC12" s="133">
        <v>2.5114878906214</v>
      </c>
      <c r="AD12" s="133" t="s">
        <v>2979</v>
      </c>
      <c r="AF12" s="133">
        <v>190949</v>
      </c>
      <c r="AG12" s="133">
        <v>11934</v>
      </c>
      <c r="AH12" s="298">
        <v>16</v>
      </c>
      <c r="AI12" s="298">
        <v>10</v>
      </c>
      <c r="AJ12" s="298" t="s">
        <v>4000</v>
      </c>
      <c r="AK12" s="133">
        <v>62.5</v>
      </c>
      <c r="AL12" s="133">
        <v>15</v>
      </c>
      <c r="AP12" s="133">
        <v>0.80289871770731702</v>
      </c>
      <c r="AQ12" s="133">
        <v>0.91476193521488802</v>
      </c>
      <c r="AR12" s="133">
        <v>0.36215379341444298</v>
      </c>
      <c r="AS12" s="133">
        <v>3.4318615957887599E-2</v>
      </c>
    </row>
    <row r="13" spans="1:52" s="133" customFormat="1" ht="17.25" hidden="1" customHeight="1" x14ac:dyDescent="0.2">
      <c r="A13" s="299" t="s">
        <v>2980</v>
      </c>
      <c r="B13" s="299" t="s">
        <v>2981</v>
      </c>
      <c r="C13" s="299" t="s">
        <v>2982</v>
      </c>
      <c r="E13" s="133">
        <v>10</v>
      </c>
      <c r="F13" s="133">
        <v>9506</v>
      </c>
      <c r="G13" s="133" t="s">
        <v>2989</v>
      </c>
      <c r="H13" s="133" t="s">
        <v>2990</v>
      </c>
      <c r="I13" s="133">
        <v>1057</v>
      </c>
      <c r="J13" s="133">
        <v>1000</v>
      </c>
      <c r="O13" s="297">
        <v>8242</v>
      </c>
      <c r="P13" s="133" t="s">
        <v>1043</v>
      </c>
      <c r="Q13" s="133" t="s">
        <v>2951</v>
      </c>
      <c r="R13" s="133">
        <v>1011</v>
      </c>
      <c r="S13" s="133">
        <v>1000</v>
      </c>
      <c r="X13" s="133">
        <v>-2.89793445863863</v>
      </c>
      <c r="Y13" s="133">
        <v>-16.89</v>
      </c>
      <c r="Z13" s="133">
        <v>1057000</v>
      </c>
      <c r="AA13" s="133">
        <v>1011000</v>
      </c>
      <c r="AB13" s="133">
        <v>4.3499999999999996</v>
      </c>
      <c r="AC13" s="133">
        <v>3.1176425364675802</v>
      </c>
      <c r="AD13" s="133" t="s">
        <v>2979</v>
      </c>
      <c r="AF13" s="133">
        <v>178062</v>
      </c>
      <c r="AG13" s="133">
        <v>9892</v>
      </c>
      <c r="AH13" s="298">
        <v>18</v>
      </c>
      <c r="AI13" s="298">
        <v>9</v>
      </c>
      <c r="AJ13" s="298" t="s">
        <v>4001</v>
      </c>
      <c r="AK13" s="133">
        <v>50</v>
      </c>
      <c r="AL13" s="133">
        <v>14</v>
      </c>
      <c r="AP13" s="133">
        <v>0.66789872027993202</v>
      </c>
      <c r="AQ13" s="133">
        <v>0.93205018329877898</v>
      </c>
      <c r="AR13" s="133">
        <v>2.20378216456452E-3</v>
      </c>
      <c r="AS13" s="133">
        <v>3.3606038152029501E-3</v>
      </c>
    </row>
    <row r="14" spans="1:52" s="133" customFormat="1" ht="17.25" hidden="1" customHeight="1" x14ac:dyDescent="0.2">
      <c r="A14" s="124" t="s">
        <v>2980</v>
      </c>
      <c r="B14" s="124" t="s">
        <v>2981</v>
      </c>
      <c r="C14" s="124" t="s">
        <v>2982</v>
      </c>
      <c r="D14"/>
      <c r="E14">
        <v>11</v>
      </c>
      <c r="F14">
        <v>5333</v>
      </c>
      <c r="G14" t="s">
        <v>238</v>
      </c>
      <c r="H14" t="s">
        <v>2924</v>
      </c>
      <c r="I14">
        <v>1908</v>
      </c>
      <c r="J14">
        <v>500</v>
      </c>
      <c r="K14"/>
      <c r="L14"/>
      <c r="M14"/>
      <c r="N14"/>
      <c r="O14">
        <v>7282</v>
      </c>
      <c r="P14" t="s">
        <v>3247</v>
      </c>
      <c r="Q14" t="s">
        <v>2943</v>
      </c>
      <c r="R14">
        <v>2471</v>
      </c>
      <c r="S14">
        <v>400</v>
      </c>
      <c r="T14" t="s">
        <v>3324</v>
      </c>
      <c r="U14"/>
      <c r="V14"/>
      <c r="W14"/>
      <c r="X14">
        <v>2.4679546389011899</v>
      </c>
      <c r="Y14">
        <v>7.75</v>
      </c>
      <c r="Z14">
        <v>954000</v>
      </c>
      <c r="AA14">
        <v>988400</v>
      </c>
      <c r="AB14">
        <v>3.48</v>
      </c>
      <c r="AC14">
        <v>2.9185968600839201</v>
      </c>
      <c r="AD14" t="s">
        <v>2979</v>
      </c>
      <c r="AE14"/>
      <c r="AF14">
        <v>166164</v>
      </c>
      <c r="AG14">
        <v>8745</v>
      </c>
      <c r="AH14" s="283">
        <v>19</v>
      </c>
      <c r="AI14" s="283">
        <v>10</v>
      </c>
      <c r="AJ14" s="283" t="s">
        <v>4002</v>
      </c>
      <c r="AK14">
        <v>52.63</v>
      </c>
      <c r="AL14">
        <v>14</v>
      </c>
      <c r="AM14"/>
      <c r="AN14"/>
      <c r="AO14"/>
      <c r="AP14">
        <v>0.65430336395780897</v>
      </c>
      <c r="AQ14">
        <v>0.93334236675451798</v>
      </c>
      <c r="AR14">
        <v>0.27354267678717098</v>
      </c>
      <c r="AS14">
        <v>4.2099888555596002E-2</v>
      </c>
      <c r="AT14"/>
      <c r="AU14"/>
      <c r="AV14"/>
      <c r="AW14"/>
      <c r="AX14"/>
      <c r="AY14"/>
      <c r="AZ14"/>
    </row>
    <row r="15" spans="1:52" s="290" customFormat="1" x14ac:dyDescent="0.2">
      <c r="A15" s="289" t="s">
        <v>2980</v>
      </c>
      <c r="B15" s="289" t="s">
        <v>2981</v>
      </c>
      <c r="C15" s="289" t="s">
        <v>2982</v>
      </c>
      <c r="E15" s="290">
        <v>12</v>
      </c>
      <c r="F15" s="290">
        <v>4324</v>
      </c>
      <c r="G15" s="290" t="s">
        <v>3228</v>
      </c>
      <c r="H15" s="290" t="s">
        <v>2940</v>
      </c>
      <c r="I15" s="290">
        <v>3660</v>
      </c>
      <c r="J15" s="290">
        <v>300</v>
      </c>
      <c r="K15" s="291" t="s">
        <v>380</v>
      </c>
      <c r="O15" s="291">
        <v>8242</v>
      </c>
      <c r="P15" s="290" t="s">
        <v>1043</v>
      </c>
      <c r="Q15" s="290" t="s">
        <v>2951</v>
      </c>
      <c r="R15" s="290">
        <v>1011</v>
      </c>
      <c r="S15" s="290">
        <v>1100</v>
      </c>
      <c r="X15" s="290">
        <v>2.2559810131318199</v>
      </c>
      <c r="Y15" s="290">
        <v>10.75</v>
      </c>
      <c r="Z15" s="290">
        <v>1098000</v>
      </c>
      <c r="AA15" s="290">
        <v>1112100</v>
      </c>
      <c r="AB15" s="290">
        <v>1.28</v>
      </c>
      <c r="AC15" s="290">
        <v>2.7670049109727701</v>
      </c>
      <c r="AD15" s="290" t="s">
        <v>2979</v>
      </c>
      <c r="AF15" s="290">
        <v>142562</v>
      </c>
      <c r="AG15" s="290">
        <v>10966</v>
      </c>
      <c r="AH15" s="292">
        <v>13</v>
      </c>
      <c r="AI15" s="292">
        <v>7</v>
      </c>
      <c r="AJ15" s="292" t="s">
        <v>4003</v>
      </c>
      <c r="AK15" s="290">
        <v>53.85</v>
      </c>
      <c r="AL15" s="290">
        <v>12</v>
      </c>
      <c r="AP15" s="290">
        <v>0.64944555820493699</v>
      </c>
      <c r="AQ15" s="290">
        <v>0.90246493218078805</v>
      </c>
      <c r="AR15" s="290">
        <v>0.45692328322528097</v>
      </c>
      <c r="AS15" s="290">
        <v>8.5144125563476197E-2</v>
      </c>
    </row>
    <row r="16" spans="1:52" s="133" customFormat="1" x14ac:dyDescent="0.2">
      <c r="A16" s="124" t="s">
        <v>2980</v>
      </c>
      <c r="B16" s="124" t="s">
        <v>2981</v>
      </c>
      <c r="C16" s="124" t="s">
        <v>2982</v>
      </c>
      <c r="D16"/>
      <c r="E16">
        <v>13</v>
      </c>
      <c r="F16">
        <v>4062</v>
      </c>
      <c r="G16" t="s">
        <v>232</v>
      </c>
      <c r="H16" t="s">
        <v>2930</v>
      </c>
      <c r="I16">
        <v>2712</v>
      </c>
      <c r="J16">
        <v>200</v>
      </c>
      <c r="K16"/>
      <c r="L16"/>
      <c r="M16"/>
      <c r="N16"/>
      <c r="O16">
        <v>2331</v>
      </c>
      <c r="P16" t="s">
        <v>3127</v>
      </c>
      <c r="Q16" t="s">
        <v>2940</v>
      </c>
      <c r="R16">
        <v>5710</v>
      </c>
      <c r="S16">
        <v>100</v>
      </c>
      <c r="T16"/>
      <c r="U16"/>
      <c r="V16"/>
      <c r="W16"/>
      <c r="X16">
        <v>-2.51971991198111</v>
      </c>
      <c r="Y16">
        <v>-7.57</v>
      </c>
      <c r="Z16">
        <v>542400</v>
      </c>
      <c r="AA16">
        <v>571000</v>
      </c>
      <c r="AB16">
        <v>5.01</v>
      </c>
      <c r="AC16">
        <v>3.2415112718539199</v>
      </c>
      <c r="AD16" t="s">
        <v>2979</v>
      </c>
      <c r="AE16"/>
      <c r="AF16">
        <v>121513</v>
      </c>
      <c r="AG16">
        <v>9347</v>
      </c>
      <c r="AH16" s="283">
        <v>13</v>
      </c>
      <c r="AI16" s="283">
        <v>7</v>
      </c>
      <c r="AJ16" s="283" t="s">
        <v>4004</v>
      </c>
      <c r="AK16">
        <v>53.85</v>
      </c>
      <c r="AL16">
        <v>12</v>
      </c>
      <c r="AM16"/>
      <c r="AN16"/>
      <c r="AO16"/>
      <c r="AP16">
        <v>0.70151443757348397</v>
      </c>
      <c r="AQ16">
        <v>0.92609036445262705</v>
      </c>
      <c r="AR16">
        <v>5.4556926034934297E-2</v>
      </c>
      <c r="AS16">
        <v>1.2199968216494E-2</v>
      </c>
      <c r="AT16"/>
      <c r="AU16"/>
      <c r="AV16"/>
      <c r="AW16"/>
      <c r="AX16"/>
      <c r="AY16"/>
      <c r="AZ16"/>
    </row>
    <row r="17" spans="1:52" s="290" customFormat="1" x14ac:dyDescent="0.2">
      <c r="A17" s="289" t="s">
        <v>2980</v>
      </c>
      <c r="B17" s="289" t="s">
        <v>2981</v>
      </c>
      <c r="C17" s="289" t="s">
        <v>2982</v>
      </c>
      <c r="E17" s="290">
        <v>14</v>
      </c>
      <c r="F17" s="290">
        <v>7976</v>
      </c>
      <c r="G17" s="290" t="s">
        <v>2983</v>
      </c>
      <c r="H17" s="290" t="s">
        <v>2949</v>
      </c>
      <c r="I17" s="290">
        <v>1683</v>
      </c>
      <c r="J17" s="290">
        <v>600</v>
      </c>
      <c r="K17" s="291" t="s">
        <v>395</v>
      </c>
      <c r="O17" s="290">
        <v>7211</v>
      </c>
      <c r="P17" s="290" t="s">
        <v>28</v>
      </c>
      <c r="Q17" s="290" t="s">
        <v>2943</v>
      </c>
      <c r="R17" s="290">
        <v>425</v>
      </c>
      <c r="S17" s="290">
        <v>2400</v>
      </c>
      <c r="X17" s="290">
        <v>-2.0475905075944798</v>
      </c>
      <c r="Y17" s="290">
        <v>-9.32</v>
      </c>
      <c r="Z17" s="290">
        <v>1009800</v>
      </c>
      <c r="AA17" s="290">
        <v>1020000</v>
      </c>
      <c r="AB17" s="290">
        <v>1.01</v>
      </c>
      <c r="AC17" s="290">
        <v>2.5078124102286101</v>
      </c>
      <c r="AD17" s="290" t="s">
        <v>2979</v>
      </c>
      <c r="AF17" s="290">
        <v>114544</v>
      </c>
      <c r="AG17" s="290">
        <v>7159</v>
      </c>
      <c r="AH17" s="292">
        <v>16</v>
      </c>
      <c r="AI17" s="292">
        <v>9</v>
      </c>
      <c r="AJ17" s="292" t="s">
        <v>3485</v>
      </c>
      <c r="AK17" s="290">
        <v>56.25</v>
      </c>
      <c r="AL17" s="290">
        <v>14</v>
      </c>
      <c r="AP17" s="290">
        <v>0.89558285736055898</v>
      </c>
      <c r="AQ17" s="290">
        <v>0.92558307641765303</v>
      </c>
      <c r="AR17" s="290">
        <v>1.62261631609565E-2</v>
      </c>
      <c r="AS17" s="290">
        <v>2.9263341092260201E-2</v>
      </c>
    </row>
    <row r="18" spans="1:52" s="290" customFormat="1" x14ac:dyDescent="0.2">
      <c r="A18" s="289" t="s">
        <v>2980</v>
      </c>
      <c r="B18" s="289" t="s">
        <v>2981</v>
      </c>
      <c r="C18" s="289" t="s">
        <v>2982</v>
      </c>
      <c r="E18" s="290">
        <v>15</v>
      </c>
      <c r="F18" s="290">
        <v>3105</v>
      </c>
      <c r="G18" s="290" t="s">
        <v>50</v>
      </c>
      <c r="H18" s="290" t="s">
        <v>2930</v>
      </c>
      <c r="I18" s="290">
        <v>1027</v>
      </c>
      <c r="J18" s="290">
        <v>1000</v>
      </c>
      <c r="K18" s="291" t="s">
        <v>380</v>
      </c>
      <c r="L18" s="291">
        <v>0.1</v>
      </c>
      <c r="O18" s="290">
        <v>7282</v>
      </c>
      <c r="P18" s="290" t="s">
        <v>3247</v>
      </c>
      <c r="Q18" s="290" t="s">
        <v>2943</v>
      </c>
      <c r="R18" s="290">
        <v>2471</v>
      </c>
      <c r="S18" s="290">
        <v>400</v>
      </c>
      <c r="T18" s="290" t="s">
        <v>3324</v>
      </c>
      <c r="X18" s="290">
        <v>2.5769308400300899</v>
      </c>
      <c r="Y18" s="290">
        <v>7.5</v>
      </c>
      <c r="Z18" s="290">
        <v>1027000</v>
      </c>
      <c r="AA18" s="290">
        <v>988400</v>
      </c>
      <c r="AB18" s="290">
        <v>3.91</v>
      </c>
      <c r="AC18" s="290">
        <v>3.4404347098816501</v>
      </c>
      <c r="AD18" s="290" t="s">
        <v>2979</v>
      </c>
      <c r="AF18" s="290">
        <v>113458</v>
      </c>
      <c r="AG18" s="290">
        <v>5157</v>
      </c>
      <c r="AH18" s="292">
        <v>22</v>
      </c>
      <c r="AI18" s="292">
        <v>12</v>
      </c>
      <c r="AJ18" s="292" t="s">
        <v>4005</v>
      </c>
      <c r="AK18" s="290">
        <v>54.55</v>
      </c>
      <c r="AL18" s="290">
        <v>11</v>
      </c>
      <c r="AP18" s="290">
        <v>0.77908392355653799</v>
      </c>
      <c r="AQ18" s="290">
        <v>0.96294376421581696</v>
      </c>
      <c r="AR18" s="290">
        <v>0.39025521867971802</v>
      </c>
      <c r="AS18" s="290">
        <v>3.3440869023877799E-4</v>
      </c>
    </row>
    <row r="19" spans="1:52" s="133" customFormat="1" x14ac:dyDescent="0.2">
      <c r="A19" s="299" t="s">
        <v>2980</v>
      </c>
      <c r="B19" s="299" t="s">
        <v>2981</v>
      </c>
      <c r="C19" s="299" t="s">
        <v>2982</v>
      </c>
      <c r="E19" s="133">
        <v>16</v>
      </c>
      <c r="F19" s="297">
        <v>9201</v>
      </c>
      <c r="G19" s="133" t="s">
        <v>3257</v>
      </c>
      <c r="H19" s="133" t="s">
        <v>3258</v>
      </c>
      <c r="I19" s="133">
        <v>3167</v>
      </c>
      <c r="J19" s="133">
        <v>300</v>
      </c>
      <c r="O19" s="297">
        <v>8242</v>
      </c>
      <c r="P19" s="133" t="s">
        <v>1043</v>
      </c>
      <c r="Q19" s="133" t="s">
        <v>2951</v>
      </c>
      <c r="R19" s="133">
        <v>1011</v>
      </c>
      <c r="S19" s="133">
        <v>900</v>
      </c>
      <c r="X19" s="133">
        <v>-2.7371393142440601</v>
      </c>
      <c r="Y19" s="133">
        <v>-13.1</v>
      </c>
      <c r="Z19" s="133">
        <v>950100</v>
      </c>
      <c r="AA19" s="133">
        <v>909900</v>
      </c>
      <c r="AB19" s="133">
        <v>4.2300000000000004</v>
      </c>
      <c r="AC19" s="133">
        <v>3.1012629045664801</v>
      </c>
      <c r="AD19" s="133" t="s">
        <v>2979</v>
      </c>
      <c r="AF19" s="133">
        <v>80773</v>
      </c>
      <c r="AG19" s="133">
        <v>6213</v>
      </c>
      <c r="AH19" s="298">
        <v>13</v>
      </c>
      <c r="AI19" s="298">
        <v>8</v>
      </c>
      <c r="AJ19" s="298" t="s">
        <v>4006</v>
      </c>
      <c r="AK19" s="133">
        <v>61.54</v>
      </c>
      <c r="AL19" s="133">
        <v>13</v>
      </c>
      <c r="AP19" s="133">
        <v>0.87700569382569904</v>
      </c>
      <c r="AQ19" s="133">
        <v>0.930290684996816</v>
      </c>
      <c r="AR19" s="133">
        <v>8.1520802928969599E-2</v>
      </c>
      <c r="AS19" s="133">
        <v>3.3515811537348901E-2</v>
      </c>
    </row>
    <row r="20" spans="1:52" s="290" customFormat="1" x14ac:dyDescent="0.2">
      <c r="A20" s="289" t="s">
        <v>2980</v>
      </c>
      <c r="B20" s="289" t="s">
        <v>2981</v>
      </c>
      <c r="C20" s="289" t="s">
        <v>2982</v>
      </c>
      <c r="E20" s="290">
        <v>17</v>
      </c>
      <c r="F20" s="290">
        <v>7976</v>
      </c>
      <c r="G20" s="290" t="s">
        <v>2983</v>
      </c>
      <c r="H20" s="290" t="s">
        <v>2949</v>
      </c>
      <c r="I20" s="290">
        <v>1683</v>
      </c>
      <c r="J20" s="290">
        <v>600</v>
      </c>
      <c r="K20" s="291" t="s">
        <v>395</v>
      </c>
      <c r="O20" s="291">
        <v>8273</v>
      </c>
      <c r="P20" s="290" t="s">
        <v>3098</v>
      </c>
      <c r="Q20" s="290" t="s">
        <v>2951</v>
      </c>
      <c r="R20" s="290">
        <v>3570</v>
      </c>
      <c r="S20" s="290">
        <v>300</v>
      </c>
      <c r="X20" s="290">
        <v>2.3291688832741899</v>
      </c>
      <c r="Y20" s="290">
        <v>9.81</v>
      </c>
      <c r="Z20" s="290">
        <v>1009800</v>
      </c>
      <c r="AA20" s="290">
        <v>1071000</v>
      </c>
      <c r="AB20" s="290">
        <v>5.71</v>
      </c>
      <c r="AC20" s="290">
        <v>2.5599292440877099</v>
      </c>
      <c r="AD20" s="290" t="s">
        <v>2979</v>
      </c>
      <c r="AF20" s="290">
        <v>63226</v>
      </c>
      <c r="AG20" s="290">
        <v>5748</v>
      </c>
      <c r="AH20" s="292">
        <v>11</v>
      </c>
      <c r="AI20" s="292">
        <v>6</v>
      </c>
      <c r="AJ20" s="292" t="s">
        <v>3623</v>
      </c>
      <c r="AK20" s="290">
        <v>54.55</v>
      </c>
      <c r="AL20" s="290">
        <v>14</v>
      </c>
      <c r="AP20" s="290">
        <v>0.89882224232404795</v>
      </c>
      <c r="AQ20" s="290">
        <v>0.92158555838123402</v>
      </c>
      <c r="AR20" s="290">
        <v>5.9909229089286703E-3</v>
      </c>
      <c r="AS20" s="290">
        <v>1.92057384432495E-2</v>
      </c>
    </row>
    <row r="21" spans="1:52" s="290" customFormat="1" x14ac:dyDescent="0.2">
      <c r="A21" s="124" t="s">
        <v>2980</v>
      </c>
      <c r="B21" s="124" t="s">
        <v>2981</v>
      </c>
      <c r="C21" s="124" t="s">
        <v>2982</v>
      </c>
      <c r="D21"/>
      <c r="E21">
        <v>18</v>
      </c>
      <c r="F21">
        <v>8002</v>
      </c>
      <c r="G21" t="s">
        <v>29</v>
      </c>
      <c r="H21" t="s">
        <v>2932</v>
      </c>
      <c r="I21">
        <v>808.5</v>
      </c>
      <c r="J21">
        <v>1200</v>
      </c>
      <c r="K21"/>
      <c r="L21"/>
      <c r="M21"/>
      <c r="N21"/>
      <c r="O21">
        <v>6770</v>
      </c>
      <c r="P21" t="s">
        <v>24</v>
      </c>
      <c r="Q21" t="s">
        <v>2930</v>
      </c>
      <c r="R21">
        <v>2008</v>
      </c>
      <c r="S21">
        <v>500</v>
      </c>
      <c r="T21"/>
      <c r="U21"/>
      <c r="V21"/>
      <c r="W21"/>
      <c r="X21">
        <v>-2.79931693118245</v>
      </c>
      <c r="Y21">
        <v>-19.899999999999999</v>
      </c>
      <c r="Z21">
        <v>970200</v>
      </c>
      <c r="AA21">
        <v>1004000</v>
      </c>
      <c r="AB21">
        <v>3.37</v>
      </c>
      <c r="AC21">
        <v>3.1056935484899002</v>
      </c>
      <c r="AD21" t="s">
        <v>2979</v>
      </c>
      <c r="AE21"/>
      <c r="AF21">
        <v>45377</v>
      </c>
      <c r="AG21">
        <v>2669</v>
      </c>
      <c r="AH21" s="283">
        <v>17</v>
      </c>
      <c r="AI21" s="283">
        <v>11</v>
      </c>
      <c r="AJ21" s="283" t="s">
        <v>4007</v>
      </c>
      <c r="AK21">
        <v>64.709999999999994</v>
      </c>
      <c r="AL21">
        <v>14</v>
      </c>
      <c r="AM21"/>
      <c r="AN21"/>
      <c r="AO21"/>
      <c r="AP21">
        <v>0.66379191012489303</v>
      </c>
      <c r="AQ21">
        <v>0.90757656412944199</v>
      </c>
      <c r="AR21">
        <v>2.9176751079087199E-2</v>
      </c>
      <c r="AS21">
        <v>2.4480114170370398E-3</v>
      </c>
      <c r="AT21"/>
      <c r="AU21"/>
      <c r="AV21"/>
      <c r="AW21"/>
      <c r="AX21"/>
      <c r="AY21"/>
      <c r="AZ21"/>
    </row>
    <row r="22" spans="1:52" s="290" customFormat="1" x14ac:dyDescent="0.2">
      <c r="A22" s="289" t="s">
        <v>2980</v>
      </c>
      <c r="B22" s="289" t="s">
        <v>2981</v>
      </c>
      <c r="C22" s="289" t="s">
        <v>2982</v>
      </c>
      <c r="E22" s="290">
        <v>19</v>
      </c>
      <c r="F22" s="290">
        <v>7182</v>
      </c>
      <c r="G22" s="290" t="s">
        <v>3091</v>
      </c>
      <c r="H22" s="290" t="s">
        <v>2988</v>
      </c>
      <c r="I22" s="290">
        <v>1047</v>
      </c>
      <c r="J22" s="290">
        <v>1000</v>
      </c>
      <c r="K22" s="291" t="s">
        <v>395</v>
      </c>
      <c r="O22" s="291">
        <v>8273</v>
      </c>
      <c r="P22" s="290" t="s">
        <v>3098</v>
      </c>
      <c r="Q22" s="290" t="s">
        <v>2951</v>
      </c>
      <c r="R22" s="290">
        <v>3570</v>
      </c>
      <c r="S22" s="290">
        <v>300</v>
      </c>
      <c r="X22" s="290">
        <v>2.04801937238364</v>
      </c>
      <c r="Y22" s="290">
        <v>10.199999999999999</v>
      </c>
      <c r="Z22" s="290">
        <v>1047000</v>
      </c>
      <c r="AA22" s="290">
        <v>1071000</v>
      </c>
      <c r="AB22" s="290">
        <v>2.2400000000000002</v>
      </c>
      <c r="AC22" s="290">
        <v>2.07556281887764</v>
      </c>
      <c r="AD22" s="290" t="s">
        <v>2979</v>
      </c>
      <c r="AF22" s="290">
        <v>40904</v>
      </c>
      <c r="AG22" s="290">
        <v>2406</v>
      </c>
      <c r="AH22" s="292">
        <v>17</v>
      </c>
      <c r="AI22" s="292">
        <v>8</v>
      </c>
      <c r="AJ22" s="292" t="s">
        <v>3404</v>
      </c>
      <c r="AK22" s="290">
        <v>47.06</v>
      </c>
      <c r="AL22" s="290">
        <v>12</v>
      </c>
      <c r="AP22" s="290">
        <v>0.85602927140388796</v>
      </c>
      <c r="AQ22" s="290">
        <v>0.916225366729151</v>
      </c>
      <c r="AR22" s="290">
        <v>0.117208541590551</v>
      </c>
      <c r="AS22" s="290">
        <v>3.0063655495834701E-2</v>
      </c>
    </row>
    <row r="23" spans="1:52" s="290" customFormat="1" ht="13.5" customHeight="1" x14ac:dyDescent="0.2">
      <c r="A23" s="289" t="s">
        <v>2980</v>
      </c>
      <c r="B23" s="289" t="s">
        <v>2981</v>
      </c>
      <c r="C23" s="289" t="s">
        <v>2982</v>
      </c>
      <c r="E23" s="290">
        <v>20</v>
      </c>
      <c r="F23" s="290">
        <v>7182</v>
      </c>
      <c r="G23" s="290" t="s">
        <v>3091</v>
      </c>
      <c r="H23" s="290" t="s">
        <v>2988</v>
      </c>
      <c r="I23" s="290">
        <v>1047</v>
      </c>
      <c r="J23" s="290">
        <v>1000</v>
      </c>
      <c r="K23" s="291" t="s">
        <v>395</v>
      </c>
      <c r="O23" s="290">
        <v>7211</v>
      </c>
      <c r="P23" s="290" t="s">
        <v>28</v>
      </c>
      <c r="Q23" s="290" t="s">
        <v>2943</v>
      </c>
      <c r="R23" s="290">
        <v>425</v>
      </c>
      <c r="S23" s="290">
        <v>2500</v>
      </c>
      <c r="X23" s="290">
        <v>1.91688296950065</v>
      </c>
      <c r="Y23" s="290">
        <v>8.77</v>
      </c>
      <c r="Z23" s="290">
        <v>1047000</v>
      </c>
      <c r="AA23" s="290">
        <v>1062500</v>
      </c>
      <c r="AB23" s="290">
        <v>1.48</v>
      </c>
      <c r="AC23" s="290">
        <v>2.2079041974370202</v>
      </c>
      <c r="AD23" s="290" t="s">
        <v>2979</v>
      </c>
      <c r="AF23" s="290">
        <v>30913</v>
      </c>
      <c r="AG23" s="290">
        <v>1717</v>
      </c>
      <c r="AH23" s="292">
        <v>18</v>
      </c>
      <c r="AI23" s="292">
        <v>8</v>
      </c>
      <c r="AJ23" s="292" t="s">
        <v>3486</v>
      </c>
      <c r="AK23" s="290">
        <v>44.44</v>
      </c>
      <c r="AL23" s="290">
        <v>16</v>
      </c>
      <c r="AP23" s="290">
        <v>0.88258161028966498</v>
      </c>
      <c r="AQ23" s="290">
        <v>0.94242953213434599</v>
      </c>
      <c r="AR23" s="290">
        <v>7.0747053341435606E-2</v>
      </c>
      <c r="AS23" s="290">
        <v>1.9269583376442601E-3</v>
      </c>
    </row>
    <row r="24" spans="1:52" s="290" customFormat="1" x14ac:dyDescent="0.2">
      <c r="A24" s="124" t="s">
        <v>2980</v>
      </c>
      <c r="B24" s="124" t="s">
        <v>2981</v>
      </c>
      <c r="C24" s="124" t="s">
        <v>2982</v>
      </c>
      <c r="D24"/>
      <c r="E24">
        <v>21</v>
      </c>
      <c r="F24">
        <v>6460</v>
      </c>
      <c r="G24" t="s">
        <v>3277</v>
      </c>
      <c r="H24" t="s">
        <v>2938</v>
      </c>
      <c r="I24">
        <v>1583</v>
      </c>
      <c r="J24">
        <v>400</v>
      </c>
      <c r="K24"/>
      <c r="L24"/>
      <c r="M24"/>
      <c r="N24"/>
      <c r="O24">
        <v>7735</v>
      </c>
      <c r="P24" t="s">
        <v>3653</v>
      </c>
      <c r="Q24" t="s">
        <v>2930</v>
      </c>
      <c r="R24">
        <v>6560</v>
      </c>
      <c r="S24">
        <v>100</v>
      </c>
      <c r="T24"/>
      <c r="U24"/>
      <c r="V24"/>
      <c r="W24"/>
      <c r="X24">
        <v>2.2648008501864201</v>
      </c>
      <c r="Y24">
        <v>11.63</v>
      </c>
      <c r="Z24">
        <v>633200</v>
      </c>
      <c r="AA24">
        <v>656000</v>
      </c>
      <c r="AB24">
        <v>3.48</v>
      </c>
      <c r="AC24">
        <v>2.3344577211664599</v>
      </c>
      <c r="AD24" t="s">
        <v>2979</v>
      </c>
      <c r="AE24"/>
      <c r="AF24">
        <v>14478</v>
      </c>
      <c r="AG24">
        <v>689</v>
      </c>
      <c r="AH24" s="283">
        <v>21</v>
      </c>
      <c r="AI24" s="283">
        <v>12</v>
      </c>
      <c r="AJ24" s="283" t="s">
        <v>4008</v>
      </c>
      <c r="AK24">
        <v>57.14</v>
      </c>
      <c r="AL24">
        <v>8</v>
      </c>
      <c r="AM24"/>
      <c r="AN24"/>
      <c r="AO24"/>
      <c r="AP24">
        <v>0.62373176485136494</v>
      </c>
      <c r="AQ24">
        <v>0.90770839091480504</v>
      </c>
      <c r="AR24">
        <v>0.12111789447514899</v>
      </c>
      <c r="AS24">
        <v>2.8519481477525001E-2</v>
      </c>
      <c r="AT24"/>
      <c r="AU24"/>
      <c r="AV24"/>
      <c r="AW24"/>
      <c r="AX24"/>
      <c r="AY24"/>
      <c r="AZ24"/>
    </row>
    <row r="25" spans="1:52" s="290" customFormat="1" x14ac:dyDescent="0.2">
      <c r="A25" s="124" t="s">
        <v>2980</v>
      </c>
      <c r="B25" s="124" t="s">
        <v>2981</v>
      </c>
      <c r="C25" s="124" t="s">
        <v>2982</v>
      </c>
      <c r="D25"/>
      <c r="E25">
        <v>22</v>
      </c>
      <c r="F25">
        <v>3387</v>
      </c>
      <c r="G25" t="s">
        <v>784</v>
      </c>
      <c r="H25" t="s">
        <v>2951</v>
      </c>
      <c r="I25">
        <v>2359</v>
      </c>
      <c r="J25">
        <v>400</v>
      </c>
      <c r="K25" t="s">
        <v>528</v>
      </c>
      <c r="L25" s="188">
        <v>0.1</v>
      </c>
      <c r="M25"/>
      <c r="N25"/>
      <c r="O25">
        <v>8585</v>
      </c>
      <c r="P25" t="s">
        <v>3674</v>
      </c>
      <c r="Q25" t="s">
        <v>2931</v>
      </c>
      <c r="R25">
        <v>165</v>
      </c>
      <c r="S25">
        <v>5700</v>
      </c>
      <c r="T25"/>
      <c r="U25"/>
      <c r="V25"/>
      <c r="W25"/>
      <c r="X25">
        <v>2.2786580758985302</v>
      </c>
      <c r="Y25">
        <v>15.06</v>
      </c>
      <c r="Z25">
        <v>943600</v>
      </c>
      <c r="AA25">
        <v>940500</v>
      </c>
      <c r="AB25">
        <v>0.33</v>
      </c>
      <c r="AC25">
        <v>2.5089155826013099</v>
      </c>
      <c r="AD25" t="s">
        <v>2979</v>
      </c>
      <c r="AE25"/>
      <c r="AF25">
        <v>13173</v>
      </c>
      <c r="AG25">
        <v>573</v>
      </c>
      <c r="AH25" s="283">
        <v>23</v>
      </c>
      <c r="AI25" s="283">
        <v>10</v>
      </c>
      <c r="AJ25" s="283" t="s">
        <v>4009</v>
      </c>
      <c r="AK25">
        <v>43.48</v>
      </c>
      <c r="AL25">
        <v>13</v>
      </c>
      <c r="AM25"/>
      <c r="AN25"/>
      <c r="AO25"/>
      <c r="AP25">
        <v>0.74270801177021895</v>
      </c>
      <c r="AQ25">
        <v>0.91057935596181305</v>
      </c>
      <c r="AR25">
        <v>6.3630256208780794E-2</v>
      </c>
      <c r="AS25">
        <v>3.8561485405623902E-2</v>
      </c>
      <c r="AT25"/>
      <c r="AU25"/>
      <c r="AV25"/>
      <c r="AW25"/>
      <c r="AX25"/>
      <c r="AY25"/>
      <c r="AZ25"/>
    </row>
    <row r="26" spans="1:52" s="290" customFormat="1" x14ac:dyDescent="0.2">
      <c r="A26" s="124" t="s">
        <v>2980</v>
      </c>
      <c r="B26" s="124" t="s">
        <v>2981</v>
      </c>
      <c r="C26" s="124" t="s">
        <v>2982</v>
      </c>
      <c r="D26"/>
      <c r="E26">
        <v>23</v>
      </c>
      <c r="F26">
        <v>4540</v>
      </c>
      <c r="G26" t="s">
        <v>3652</v>
      </c>
      <c r="H26" t="s">
        <v>2948</v>
      </c>
      <c r="I26">
        <v>3085</v>
      </c>
      <c r="J26">
        <v>300</v>
      </c>
      <c r="K26" t="s">
        <v>348</v>
      </c>
      <c r="L26"/>
      <c r="M26"/>
      <c r="N26"/>
      <c r="O26">
        <v>3099</v>
      </c>
      <c r="P26" t="s">
        <v>36</v>
      </c>
      <c r="Q26" t="s">
        <v>2951</v>
      </c>
      <c r="R26">
        <v>848</v>
      </c>
      <c r="S26">
        <v>1100</v>
      </c>
      <c r="T26"/>
      <c r="U26" s="188">
        <v>0.1</v>
      </c>
      <c r="V26"/>
      <c r="W26"/>
      <c r="X26">
        <v>-2.25071026206039</v>
      </c>
      <c r="Y26">
        <v>-10.54</v>
      </c>
      <c r="Z26">
        <v>925500</v>
      </c>
      <c r="AA26">
        <v>932800</v>
      </c>
      <c r="AB26">
        <v>0.79</v>
      </c>
      <c r="AC26">
        <v>2.48369318788688</v>
      </c>
      <c r="AD26" t="s">
        <v>2979</v>
      </c>
      <c r="AE26"/>
      <c r="AF26">
        <v>7958</v>
      </c>
      <c r="AG26">
        <v>442</v>
      </c>
      <c r="AH26" s="283">
        <v>18</v>
      </c>
      <c r="AI26" s="283">
        <v>9</v>
      </c>
      <c r="AJ26" s="283" t="s">
        <v>4010</v>
      </c>
      <c r="AK26">
        <v>50</v>
      </c>
      <c r="AL26">
        <v>13</v>
      </c>
      <c r="AM26"/>
      <c r="AN26"/>
      <c r="AO26"/>
      <c r="AP26">
        <v>0.78927736258107195</v>
      </c>
      <c r="AQ26">
        <v>0.91741733088335697</v>
      </c>
      <c r="AR26">
        <v>2.3277714657041999E-2</v>
      </c>
      <c r="AS26">
        <v>4.7403977198183799E-4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2980</v>
      </c>
      <c r="B27" s="124" t="s">
        <v>2981</v>
      </c>
      <c r="C27" s="124" t="s">
        <v>2982</v>
      </c>
      <c r="D27"/>
      <c r="E27">
        <v>24</v>
      </c>
      <c r="F27">
        <v>5802</v>
      </c>
      <c r="G27" t="s">
        <v>3217</v>
      </c>
      <c r="H27" t="s">
        <v>2941</v>
      </c>
      <c r="I27">
        <v>1518</v>
      </c>
      <c r="J27">
        <v>700</v>
      </c>
      <c r="K27"/>
      <c r="L27"/>
      <c r="M27"/>
      <c r="N27"/>
      <c r="O27">
        <v>6770</v>
      </c>
      <c r="P27" t="s">
        <v>24</v>
      </c>
      <c r="Q27" t="s">
        <v>2930</v>
      </c>
      <c r="R27">
        <v>2008</v>
      </c>
      <c r="S27">
        <v>500</v>
      </c>
      <c r="T27"/>
      <c r="U27"/>
      <c r="V27"/>
      <c r="W27"/>
      <c r="X27">
        <v>2.89100581516555</v>
      </c>
      <c r="Y27">
        <v>12.31</v>
      </c>
      <c r="Z27">
        <v>1062600</v>
      </c>
      <c r="AA27">
        <v>1004000</v>
      </c>
      <c r="AB27">
        <v>5.84</v>
      </c>
      <c r="AC27">
        <v>3.5760688418523801</v>
      </c>
      <c r="AD27" t="s">
        <v>2979</v>
      </c>
      <c r="AE27"/>
      <c r="AF27">
        <v>2858</v>
      </c>
      <c r="AG27">
        <v>179</v>
      </c>
      <c r="AH27" s="283">
        <v>16</v>
      </c>
      <c r="AI27" s="283">
        <v>7</v>
      </c>
      <c r="AJ27" s="283" t="s">
        <v>4011</v>
      </c>
      <c r="AK27">
        <v>43.75</v>
      </c>
      <c r="AL27">
        <v>14</v>
      </c>
      <c r="AM27"/>
      <c r="AN27"/>
      <c r="AO27"/>
      <c r="AP27">
        <v>0.83716032519573402</v>
      </c>
      <c r="AQ27">
        <v>0.91656361634472805</v>
      </c>
      <c r="AR27">
        <v>0.40271157920148998</v>
      </c>
      <c r="AS27">
        <v>5.5867455380875099E-2</v>
      </c>
      <c r="AT27"/>
      <c r="AU27"/>
      <c r="AV27"/>
      <c r="AW27"/>
      <c r="AX27"/>
      <c r="AY27"/>
      <c r="AZ27"/>
    </row>
    <row r="28" spans="1:52" s="290" customFormat="1" x14ac:dyDescent="0.2">
      <c r="A28" s="289" t="s">
        <v>2980</v>
      </c>
      <c r="B28" s="289" t="s">
        <v>2981</v>
      </c>
      <c r="C28" s="289" t="s">
        <v>2982</v>
      </c>
      <c r="E28" s="290">
        <v>25</v>
      </c>
      <c r="F28" s="290">
        <v>4626</v>
      </c>
      <c r="G28" s="290" t="s">
        <v>3255</v>
      </c>
      <c r="H28" s="290" t="s">
        <v>2950</v>
      </c>
      <c r="I28" s="290">
        <v>5140</v>
      </c>
      <c r="J28" s="290">
        <v>200</v>
      </c>
      <c r="O28" s="290">
        <v>6370</v>
      </c>
      <c r="P28" s="290" t="s">
        <v>3237</v>
      </c>
      <c r="Q28" s="290" t="s">
        <v>2938</v>
      </c>
      <c r="R28" s="290">
        <v>3495</v>
      </c>
      <c r="S28" s="290">
        <v>300</v>
      </c>
      <c r="T28" s="291" t="s">
        <v>369</v>
      </c>
      <c r="X28" s="290">
        <v>2.0152677381016799</v>
      </c>
      <c r="Y28" s="290">
        <v>7.19</v>
      </c>
      <c r="Z28" s="290">
        <v>1028000</v>
      </c>
      <c r="AA28" s="290">
        <v>1048500</v>
      </c>
      <c r="AB28" s="290">
        <v>1.99</v>
      </c>
      <c r="AC28" s="290">
        <v>2.9590679209286499</v>
      </c>
      <c r="AD28" s="290" t="s">
        <v>2979</v>
      </c>
      <c r="AF28" s="290">
        <v>-3261</v>
      </c>
      <c r="AG28" s="290">
        <v>-296</v>
      </c>
      <c r="AH28" s="292">
        <v>11</v>
      </c>
      <c r="AI28" s="292">
        <v>5</v>
      </c>
      <c r="AJ28" s="292" t="s">
        <v>3623</v>
      </c>
      <c r="AK28" s="290">
        <v>45.45</v>
      </c>
      <c r="AL28" s="290">
        <v>14</v>
      </c>
      <c r="AP28" s="290">
        <v>0.84418027236246995</v>
      </c>
      <c r="AQ28" s="290">
        <v>0.917343824516063</v>
      </c>
      <c r="AR28" s="290">
        <v>0.21192389669833001</v>
      </c>
      <c r="AS28" s="290">
        <v>5.9333004011317698E-2</v>
      </c>
    </row>
    <row r="29" spans="1:52" s="290" customFormat="1" x14ac:dyDescent="0.2">
      <c r="A29" s="124" t="s">
        <v>2980</v>
      </c>
      <c r="B29" s="124" t="s">
        <v>2981</v>
      </c>
      <c r="C29" s="124" t="s">
        <v>2982</v>
      </c>
      <c r="D29"/>
      <c r="E29">
        <v>26</v>
      </c>
      <c r="F29">
        <v>8058</v>
      </c>
      <c r="G29" t="s">
        <v>3375</v>
      </c>
      <c r="H29" t="s">
        <v>2932</v>
      </c>
      <c r="I29">
        <v>2920</v>
      </c>
      <c r="J29">
        <v>300</v>
      </c>
      <c r="K29"/>
      <c r="L29"/>
      <c r="M29"/>
      <c r="N29"/>
      <c r="O29">
        <v>5233</v>
      </c>
      <c r="P29" t="s">
        <v>3192</v>
      </c>
      <c r="Q29" t="s">
        <v>2924</v>
      </c>
      <c r="R29">
        <v>3040</v>
      </c>
      <c r="S29">
        <v>300</v>
      </c>
      <c r="T29" t="s">
        <v>348</v>
      </c>
      <c r="U29"/>
      <c r="V29"/>
      <c r="W29"/>
      <c r="X29">
        <v>-1.8627243118292001</v>
      </c>
      <c r="Y29">
        <v>-7.12</v>
      </c>
      <c r="Z29">
        <v>876000</v>
      </c>
      <c r="AA29">
        <v>912000</v>
      </c>
      <c r="AB29">
        <v>3.95</v>
      </c>
      <c r="AC29">
        <v>1.9951856232848</v>
      </c>
      <c r="AD29" t="s">
        <v>2979</v>
      </c>
      <c r="AE29"/>
      <c r="AF29">
        <v>-14458</v>
      </c>
      <c r="AG29">
        <v>-2065</v>
      </c>
      <c r="AH29" s="283">
        <v>7</v>
      </c>
      <c r="AI29" s="283">
        <v>3</v>
      </c>
      <c r="AJ29" s="283" t="s">
        <v>4012</v>
      </c>
      <c r="AK29">
        <v>42.86</v>
      </c>
      <c r="AL29">
        <v>14</v>
      </c>
      <c r="AM29"/>
      <c r="AN29"/>
      <c r="AO29"/>
      <c r="AP29">
        <v>0.655472670685463</v>
      </c>
      <c r="AQ29">
        <v>0.92087823436448801</v>
      </c>
      <c r="AR29">
        <v>0.11724847297358</v>
      </c>
      <c r="AS29">
        <v>6.2774267424443603E-3</v>
      </c>
      <c r="AT29"/>
      <c r="AU29"/>
      <c r="AV29"/>
      <c r="AW29"/>
      <c r="AX29"/>
      <c r="AY29"/>
      <c r="AZ29"/>
    </row>
    <row r="30" spans="1:52" s="290" customFormat="1" x14ac:dyDescent="0.2">
      <c r="A30" s="124" t="s">
        <v>2980</v>
      </c>
      <c r="B30" s="124" t="s">
        <v>2981</v>
      </c>
      <c r="C30" s="124" t="s">
        <v>2982</v>
      </c>
      <c r="D30"/>
      <c r="E30">
        <v>27</v>
      </c>
      <c r="F30">
        <v>9506</v>
      </c>
      <c r="G30" t="s">
        <v>2989</v>
      </c>
      <c r="H30" t="s">
        <v>2990</v>
      </c>
      <c r="I30">
        <v>1057</v>
      </c>
      <c r="J30">
        <v>1000</v>
      </c>
      <c r="K30"/>
      <c r="L30"/>
      <c r="M30"/>
      <c r="N30"/>
      <c r="O30">
        <v>7211</v>
      </c>
      <c r="P30" t="s">
        <v>28</v>
      </c>
      <c r="Q30" t="s">
        <v>2943</v>
      </c>
      <c r="R30">
        <v>425</v>
      </c>
      <c r="S30">
        <v>2500</v>
      </c>
      <c r="T30"/>
      <c r="U30"/>
      <c r="V30"/>
      <c r="W30"/>
      <c r="X30">
        <v>-1.9222697885518001</v>
      </c>
      <c r="Y30">
        <v>-8.4700000000000006</v>
      </c>
      <c r="Z30">
        <v>1057000</v>
      </c>
      <c r="AA30">
        <v>1062500</v>
      </c>
      <c r="AB30">
        <v>0.52</v>
      </c>
      <c r="AC30">
        <v>2.3078172922913001</v>
      </c>
      <c r="AD30" t="s">
        <v>2979</v>
      </c>
      <c r="AE30"/>
      <c r="AF30">
        <v>-15136</v>
      </c>
      <c r="AG30">
        <v>-1081</v>
      </c>
      <c r="AH30" s="283">
        <v>14</v>
      </c>
      <c r="AI30" s="283">
        <v>7</v>
      </c>
      <c r="AJ30" s="283" t="s">
        <v>3487</v>
      </c>
      <c r="AK30">
        <v>50</v>
      </c>
      <c r="AL30">
        <v>13</v>
      </c>
      <c r="AM30"/>
      <c r="AN30"/>
      <c r="AO30"/>
      <c r="AP30">
        <v>0.79880520348302697</v>
      </c>
      <c r="AQ30">
        <v>0.91956475040198504</v>
      </c>
      <c r="AR30">
        <v>0.38563062543173199</v>
      </c>
      <c r="AS30">
        <v>3.5195121087480699E-2</v>
      </c>
      <c r="AT30"/>
      <c r="AU30"/>
      <c r="AV30"/>
      <c r="AW30"/>
      <c r="AX30"/>
      <c r="AY30"/>
      <c r="AZ30"/>
    </row>
    <row r="31" spans="1:52" s="290" customFormat="1" x14ac:dyDescent="0.2">
      <c r="A31" s="124" t="s">
        <v>2980</v>
      </c>
      <c r="B31" s="124" t="s">
        <v>2981</v>
      </c>
      <c r="C31" s="124" t="s">
        <v>2982</v>
      </c>
      <c r="D31"/>
      <c r="E31">
        <v>28</v>
      </c>
      <c r="F31">
        <v>7205</v>
      </c>
      <c r="G31" t="s">
        <v>60</v>
      </c>
      <c r="H31" t="s">
        <v>2943</v>
      </c>
      <c r="I31">
        <v>1055</v>
      </c>
      <c r="J31">
        <v>1000</v>
      </c>
      <c r="K31"/>
      <c r="L31" s="188">
        <v>0.1</v>
      </c>
      <c r="M31"/>
      <c r="N31"/>
      <c r="O31">
        <v>6770</v>
      </c>
      <c r="P31" t="s">
        <v>24</v>
      </c>
      <c r="Q31" t="s">
        <v>2930</v>
      </c>
      <c r="R31">
        <v>2008</v>
      </c>
      <c r="S31">
        <v>500</v>
      </c>
      <c r="T31"/>
      <c r="U31"/>
      <c r="V31"/>
      <c r="W31"/>
      <c r="X31">
        <v>-2.8198306043002601</v>
      </c>
      <c r="Y31">
        <v>-15.51</v>
      </c>
      <c r="Z31">
        <v>1055000</v>
      </c>
      <c r="AA31">
        <v>1004000</v>
      </c>
      <c r="AB31">
        <v>5.08</v>
      </c>
      <c r="AC31">
        <v>2.9963527977019102</v>
      </c>
      <c r="AD31" t="s">
        <v>2979</v>
      </c>
      <c r="AE31"/>
      <c r="AF31">
        <v>-23495</v>
      </c>
      <c r="AG31">
        <v>-1382</v>
      </c>
      <c r="AH31" s="283">
        <v>17</v>
      </c>
      <c r="AI31" s="283">
        <v>9</v>
      </c>
      <c r="AJ31" s="283" t="s">
        <v>4013</v>
      </c>
      <c r="AK31">
        <v>52.94</v>
      </c>
      <c r="AL31">
        <v>11</v>
      </c>
      <c r="AM31"/>
      <c r="AN31"/>
      <c r="AO31"/>
      <c r="AP31">
        <v>0.73258738684611502</v>
      </c>
      <c r="AQ31">
        <v>0.90817727704155204</v>
      </c>
      <c r="AR31">
        <v>0.220469575173181</v>
      </c>
      <c r="AS31">
        <v>1.6833791188188299E-2</v>
      </c>
      <c r="AT31"/>
      <c r="AU31"/>
      <c r="AV31"/>
      <c r="AW31"/>
      <c r="AX31"/>
      <c r="AY31"/>
      <c r="AZ31"/>
    </row>
    <row r="32" spans="1:52" s="290" customFormat="1" x14ac:dyDescent="0.2">
      <c r="A32" s="124" t="s">
        <v>2980</v>
      </c>
      <c r="B32" s="124" t="s">
        <v>2981</v>
      </c>
      <c r="C32" s="124" t="s">
        <v>2982</v>
      </c>
      <c r="D32"/>
      <c r="E32">
        <v>29</v>
      </c>
      <c r="F32">
        <v>2001</v>
      </c>
      <c r="G32" t="s">
        <v>2781</v>
      </c>
      <c r="H32" t="s">
        <v>2953</v>
      </c>
      <c r="I32">
        <v>1706</v>
      </c>
      <c r="J32">
        <v>600</v>
      </c>
      <c r="K32"/>
      <c r="L32"/>
      <c r="M32"/>
      <c r="N32"/>
      <c r="O32">
        <v>7211</v>
      </c>
      <c r="P32" t="s">
        <v>28</v>
      </c>
      <c r="Q32" t="s">
        <v>2943</v>
      </c>
      <c r="R32">
        <v>425</v>
      </c>
      <c r="S32">
        <v>2400</v>
      </c>
      <c r="T32"/>
      <c r="U32"/>
      <c r="V32"/>
      <c r="W32"/>
      <c r="X32">
        <v>1.89606441576388</v>
      </c>
      <c r="Y32">
        <v>9.07</v>
      </c>
      <c r="Z32">
        <v>1023600</v>
      </c>
      <c r="AA32">
        <v>1020000</v>
      </c>
      <c r="AB32">
        <v>0.35</v>
      </c>
      <c r="AC32">
        <v>1.99939749915427</v>
      </c>
      <c r="AD32" t="s">
        <v>2979</v>
      </c>
      <c r="AE32"/>
      <c r="AF32">
        <v>-40244</v>
      </c>
      <c r="AG32">
        <v>-2012</v>
      </c>
      <c r="AH32" s="283">
        <v>20</v>
      </c>
      <c r="AI32" s="283">
        <v>9</v>
      </c>
      <c r="AJ32" s="283" t="s">
        <v>4015</v>
      </c>
      <c r="AK32">
        <v>45</v>
      </c>
      <c r="AL32">
        <v>13</v>
      </c>
      <c r="AM32"/>
      <c r="AN32"/>
      <c r="AO32"/>
      <c r="AP32">
        <v>0.88703376387786004</v>
      </c>
      <c r="AQ32">
        <v>0.90080874399479205</v>
      </c>
      <c r="AR32">
        <v>3.8578363783966199E-3</v>
      </c>
      <c r="AS32">
        <v>3.1209630278900401E-2</v>
      </c>
      <c r="AT32"/>
      <c r="AU32"/>
      <c r="AV32"/>
      <c r="AW32"/>
      <c r="AX32"/>
      <c r="AY32"/>
      <c r="AZ32"/>
    </row>
    <row r="33" spans="1:52" s="290" customFormat="1" x14ac:dyDescent="0.2">
      <c r="A33" s="289" t="s">
        <v>2980</v>
      </c>
      <c r="B33" s="289" t="s">
        <v>2981</v>
      </c>
      <c r="C33" s="289" t="s">
        <v>2982</v>
      </c>
      <c r="E33" s="290">
        <v>30</v>
      </c>
      <c r="F33" s="290">
        <v>3865</v>
      </c>
      <c r="G33" s="290" t="s">
        <v>2867</v>
      </c>
      <c r="H33" s="290" t="s">
        <v>3210</v>
      </c>
      <c r="I33" s="290">
        <v>527</v>
      </c>
      <c r="J33" s="290">
        <v>1900</v>
      </c>
      <c r="K33" s="291" t="s">
        <v>380</v>
      </c>
      <c r="O33" s="291">
        <v>8242</v>
      </c>
      <c r="P33" s="290" t="s">
        <v>1043</v>
      </c>
      <c r="Q33" s="290" t="s">
        <v>2951</v>
      </c>
      <c r="R33" s="290">
        <v>1011</v>
      </c>
      <c r="S33" s="290">
        <v>1000</v>
      </c>
      <c r="X33" s="290">
        <v>2.9886136694371999</v>
      </c>
      <c r="Y33" s="290">
        <v>11.24</v>
      </c>
      <c r="Z33" s="290">
        <v>1001300</v>
      </c>
      <c r="AA33" s="290">
        <v>1011000</v>
      </c>
      <c r="AB33" s="290">
        <v>0.96</v>
      </c>
      <c r="AC33" s="290">
        <v>3.4888757250026101</v>
      </c>
      <c r="AD33" s="290" t="s">
        <v>2979</v>
      </c>
      <c r="AF33" s="290">
        <v>-66432</v>
      </c>
      <c r="AG33" s="290">
        <v>-3322</v>
      </c>
      <c r="AH33" s="292">
        <v>20</v>
      </c>
      <c r="AI33" s="292">
        <v>8</v>
      </c>
      <c r="AJ33" s="292" t="s">
        <v>4014</v>
      </c>
      <c r="AK33" s="290">
        <v>40</v>
      </c>
      <c r="AL33" s="290">
        <v>12</v>
      </c>
      <c r="AP33" s="290">
        <v>0.90321154201241904</v>
      </c>
      <c r="AQ33" s="290">
        <v>0.91091255360364798</v>
      </c>
      <c r="AR33" s="290">
        <v>1.5651949621246199E-2</v>
      </c>
      <c r="AS33" s="290">
        <v>1.72479053394257E-3</v>
      </c>
    </row>
    <row r="34" spans="1:52" x14ac:dyDescent="0.2">
      <c r="A34" s="124" t="s">
        <v>2980</v>
      </c>
      <c r="B34" s="124" t="s">
        <v>2981</v>
      </c>
      <c r="C34" s="124" t="s">
        <v>2982</v>
      </c>
      <c r="D34"/>
      <c r="E34">
        <v>31</v>
      </c>
      <c r="F34">
        <v>5333</v>
      </c>
      <c r="G34" t="s">
        <v>238</v>
      </c>
      <c r="H34" t="s">
        <v>2924</v>
      </c>
      <c r="I34">
        <v>1908</v>
      </c>
      <c r="J34">
        <v>500</v>
      </c>
      <c r="L34"/>
      <c r="M34"/>
      <c r="N34"/>
      <c r="O34">
        <v>7205</v>
      </c>
      <c r="P34" t="s">
        <v>60</v>
      </c>
      <c r="Q34" t="s">
        <v>2943</v>
      </c>
      <c r="R34">
        <v>1055</v>
      </c>
      <c r="S34">
        <v>900</v>
      </c>
      <c r="T34"/>
      <c r="U34" s="188">
        <v>0.1</v>
      </c>
      <c r="V34"/>
      <c r="W34"/>
      <c r="X34">
        <v>1.81605446894023</v>
      </c>
      <c r="Y34">
        <v>6.1</v>
      </c>
      <c r="Z34">
        <v>954000</v>
      </c>
      <c r="AA34">
        <v>949500</v>
      </c>
      <c r="AB34">
        <v>0.47</v>
      </c>
      <c r="AC34">
        <v>1.8741613030530899</v>
      </c>
      <c r="AD34" t="s">
        <v>2979</v>
      </c>
      <c r="AE34"/>
      <c r="AF34">
        <v>-104663</v>
      </c>
      <c r="AG34">
        <v>-6157</v>
      </c>
      <c r="AH34" s="283">
        <v>17</v>
      </c>
      <c r="AI34" s="283">
        <v>9</v>
      </c>
      <c r="AJ34" s="283" t="s">
        <v>4016</v>
      </c>
      <c r="AK34">
        <v>52.94</v>
      </c>
      <c r="AL34">
        <v>14</v>
      </c>
      <c r="AM34"/>
      <c r="AN34"/>
      <c r="AO34"/>
      <c r="AP34">
        <v>0.60309329959271196</v>
      </c>
      <c r="AQ34">
        <v>0.93623203037564495</v>
      </c>
      <c r="AR34">
        <v>0.41988233553350401</v>
      </c>
      <c r="AS34">
        <v>3.7876539295379299E-3</v>
      </c>
    </row>
    <row r="35" spans="1:52" s="133" customFormat="1" x14ac:dyDescent="0.2">
      <c r="A35" s="299" t="s">
        <v>2980</v>
      </c>
      <c r="B35" s="299" t="s">
        <v>2981</v>
      </c>
      <c r="C35" s="299" t="s">
        <v>2982</v>
      </c>
      <c r="E35" s="133">
        <v>32</v>
      </c>
      <c r="F35" s="133">
        <v>4005</v>
      </c>
      <c r="G35" s="133" t="s">
        <v>3236</v>
      </c>
      <c r="H35" s="133" t="s">
        <v>2950</v>
      </c>
      <c r="I35" s="133">
        <v>464</v>
      </c>
      <c r="J35" s="133">
        <v>2200</v>
      </c>
      <c r="O35" s="297">
        <v>8242</v>
      </c>
      <c r="P35" s="133" t="s">
        <v>1043</v>
      </c>
      <c r="Q35" s="133" t="s">
        <v>2951</v>
      </c>
      <c r="R35" s="133">
        <v>1011</v>
      </c>
      <c r="S35" s="133">
        <v>1000</v>
      </c>
      <c r="X35" s="133">
        <v>2.6930607388382599</v>
      </c>
      <c r="Y35" s="133">
        <v>10.25</v>
      </c>
      <c r="Z35" s="133">
        <v>1020800</v>
      </c>
      <c r="AA35" s="133">
        <v>1011000</v>
      </c>
      <c r="AB35" s="133">
        <v>0.97</v>
      </c>
      <c r="AC35" s="133">
        <v>2.7670220124723302</v>
      </c>
      <c r="AD35" s="133" t="s">
        <v>2979</v>
      </c>
      <c r="AF35" s="133">
        <v>-188150</v>
      </c>
      <c r="AG35" s="133">
        <v>-8960</v>
      </c>
      <c r="AH35" s="298">
        <v>21</v>
      </c>
      <c r="AI35" s="298">
        <v>10</v>
      </c>
      <c r="AJ35" s="298" t="s">
        <v>4017</v>
      </c>
      <c r="AK35" s="133">
        <v>47.62</v>
      </c>
      <c r="AL35" s="133">
        <v>12</v>
      </c>
      <c r="AP35" s="133">
        <v>0.88729738357334498</v>
      </c>
      <c r="AQ35" s="133">
        <v>0.91402780253580396</v>
      </c>
      <c r="AR35" s="133">
        <v>0.15992679082615199</v>
      </c>
      <c r="AS35" s="133">
        <v>2.2015896318444499E-4</v>
      </c>
    </row>
    <row r="36" spans="1:52" s="133" customFormat="1" x14ac:dyDescent="0.2">
      <c r="A36" s="299" t="s">
        <v>2980</v>
      </c>
      <c r="B36" s="299" t="s">
        <v>2981</v>
      </c>
      <c r="C36" s="299" t="s">
        <v>2982</v>
      </c>
      <c r="E36" s="133">
        <v>33</v>
      </c>
      <c r="F36" s="133">
        <v>2914</v>
      </c>
      <c r="G36" s="133" t="s">
        <v>3129</v>
      </c>
      <c r="H36" s="133" t="s">
        <v>2953</v>
      </c>
      <c r="I36" s="133">
        <v>2301</v>
      </c>
      <c r="J36" s="133">
        <v>400</v>
      </c>
      <c r="K36" s="133" t="s">
        <v>3117</v>
      </c>
      <c r="O36" s="297">
        <v>8242</v>
      </c>
      <c r="P36" s="133" t="s">
        <v>1043</v>
      </c>
      <c r="Q36" s="133" t="s">
        <v>2951</v>
      </c>
      <c r="R36" s="133">
        <v>1011</v>
      </c>
      <c r="S36" s="133">
        <v>900</v>
      </c>
      <c r="X36" s="133">
        <v>2.5302442631169102</v>
      </c>
      <c r="Y36" s="133">
        <v>10.8</v>
      </c>
      <c r="Z36" s="133">
        <v>920400</v>
      </c>
      <c r="AA36" s="133">
        <v>909900</v>
      </c>
      <c r="AB36" s="133">
        <v>1.1399999999999999</v>
      </c>
      <c r="AC36" s="133">
        <v>2.9382939808769701</v>
      </c>
      <c r="AD36" s="133" t="s">
        <v>2979</v>
      </c>
      <c r="AF36" s="133">
        <v>-196918</v>
      </c>
      <c r="AG36" s="133">
        <v>-12307</v>
      </c>
      <c r="AH36" s="298">
        <v>16</v>
      </c>
      <c r="AI36" s="298">
        <v>7</v>
      </c>
      <c r="AJ36" s="298" t="s">
        <v>3624</v>
      </c>
      <c r="AK36" s="133">
        <v>43.75</v>
      </c>
      <c r="AL36" s="133">
        <v>10</v>
      </c>
      <c r="AP36" s="133">
        <v>0.87217347434065096</v>
      </c>
      <c r="AQ36" s="133">
        <v>0.90179382672161101</v>
      </c>
      <c r="AR36" s="133">
        <v>0.24191586427217401</v>
      </c>
      <c r="AS36" s="133">
        <v>7.1249101360809003E-2</v>
      </c>
    </row>
    <row r="37" spans="1:52" x14ac:dyDescent="0.2">
      <c r="A37" s="124" t="s">
        <v>2980</v>
      </c>
      <c r="B37" s="124" t="s">
        <v>2981</v>
      </c>
      <c r="C37" s="124" t="s">
        <v>2982</v>
      </c>
      <c r="D37"/>
      <c r="E37">
        <v>34</v>
      </c>
      <c r="F37">
        <v>9506</v>
      </c>
      <c r="G37" t="s">
        <v>2989</v>
      </c>
      <c r="H37" t="s">
        <v>2990</v>
      </c>
      <c r="I37">
        <v>1057</v>
      </c>
      <c r="J37">
        <v>900</v>
      </c>
      <c r="L37"/>
      <c r="M37"/>
      <c r="N37"/>
      <c r="O37">
        <v>9474</v>
      </c>
      <c r="P37" t="s">
        <v>3206</v>
      </c>
      <c r="Q37" t="s">
        <v>2927</v>
      </c>
      <c r="R37">
        <v>1584</v>
      </c>
      <c r="S37">
        <v>600</v>
      </c>
      <c r="T37"/>
      <c r="U37"/>
      <c r="V37"/>
      <c r="W37"/>
      <c r="X37">
        <v>-2.3123843450158401</v>
      </c>
      <c r="Y37">
        <v>-13.16</v>
      </c>
      <c r="Z37">
        <v>951300</v>
      </c>
      <c r="AA37">
        <v>950400</v>
      </c>
      <c r="AB37">
        <v>0.09</v>
      </c>
      <c r="AC37">
        <v>2.5735798232380702</v>
      </c>
      <c r="AD37" t="s">
        <v>2979</v>
      </c>
      <c r="AE37"/>
      <c r="AF37">
        <v>-220180</v>
      </c>
      <c r="AG37">
        <v>-11009</v>
      </c>
      <c r="AH37" s="283">
        <v>20</v>
      </c>
      <c r="AI37" s="283">
        <v>9</v>
      </c>
      <c r="AJ37" s="283" t="s">
        <v>3405</v>
      </c>
      <c r="AK37">
        <v>45</v>
      </c>
      <c r="AL37">
        <v>11</v>
      </c>
      <c r="AM37"/>
      <c r="AN37"/>
      <c r="AO37"/>
      <c r="AP37">
        <v>0.78625580935803496</v>
      </c>
      <c r="AQ37">
        <v>0.94688035948565896</v>
      </c>
      <c r="AR37">
        <v>2.8942911437820603E-4</v>
      </c>
      <c r="AS37">
        <v>5.6363303193094898E-2</v>
      </c>
    </row>
    <row r="38" spans="1:52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90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90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90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90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90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90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90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autoFilter ref="A1:AY1"/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="85" zoomScaleNormal="85" workbookViewId="0">
      <selection activeCell="I42" sqref="I42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4021</v>
      </c>
      <c r="C1" s="189">
        <v>5333</v>
      </c>
      <c r="D1" s="190" t="s">
        <v>4031</v>
      </c>
      <c r="E1" s="188"/>
      <c r="F1" s="188"/>
      <c r="G1" s="188"/>
      <c r="H1" s="192" t="s">
        <v>4022</v>
      </c>
      <c r="I1" s="136">
        <v>7282</v>
      </c>
      <c r="J1" s="137" t="s">
        <v>4034</v>
      </c>
      <c r="N1" s="173"/>
      <c r="O1" s="193">
        <v>7</v>
      </c>
      <c r="P1" s="135" t="s">
        <v>4037</v>
      </c>
      <c r="Q1" s="194">
        <v>25</v>
      </c>
      <c r="R1" s="135"/>
      <c r="T1" s="173"/>
      <c r="U1" s="135" t="s">
        <v>3288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4035</v>
      </c>
      <c r="X2" s="174">
        <v>2.4679546389011899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4036</v>
      </c>
      <c r="X3" s="174">
        <v>7.75</v>
      </c>
    </row>
    <row r="4" spans="1:24" x14ac:dyDescent="0.2">
      <c r="A4" s="204" t="s">
        <v>1309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4023</v>
      </c>
      <c r="X4" s="174">
        <v>3.48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4024</v>
      </c>
      <c r="X5" s="174">
        <v>166164</v>
      </c>
    </row>
    <row r="6" spans="1:24" ht="15" customHeight="1" x14ac:dyDescent="0.2">
      <c r="A6" s="204" t="s">
        <v>1160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4025</v>
      </c>
      <c r="X6" s="174">
        <v>0.65430336395780897</v>
      </c>
    </row>
    <row r="7" spans="1:24" x14ac:dyDescent="0.2">
      <c r="A7" s="205">
        <v>0.81114889525502254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4026</v>
      </c>
      <c r="X7" s="174">
        <v>0.93334236675451798</v>
      </c>
    </row>
    <row r="8" spans="1:24" x14ac:dyDescent="0.2">
      <c r="A8" s="204" t="s">
        <v>1161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4027</v>
      </c>
      <c r="X8" s="174">
        <v>0.27354267678717098</v>
      </c>
    </row>
    <row r="9" spans="1:24" x14ac:dyDescent="0.2">
      <c r="A9" s="205">
        <v>0.52346366469571126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4028</v>
      </c>
      <c r="X9" s="174">
        <v>4.2099888555596002E-2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636</v>
      </c>
      <c r="B41" s="106" t="s">
        <v>4029</v>
      </c>
      <c r="C41" s="106" t="s">
        <v>4030</v>
      </c>
      <c r="D41" s="106" t="s">
        <v>4032</v>
      </c>
      <c r="E41" s="106" t="s">
        <v>4033</v>
      </c>
      <c r="F41" s="106" t="s">
        <v>637</v>
      </c>
      <c r="G41" s="106" t="s">
        <v>638</v>
      </c>
      <c r="H41" s="106" t="s">
        <v>639</v>
      </c>
      <c r="I41" s="106" t="s">
        <v>640</v>
      </c>
      <c r="J41" s="106" t="s">
        <v>641</v>
      </c>
      <c r="L41" s="106" t="s">
        <v>198</v>
      </c>
      <c r="M41" s="106" t="s">
        <v>199</v>
      </c>
      <c r="N41" s="106" t="s">
        <v>200</v>
      </c>
      <c r="O41" s="106" t="s">
        <v>201</v>
      </c>
    </row>
    <row r="42" spans="1:20" x14ac:dyDescent="0.2">
      <c r="A42" s="14">
        <v>43868</v>
      </c>
      <c r="B42">
        <v>1900</v>
      </c>
      <c r="C42">
        <v>1908</v>
      </c>
      <c r="D42">
        <v>2462</v>
      </c>
      <c r="E42">
        <v>2471</v>
      </c>
      <c r="F42">
        <v>0.77215702144880605</v>
      </c>
      <c r="G42">
        <v>0.71227859259015502</v>
      </c>
      <c r="H42">
        <v>2.42623701079492E-2</v>
      </c>
      <c r="I42">
        <v>2.4679546389011899</v>
      </c>
      <c r="J42">
        <v>7.75</v>
      </c>
      <c r="L42">
        <v>0.73654096269810421</v>
      </c>
      <c r="M42">
        <v>0.68801622248220584</v>
      </c>
      <c r="N42">
        <v>0.76080333280605339</v>
      </c>
      <c r="O42">
        <v>0.66375385237425666</v>
      </c>
    </row>
    <row r="43" spans="1:20" x14ac:dyDescent="0.2">
      <c r="A43" s="14">
        <v>43867</v>
      </c>
      <c r="B43">
        <v>1892</v>
      </c>
      <c r="C43">
        <v>1900</v>
      </c>
      <c r="D43">
        <v>2427</v>
      </c>
      <c r="E43">
        <v>2438</v>
      </c>
      <c r="F43">
        <v>0.77932731747333805</v>
      </c>
      <c r="G43">
        <v>0.71123316563750405</v>
      </c>
      <c r="H43">
        <v>2.3331126256976899E-2</v>
      </c>
      <c r="I43">
        <v>2.9185968600839201</v>
      </c>
      <c r="J43">
        <v>8.74</v>
      </c>
      <c r="L43">
        <v>0.73456429189448091</v>
      </c>
      <c r="M43">
        <v>0.68790203938052719</v>
      </c>
      <c r="N43">
        <v>0.75789541815145789</v>
      </c>
      <c r="O43">
        <v>0.66457091312355021</v>
      </c>
    </row>
    <row r="44" spans="1:20" x14ac:dyDescent="0.2">
      <c r="A44" s="14">
        <v>43866</v>
      </c>
      <c r="B44">
        <v>1866</v>
      </c>
      <c r="C44">
        <v>1853</v>
      </c>
      <c r="D44">
        <v>2377</v>
      </c>
      <c r="E44">
        <v>2378</v>
      </c>
      <c r="F44">
        <v>0.77922624053826695</v>
      </c>
      <c r="G44">
        <v>0.71017065024523696</v>
      </c>
      <c r="H44">
        <v>2.19813731707698E-2</v>
      </c>
      <c r="I44">
        <v>3.1415503370307398</v>
      </c>
      <c r="J44">
        <v>8.86</v>
      </c>
      <c r="L44">
        <v>0.73215202341600671</v>
      </c>
      <c r="M44">
        <v>0.6881892770744672</v>
      </c>
      <c r="N44">
        <v>0.75413339658677658</v>
      </c>
      <c r="O44">
        <v>0.66620790390369733</v>
      </c>
    </row>
    <row r="45" spans="1:20" x14ac:dyDescent="0.2">
      <c r="A45" s="14">
        <v>43865</v>
      </c>
      <c r="B45">
        <v>1824</v>
      </c>
      <c r="C45">
        <v>1832</v>
      </c>
      <c r="D45">
        <v>2354</v>
      </c>
      <c r="E45">
        <v>2373</v>
      </c>
      <c r="F45">
        <v>0.77201854193004604</v>
      </c>
      <c r="G45">
        <v>0.70928011944983405</v>
      </c>
      <c r="H45">
        <v>2.0466407701177199E-2</v>
      </c>
      <c r="I45">
        <v>3.0654340222394501</v>
      </c>
      <c r="J45">
        <v>8.1300000000000008</v>
      </c>
      <c r="L45">
        <v>0.72974652715101129</v>
      </c>
      <c r="M45">
        <v>0.6888137117486568</v>
      </c>
      <c r="N45">
        <v>0.75021293485218843</v>
      </c>
      <c r="O45">
        <v>0.66834730404747966</v>
      </c>
    </row>
    <row r="46" spans="1:20" x14ac:dyDescent="0.2">
      <c r="A46" s="14">
        <v>43864</v>
      </c>
      <c r="B46">
        <v>1827</v>
      </c>
      <c r="C46">
        <v>1838</v>
      </c>
      <c r="D46">
        <v>2317</v>
      </c>
      <c r="E46">
        <v>2319</v>
      </c>
      <c r="F46">
        <v>0.79258300991806796</v>
      </c>
      <c r="G46">
        <v>0.70865084149123903</v>
      </c>
      <c r="H46">
        <v>1.92150291902464E-2</v>
      </c>
      <c r="I46">
        <v>4.3680479272668702</v>
      </c>
      <c r="J46">
        <v>10.59</v>
      </c>
      <c r="L46">
        <v>0.72786587068148545</v>
      </c>
      <c r="M46">
        <v>0.6894358123009926</v>
      </c>
      <c r="N46">
        <v>0.74708089987173187</v>
      </c>
      <c r="O46">
        <v>0.67022078311074618</v>
      </c>
    </row>
    <row r="47" spans="1:20" x14ac:dyDescent="0.2">
      <c r="A47" s="14">
        <v>43861</v>
      </c>
      <c r="B47">
        <v>1880</v>
      </c>
      <c r="C47">
        <v>1857</v>
      </c>
      <c r="D47">
        <v>2470</v>
      </c>
      <c r="E47">
        <v>2521</v>
      </c>
      <c r="F47">
        <v>0.73661245537485098</v>
      </c>
      <c r="G47">
        <v>0.70779789692300299</v>
      </c>
      <c r="H47">
        <v>1.6729448310148401E-2</v>
      </c>
      <c r="I47">
        <v>1.72238545573364</v>
      </c>
      <c r="J47">
        <v>3.91</v>
      </c>
      <c r="L47">
        <v>0.72452734523315143</v>
      </c>
      <c r="M47">
        <v>0.69106844861285455</v>
      </c>
      <c r="N47">
        <v>0.74125679354329976</v>
      </c>
      <c r="O47">
        <v>0.67433900030270622</v>
      </c>
    </row>
    <row r="48" spans="1:20" x14ac:dyDescent="0.2">
      <c r="A48" s="14">
        <v>43860</v>
      </c>
      <c r="B48">
        <v>1903</v>
      </c>
      <c r="C48">
        <v>1888</v>
      </c>
      <c r="D48">
        <v>2527</v>
      </c>
      <c r="E48">
        <v>2472</v>
      </c>
      <c r="F48">
        <v>0.76375404530744295</v>
      </c>
      <c r="G48">
        <v>0.70773977690501499</v>
      </c>
      <c r="H48">
        <v>1.66365562166923E-2</v>
      </c>
      <c r="I48">
        <v>3.3669389068769999</v>
      </c>
      <c r="J48">
        <v>7.33</v>
      </c>
      <c r="L48">
        <v>0.72437633312170724</v>
      </c>
      <c r="M48">
        <v>0.69110322068832275</v>
      </c>
      <c r="N48">
        <v>0.74101288933839959</v>
      </c>
      <c r="O48">
        <v>0.67446666447163039</v>
      </c>
    </row>
    <row r="49" spans="1:15" x14ac:dyDescent="0.2">
      <c r="A49" s="14">
        <v>43859</v>
      </c>
      <c r="B49">
        <v>1910</v>
      </c>
      <c r="C49">
        <v>1911</v>
      </c>
      <c r="D49">
        <v>2540</v>
      </c>
      <c r="E49">
        <v>2537</v>
      </c>
      <c r="F49">
        <v>0.75325187229010604</v>
      </c>
      <c r="G49">
        <v>0.70727781134414303</v>
      </c>
      <c r="H49">
        <v>1.55181886246562E-2</v>
      </c>
      <c r="I49">
        <v>2.9625919659796001</v>
      </c>
      <c r="J49">
        <v>6.1</v>
      </c>
      <c r="L49">
        <v>0.72279599996879917</v>
      </c>
      <c r="M49">
        <v>0.69175962271948688</v>
      </c>
      <c r="N49">
        <v>0.73831418859345543</v>
      </c>
      <c r="O49">
        <v>0.67624143409483062</v>
      </c>
    </row>
    <row r="50" spans="1:15" x14ac:dyDescent="0.2">
      <c r="A50" s="14">
        <v>43858</v>
      </c>
      <c r="B50">
        <v>1885</v>
      </c>
      <c r="C50">
        <v>1910</v>
      </c>
      <c r="D50">
        <v>2515</v>
      </c>
      <c r="E50">
        <v>2532</v>
      </c>
      <c r="F50">
        <v>0.75434439178515</v>
      </c>
      <c r="G50">
        <v>0.70695866793615003</v>
      </c>
      <c r="H50">
        <v>1.47988725013519E-2</v>
      </c>
      <c r="I50">
        <v>3.2019820323927402</v>
      </c>
      <c r="J50">
        <v>6.28</v>
      </c>
      <c r="L50">
        <v>0.72175754043750195</v>
      </c>
      <c r="M50">
        <v>0.69215979543479811</v>
      </c>
      <c r="N50">
        <v>0.73655641293885388</v>
      </c>
      <c r="O50">
        <v>0.67736092293344619</v>
      </c>
    </row>
    <row r="51" spans="1:15" x14ac:dyDescent="0.2">
      <c r="A51" s="14">
        <v>43857</v>
      </c>
      <c r="B51">
        <v>1904</v>
      </c>
      <c r="C51">
        <v>1902</v>
      </c>
      <c r="D51">
        <v>2545</v>
      </c>
      <c r="E51">
        <v>2571</v>
      </c>
      <c r="F51">
        <v>0.73978996499416505</v>
      </c>
      <c r="G51">
        <v>0.70653178596934496</v>
      </c>
      <c r="H51">
        <v>1.38576799330252E-2</v>
      </c>
      <c r="I51">
        <v>2.3999817563660302</v>
      </c>
      <c r="J51">
        <v>4.5</v>
      </c>
      <c r="L51">
        <v>0.72038946590237019</v>
      </c>
      <c r="M51">
        <v>0.69267410603631974</v>
      </c>
      <c r="N51">
        <v>0.73424714583539541</v>
      </c>
      <c r="O51">
        <v>0.67881642610329451</v>
      </c>
    </row>
    <row r="52" spans="1:15" x14ac:dyDescent="0.2">
      <c r="A52" s="14">
        <v>43854</v>
      </c>
      <c r="B52">
        <v>1935</v>
      </c>
      <c r="C52">
        <v>1924</v>
      </c>
      <c r="D52">
        <v>2667</v>
      </c>
      <c r="E52">
        <v>2646</v>
      </c>
      <c r="F52">
        <v>0.72713529856387005</v>
      </c>
      <c r="G52">
        <v>0.70610447496869</v>
      </c>
      <c r="H52">
        <v>1.3308798922623599E-2</v>
      </c>
      <c r="I52">
        <v>1.58021950120754</v>
      </c>
      <c r="J52">
        <v>2.89</v>
      </c>
      <c r="L52">
        <v>0.7194132738913136</v>
      </c>
      <c r="M52">
        <v>0.6927956760460664</v>
      </c>
      <c r="N52">
        <v>0.7327220728139372</v>
      </c>
      <c r="O52">
        <v>0.6794868771234428</v>
      </c>
    </row>
    <row r="53" spans="1:15" x14ac:dyDescent="0.2">
      <c r="A53" s="14">
        <v>43853</v>
      </c>
      <c r="B53">
        <v>1940</v>
      </c>
      <c r="C53">
        <v>1939</v>
      </c>
      <c r="D53">
        <v>2695</v>
      </c>
      <c r="E53">
        <v>2690</v>
      </c>
      <c r="F53">
        <v>0.72081784386617098</v>
      </c>
      <c r="G53">
        <v>0.70573909636764198</v>
      </c>
      <c r="H53">
        <v>1.3100947125697499E-2</v>
      </c>
      <c r="I53">
        <v>1.15096621288944</v>
      </c>
      <c r="J53">
        <v>2.09</v>
      </c>
      <c r="L53">
        <v>0.71884004349333952</v>
      </c>
      <c r="M53">
        <v>0.69263814924194445</v>
      </c>
      <c r="N53">
        <v>0.73194099061903695</v>
      </c>
      <c r="O53">
        <v>0.67953720211624702</v>
      </c>
    </row>
    <row r="54" spans="1:15" x14ac:dyDescent="0.2">
      <c r="A54" s="14">
        <v>43852</v>
      </c>
      <c r="B54">
        <v>1943</v>
      </c>
      <c r="C54">
        <v>1959</v>
      </c>
      <c r="D54">
        <v>2678</v>
      </c>
      <c r="E54">
        <v>2732</v>
      </c>
      <c r="F54">
        <v>0.71705710102488995</v>
      </c>
      <c r="G54">
        <v>0.70561501563851503</v>
      </c>
      <c r="H54">
        <v>1.3001236773694301E-2</v>
      </c>
      <c r="I54">
        <v>0.88007668697531605</v>
      </c>
      <c r="J54">
        <v>1.6</v>
      </c>
      <c r="L54">
        <v>0.71861625241220928</v>
      </c>
      <c r="M54">
        <v>0.69261377886482078</v>
      </c>
      <c r="N54">
        <v>0.73161748918590364</v>
      </c>
      <c r="O54">
        <v>0.67961254209112643</v>
      </c>
    </row>
    <row r="55" spans="1:15" x14ac:dyDescent="0.2">
      <c r="A55" s="14">
        <v>43851</v>
      </c>
      <c r="B55">
        <v>1962</v>
      </c>
      <c r="C55">
        <v>1954</v>
      </c>
      <c r="D55">
        <v>2740</v>
      </c>
      <c r="E55">
        <v>2714</v>
      </c>
      <c r="F55">
        <v>0.71997052321296895</v>
      </c>
      <c r="G55">
        <v>0.70550813221717101</v>
      </c>
      <c r="H55">
        <v>1.2939536314913E-2</v>
      </c>
      <c r="I55">
        <v>1.11769005038694</v>
      </c>
      <c r="J55">
        <v>2.0099999999999998</v>
      </c>
      <c r="L55">
        <v>0.71844766853208397</v>
      </c>
      <c r="M55">
        <v>0.69256859590225806</v>
      </c>
      <c r="N55">
        <v>0.73138720484699704</v>
      </c>
      <c r="O55">
        <v>0.67962905958734499</v>
      </c>
    </row>
    <row r="56" spans="1:15" x14ac:dyDescent="0.2">
      <c r="A56" s="14">
        <v>43850</v>
      </c>
      <c r="B56">
        <v>1953</v>
      </c>
      <c r="C56">
        <v>1970</v>
      </c>
      <c r="D56">
        <v>2753</v>
      </c>
      <c r="E56">
        <v>2769</v>
      </c>
      <c r="F56">
        <v>0.71144817623690804</v>
      </c>
      <c r="G56">
        <v>0.70543233476480705</v>
      </c>
      <c r="H56">
        <v>1.28710653809192E-2</v>
      </c>
      <c r="I56">
        <v>0.46739265896506199</v>
      </c>
      <c r="J56">
        <v>0.85</v>
      </c>
      <c r="L56">
        <v>0.71830340014572625</v>
      </c>
      <c r="M56">
        <v>0.69256126938388785</v>
      </c>
      <c r="N56">
        <v>0.73117446552664545</v>
      </c>
      <c r="O56">
        <v>0.67969020400296865</v>
      </c>
    </row>
    <row r="57" spans="1:15" x14ac:dyDescent="0.2">
      <c r="A57" s="14">
        <v>43847</v>
      </c>
      <c r="B57">
        <v>1957</v>
      </c>
      <c r="C57">
        <v>1953</v>
      </c>
      <c r="D57">
        <v>2721</v>
      </c>
      <c r="E57">
        <v>2762</v>
      </c>
      <c r="F57">
        <v>0.70709630702389503</v>
      </c>
      <c r="G57">
        <v>0.70538878332407295</v>
      </c>
      <c r="H57">
        <v>1.2856153576574899E-2</v>
      </c>
      <c r="I57">
        <v>0.13281761839979001</v>
      </c>
      <c r="J57">
        <v>0.24</v>
      </c>
      <c r="L57">
        <v>0.71824493690064783</v>
      </c>
      <c r="M57">
        <v>0.69253262974749807</v>
      </c>
      <c r="N57">
        <v>0.73110109047722271</v>
      </c>
      <c r="O57">
        <v>0.67967647617092319</v>
      </c>
    </row>
    <row r="58" spans="1:15" x14ac:dyDescent="0.2">
      <c r="A58" s="14">
        <v>43846</v>
      </c>
      <c r="B58">
        <v>1958</v>
      </c>
      <c r="C58">
        <v>1942</v>
      </c>
      <c r="D58">
        <v>2766</v>
      </c>
      <c r="E58">
        <v>2709</v>
      </c>
      <c r="F58">
        <v>0.71686969361387898</v>
      </c>
      <c r="G58">
        <v>0.70545348741760805</v>
      </c>
      <c r="H58">
        <v>1.2876779962015099E-2</v>
      </c>
      <c r="I58">
        <v>0.88657305863323199</v>
      </c>
      <c r="J58">
        <v>1.59</v>
      </c>
      <c r="L58">
        <v>0.71833026737962313</v>
      </c>
      <c r="M58">
        <v>0.69257670745559297</v>
      </c>
      <c r="N58">
        <v>0.73120704734163822</v>
      </c>
      <c r="O58">
        <v>0.67969992749357788</v>
      </c>
    </row>
    <row r="59" spans="1:15" x14ac:dyDescent="0.2">
      <c r="A59" s="14">
        <v>43845</v>
      </c>
      <c r="B59">
        <v>1977</v>
      </c>
      <c r="C59">
        <v>1953</v>
      </c>
      <c r="D59">
        <v>2743</v>
      </c>
      <c r="E59">
        <v>2753</v>
      </c>
      <c r="F59">
        <v>0.70940791863421704</v>
      </c>
      <c r="G59">
        <v>0.70532611914503296</v>
      </c>
      <c r="H59">
        <v>1.28103011421489E-2</v>
      </c>
      <c r="I59">
        <v>0.31863415573843401</v>
      </c>
      <c r="J59">
        <v>0.57999999999999996</v>
      </c>
      <c r="L59">
        <v>0.71813642028718183</v>
      </c>
      <c r="M59">
        <v>0.69251581800288409</v>
      </c>
      <c r="N59">
        <v>0.73094672142933081</v>
      </c>
      <c r="O59">
        <v>0.6797055168607351</v>
      </c>
    </row>
    <row r="60" spans="1:15" x14ac:dyDescent="0.2">
      <c r="A60" s="14">
        <v>43844</v>
      </c>
      <c r="B60">
        <v>1977</v>
      </c>
      <c r="C60">
        <v>1985</v>
      </c>
      <c r="D60">
        <v>2798</v>
      </c>
      <c r="E60">
        <v>2758</v>
      </c>
      <c r="F60">
        <v>0.71972443799854902</v>
      </c>
      <c r="G60">
        <v>0.70535661857986498</v>
      </c>
      <c r="H60">
        <v>1.2822700045483E-2</v>
      </c>
      <c r="I60">
        <v>1.1204987535948501</v>
      </c>
      <c r="J60">
        <v>2</v>
      </c>
      <c r="L60">
        <v>0.71817931862534801</v>
      </c>
      <c r="M60">
        <v>0.69253391853438195</v>
      </c>
      <c r="N60">
        <v>0.73100201867083103</v>
      </c>
      <c r="O60">
        <v>0.67971121848889893</v>
      </c>
    </row>
    <row r="61" spans="1:15" x14ac:dyDescent="0.2">
      <c r="A61" s="14">
        <v>43840</v>
      </c>
      <c r="B61">
        <v>1960</v>
      </c>
      <c r="C61">
        <v>1960</v>
      </c>
      <c r="D61">
        <v>2778</v>
      </c>
      <c r="E61">
        <v>2748</v>
      </c>
      <c r="F61">
        <v>0.713245997088791</v>
      </c>
      <c r="G61">
        <v>0.70533852403240105</v>
      </c>
      <c r="H61">
        <v>1.28033552872493E-2</v>
      </c>
      <c r="I61">
        <v>0.61760943744685504</v>
      </c>
      <c r="J61">
        <v>1.1100000000000001</v>
      </c>
      <c r="L61">
        <v>0.71814187931965034</v>
      </c>
      <c r="M61">
        <v>0.69253516874515175</v>
      </c>
      <c r="N61">
        <v>0.73094523460689964</v>
      </c>
      <c r="O61">
        <v>0.67973181345790246</v>
      </c>
    </row>
    <row r="62" spans="1:15" x14ac:dyDescent="0.2">
      <c r="A62" s="14">
        <v>43839</v>
      </c>
      <c r="B62">
        <v>1931</v>
      </c>
      <c r="C62">
        <v>1938</v>
      </c>
      <c r="D62">
        <v>2774</v>
      </c>
      <c r="E62">
        <v>2750</v>
      </c>
      <c r="F62">
        <v>0.70472727272727198</v>
      </c>
      <c r="G62">
        <v>0.70530979386251103</v>
      </c>
      <c r="H62">
        <v>1.27879874022418E-2</v>
      </c>
      <c r="I62">
        <v>-4.5552213723398197E-2</v>
      </c>
      <c r="J62">
        <v>-0.08</v>
      </c>
      <c r="L62">
        <v>0.71809778126475288</v>
      </c>
      <c r="M62">
        <v>0.69252180646026917</v>
      </c>
      <c r="N62">
        <v>0.73088576866699462</v>
      </c>
      <c r="O62">
        <v>0.67973381905802743</v>
      </c>
    </row>
    <row r="63" spans="1:15" x14ac:dyDescent="0.2">
      <c r="A63" s="14">
        <v>43838</v>
      </c>
      <c r="B63">
        <v>1884</v>
      </c>
      <c r="C63">
        <v>1883</v>
      </c>
      <c r="D63">
        <v>2709</v>
      </c>
      <c r="E63">
        <v>2714</v>
      </c>
      <c r="F63">
        <v>0.69380987472365496</v>
      </c>
      <c r="G63">
        <v>0.70526400237654197</v>
      </c>
      <c r="H63">
        <v>1.2796137638777599E-2</v>
      </c>
      <c r="I63">
        <v>-0.89512382378383704</v>
      </c>
      <c r="J63">
        <v>-1.65</v>
      </c>
      <c r="L63">
        <v>0.71806014001531959</v>
      </c>
      <c r="M63">
        <v>0.69246786473776434</v>
      </c>
      <c r="N63">
        <v>0.73085627765409722</v>
      </c>
      <c r="O63">
        <v>0.67967172709898671</v>
      </c>
    </row>
    <row r="64" spans="1:15" x14ac:dyDescent="0.2">
      <c r="A64" s="14">
        <v>43837</v>
      </c>
      <c r="B64">
        <v>1946</v>
      </c>
      <c r="C64">
        <v>1937</v>
      </c>
      <c r="D64">
        <v>2710</v>
      </c>
      <c r="E64">
        <v>2752</v>
      </c>
      <c r="F64">
        <v>0.70385174418604601</v>
      </c>
      <c r="G64">
        <v>0.70532631733859696</v>
      </c>
      <c r="H64">
        <v>1.27515083360013E-2</v>
      </c>
      <c r="I64">
        <v>-0.11563911607126</v>
      </c>
      <c r="J64">
        <v>-0.21</v>
      </c>
      <c r="L64">
        <v>0.71807782567459821</v>
      </c>
      <c r="M64">
        <v>0.69257480900259571</v>
      </c>
      <c r="N64">
        <v>0.73082933401059957</v>
      </c>
      <c r="O64">
        <v>0.67982330066659435</v>
      </c>
    </row>
    <row r="65" spans="1:15" x14ac:dyDescent="0.2">
      <c r="A65" s="14">
        <v>43836</v>
      </c>
      <c r="B65">
        <v>1890</v>
      </c>
      <c r="C65">
        <v>1919</v>
      </c>
      <c r="D65">
        <v>2696</v>
      </c>
      <c r="E65">
        <v>2705</v>
      </c>
      <c r="F65">
        <v>0.70942698706099805</v>
      </c>
      <c r="G65">
        <v>0.70529593453222095</v>
      </c>
      <c r="H65">
        <v>1.27576988006691E-2</v>
      </c>
      <c r="I65">
        <v>0.32380859536832701</v>
      </c>
      <c r="J65">
        <v>0.57999999999999996</v>
      </c>
      <c r="L65">
        <v>0.71805363333289007</v>
      </c>
      <c r="M65">
        <v>0.69253823573155182</v>
      </c>
      <c r="N65">
        <v>0.7308113321335592</v>
      </c>
      <c r="O65">
        <v>0.6797805369308827</v>
      </c>
    </row>
    <row r="66" spans="1:15" x14ac:dyDescent="0.2">
      <c r="A66" s="14">
        <v>43829</v>
      </c>
      <c r="B66">
        <v>1910</v>
      </c>
      <c r="C66">
        <v>1904</v>
      </c>
      <c r="D66">
        <v>2739</v>
      </c>
      <c r="E66">
        <v>2745</v>
      </c>
      <c r="F66">
        <v>0.693624772313296</v>
      </c>
      <c r="G66">
        <v>0.70540568361251499</v>
      </c>
      <c r="H66">
        <v>1.2827975553697E-2</v>
      </c>
      <c r="I66">
        <v>-0.91837650063370502</v>
      </c>
      <c r="J66">
        <v>-1.7</v>
      </c>
      <c r="L66">
        <v>0.71823365916621196</v>
      </c>
      <c r="M66">
        <v>0.69257770805881802</v>
      </c>
      <c r="N66">
        <v>0.73106163471990904</v>
      </c>
      <c r="O66">
        <v>0.67974973250512094</v>
      </c>
    </row>
    <row r="67" spans="1:15" x14ac:dyDescent="0.2">
      <c r="A67" s="14">
        <v>43826</v>
      </c>
      <c r="B67">
        <v>1920</v>
      </c>
      <c r="C67">
        <v>1928</v>
      </c>
      <c r="D67">
        <v>2773</v>
      </c>
      <c r="E67">
        <v>2768</v>
      </c>
      <c r="F67">
        <v>0.69653179190751402</v>
      </c>
      <c r="G67">
        <v>0.70574799658985898</v>
      </c>
      <c r="H67">
        <v>1.2851561153058501E-2</v>
      </c>
      <c r="I67">
        <v>-0.71712724801150896</v>
      </c>
      <c r="J67">
        <v>-1.32</v>
      </c>
      <c r="L67">
        <v>0.71859955774291751</v>
      </c>
      <c r="M67">
        <v>0.69289643543680046</v>
      </c>
      <c r="N67">
        <v>0.73145111889597603</v>
      </c>
      <c r="O67">
        <v>0.68004487428374194</v>
      </c>
    </row>
    <row r="68" spans="1:15" x14ac:dyDescent="0.2">
      <c r="A68" s="14">
        <v>43825</v>
      </c>
      <c r="B68">
        <v>1908</v>
      </c>
      <c r="C68">
        <v>1919</v>
      </c>
      <c r="D68">
        <v>2713</v>
      </c>
      <c r="E68">
        <v>2741</v>
      </c>
      <c r="F68">
        <v>0.70010944910616502</v>
      </c>
      <c r="G68">
        <v>0.70597175799092304</v>
      </c>
      <c r="H68">
        <v>1.2835235896049501E-2</v>
      </c>
      <c r="I68">
        <v>-0.45673557792281799</v>
      </c>
      <c r="J68">
        <v>-0.84</v>
      </c>
      <c r="L68">
        <v>0.71880699388697256</v>
      </c>
      <c r="M68">
        <v>0.69313652209487353</v>
      </c>
      <c r="N68">
        <v>0.73164222978302207</v>
      </c>
      <c r="O68">
        <v>0.68030128619882402</v>
      </c>
    </row>
    <row r="69" spans="1:15" x14ac:dyDescent="0.2">
      <c r="A69" s="14">
        <v>43824</v>
      </c>
      <c r="B69">
        <v>1914</v>
      </c>
      <c r="C69">
        <v>1899</v>
      </c>
      <c r="D69">
        <v>2729</v>
      </c>
      <c r="E69">
        <v>2713</v>
      </c>
      <c r="F69">
        <v>0.69996314043494201</v>
      </c>
      <c r="G69">
        <v>0.70612048722500897</v>
      </c>
      <c r="H69">
        <v>1.2831071490009499E-2</v>
      </c>
      <c r="I69">
        <v>-0.47987783365249398</v>
      </c>
      <c r="J69">
        <v>-0.88</v>
      </c>
      <c r="L69">
        <v>0.71895155871501848</v>
      </c>
      <c r="M69">
        <v>0.69328941573499947</v>
      </c>
      <c r="N69">
        <v>0.73178263020502798</v>
      </c>
      <c r="O69">
        <v>0.68045834424498997</v>
      </c>
    </row>
    <row r="70" spans="1:15" x14ac:dyDescent="0.2">
      <c r="A70" s="14">
        <v>43823</v>
      </c>
      <c r="B70">
        <v>1916</v>
      </c>
      <c r="C70">
        <v>1910</v>
      </c>
      <c r="D70">
        <v>2748</v>
      </c>
      <c r="E70">
        <v>2743</v>
      </c>
      <c r="F70">
        <v>0.696317900109369</v>
      </c>
      <c r="G70">
        <v>0.70646539471315695</v>
      </c>
      <c r="H70">
        <v>1.300738607599E-2</v>
      </c>
      <c r="I70">
        <v>-0.78013326770692204</v>
      </c>
      <c r="J70">
        <v>-1.46</v>
      </c>
      <c r="L70">
        <v>0.71947278078914689</v>
      </c>
      <c r="M70">
        <v>0.693458008637167</v>
      </c>
      <c r="N70">
        <v>0.73248016686513695</v>
      </c>
      <c r="O70">
        <v>0.68045062256117694</v>
      </c>
    </row>
    <row r="71" spans="1:15" x14ac:dyDescent="0.2">
      <c r="A71" s="14">
        <v>43822</v>
      </c>
      <c r="B71">
        <v>1919</v>
      </c>
      <c r="C71">
        <v>1901</v>
      </c>
      <c r="D71">
        <v>2772</v>
      </c>
      <c r="E71">
        <v>2772</v>
      </c>
      <c r="F71">
        <v>0.68578643578643494</v>
      </c>
      <c r="G71">
        <v>0.70671545749720999</v>
      </c>
      <c r="H71">
        <v>1.29901652925568E-2</v>
      </c>
      <c r="I71">
        <v>-1.6111436028274599</v>
      </c>
      <c r="J71">
        <v>-3.05</v>
      </c>
      <c r="L71">
        <v>0.7197056227897668</v>
      </c>
      <c r="M71">
        <v>0.69372529220465318</v>
      </c>
      <c r="N71">
        <v>0.73269578808232361</v>
      </c>
      <c r="O71">
        <v>0.68073512691209637</v>
      </c>
    </row>
    <row r="72" spans="1:15" x14ac:dyDescent="0.2">
      <c r="A72" s="14">
        <v>43819</v>
      </c>
      <c r="B72">
        <v>1915</v>
      </c>
      <c r="C72">
        <v>1912</v>
      </c>
      <c r="D72">
        <v>2822</v>
      </c>
      <c r="E72">
        <v>2790</v>
      </c>
      <c r="F72">
        <v>0.68530465949820696</v>
      </c>
      <c r="G72">
        <v>0.70714843821850604</v>
      </c>
      <c r="H72">
        <v>1.2825506581273601E-2</v>
      </c>
      <c r="I72">
        <v>-1.7031513400174401</v>
      </c>
      <c r="J72">
        <v>-3.19</v>
      </c>
      <c r="L72">
        <v>0.71997394479977961</v>
      </c>
      <c r="M72">
        <v>0.69432293163723247</v>
      </c>
      <c r="N72">
        <v>0.73279945138105329</v>
      </c>
      <c r="O72">
        <v>0.68149742505595878</v>
      </c>
    </row>
    <row r="73" spans="1:15" x14ac:dyDescent="0.2">
      <c r="A73" s="14">
        <v>43818</v>
      </c>
      <c r="B73">
        <v>1902</v>
      </c>
      <c r="C73">
        <v>1902</v>
      </c>
      <c r="D73">
        <v>2790</v>
      </c>
      <c r="E73">
        <v>2806</v>
      </c>
      <c r="F73">
        <v>0.67783321454027001</v>
      </c>
      <c r="G73">
        <v>0.70762830797518805</v>
      </c>
      <c r="H73">
        <v>1.2671607249170099E-2</v>
      </c>
      <c r="I73">
        <v>-2.3513270928491701</v>
      </c>
      <c r="J73">
        <v>-4.4000000000000004</v>
      </c>
      <c r="L73">
        <v>0.7202999152243581</v>
      </c>
      <c r="M73">
        <v>0.69495670072601801</v>
      </c>
      <c r="N73">
        <v>0.73297152247352826</v>
      </c>
      <c r="O73">
        <v>0.68228509347684785</v>
      </c>
    </row>
    <row r="74" spans="1:15" x14ac:dyDescent="0.2">
      <c r="A74" s="14">
        <v>43817</v>
      </c>
      <c r="B74">
        <v>1923</v>
      </c>
      <c r="C74">
        <v>1905</v>
      </c>
      <c r="D74">
        <v>2747</v>
      </c>
      <c r="E74">
        <v>2767</v>
      </c>
      <c r="F74">
        <v>0.68847126852186402</v>
      </c>
      <c r="G74">
        <v>0.708328281953851</v>
      </c>
      <c r="H74">
        <v>1.2454531477508199E-2</v>
      </c>
      <c r="I74">
        <v>-1.5943605319755501</v>
      </c>
      <c r="J74">
        <v>-2.88</v>
      </c>
      <c r="L74">
        <v>0.72078281343135919</v>
      </c>
      <c r="M74">
        <v>0.69587375047634281</v>
      </c>
      <c r="N74">
        <v>0.73323734490886738</v>
      </c>
      <c r="O74">
        <v>0.68341921899883462</v>
      </c>
    </row>
    <row r="75" spans="1:15" x14ac:dyDescent="0.2">
      <c r="A75" s="14">
        <v>43816</v>
      </c>
      <c r="B75">
        <v>1919</v>
      </c>
      <c r="C75">
        <v>1911</v>
      </c>
      <c r="D75">
        <v>2765</v>
      </c>
      <c r="E75">
        <v>2731</v>
      </c>
      <c r="F75">
        <v>0.69974368363236905</v>
      </c>
      <c r="G75">
        <v>0.70886958721044602</v>
      </c>
      <c r="H75">
        <v>1.2461973559702201E-2</v>
      </c>
      <c r="I75">
        <v>-0.73230002730767096</v>
      </c>
      <c r="J75">
        <v>-1.3</v>
      </c>
      <c r="L75">
        <v>0.72133156077014826</v>
      </c>
      <c r="M75">
        <v>0.69640761365074377</v>
      </c>
      <c r="N75">
        <v>0.73379353432985039</v>
      </c>
      <c r="O75">
        <v>0.68394564009104164</v>
      </c>
    </row>
    <row r="76" spans="1:15" x14ac:dyDescent="0.2">
      <c r="A76" s="14">
        <v>43815</v>
      </c>
      <c r="B76">
        <v>1915</v>
      </c>
      <c r="C76">
        <v>1908</v>
      </c>
      <c r="D76">
        <v>2751</v>
      </c>
      <c r="E76">
        <v>2738</v>
      </c>
      <c r="F76">
        <v>0.69685902118334497</v>
      </c>
      <c r="G76">
        <v>0.70932712606839099</v>
      </c>
      <c r="H76">
        <v>1.2745240981803199E-2</v>
      </c>
      <c r="I76">
        <v>-0.97825571935805</v>
      </c>
      <c r="J76">
        <v>-1.79</v>
      </c>
      <c r="L76">
        <v>0.72207236705019417</v>
      </c>
      <c r="M76">
        <v>0.6965818850865878</v>
      </c>
      <c r="N76">
        <v>0.73481760803199736</v>
      </c>
      <c r="O76">
        <v>0.68383664410478462</v>
      </c>
    </row>
    <row r="77" spans="1:15" x14ac:dyDescent="0.2">
      <c r="A77" s="14">
        <v>43812</v>
      </c>
      <c r="B77">
        <v>1915</v>
      </c>
      <c r="C77">
        <v>1919</v>
      </c>
      <c r="D77">
        <v>2801</v>
      </c>
      <c r="E77">
        <v>2798</v>
      </c>
      <c r="F77">
        <v>0.68584703359542498</v>
      </c>
      <c r="G77">
        <v>0.71001439585686799</v>
      </c>
      <c r="H77">
        <v>1.34259601693695E-2</v>
      </c>
      <c r="I77">
        <v>-1.8000472187143499</v>
      </c>
      <c r="J77">
        <v>-3.52</v>
      </c>
      <c r="L77">
        <v>0.72344035602623746</v>
      </c>
      <c r="M77">
        <v>0.69658843568749851</v>
      </c>
      <c r="N77">
        <v>0.73686631619560694</v>
      </c>
      <c r="O77">
        <v>0.68316247551812903</v>
      </c>
    </row>
    <row r="78" spans="1:15" x14ac:dyDescent="0.2">
      <c r="A78" s="14">
        <v>43811</v>
      </c>
      <c r="B78">
        <v>1888</v>
      </c>
      <c r="C78">
        <v>1875</v>
      </c>
      <c r="D78">
        <v>2750</v>
      </c>
      <c r="E78">
        <v>2740</v>
      </c>
      <c r="F78">
        <v>0.684306569343065</v>
      </c>
      <c r="G78">
        <v>0.71078042166322497</v>
      </c>
      <c r="H78">
        <v>1.3662123912706299E-2</v>
      </c>
      <c r="I78">
        <v>-1.9377552486943601</v>
      </c>
      <c r="J78">
        <v>-3.87</v>
      </c>
      <c r="L78">
        <v>0.72444254557593124</v>
      </c>
      <c r="M78">
        <v>0.6971182977505187</v>
      </c>
      <c r="N78">
        <v>0.73810466948863762</v>
      </c>
      <c r="O78">
        <v>0.68345617383781232</v>
      </c>
    </row>
    <row r="79" spans="1:15" x14ac:dyDescent="0.2">
      <c r="A79" s="14">
        <v>43810</v>
      </c>
      <c r="B79">
        <v>1889</v>
      </c>
      <c r="C79">
        <v>1881</v>
      </c>
      <c r="D79">
        <v>2724</v>
      </c>
      <c r="E79">
        <v>2734</v>
      </c>
      <c r="F79">
        <v>0.688002926115581</v>
      </c>
      <c r="G79">
        <v>0.71159960379864695</v>
      </c>
      <c r="H79">
        <v>1.38902199229102E-2</v>
      </c>
      <c r="I79">
        <v>-1.6987979898105099</v>
      </c>
      <c r="J79">
        <v>-3.43</v>
      </c>
      <c r="L79">
        <v>0.72548982372155713</v>
      </c>
      <c r="M79">
        <v>0.69770938387573678</v>
      </c>
      <c r="N79">
        <v>0.7393800436444673</v>
      </c>
      <c r="O79">
        <v>0.6838191639528266</v>
      </c>
    </row>
    <row r="80" spans="1:15" x14ac:dyDescent="0.2">
      <c r="A80" s="14">
        <v>43809</v>
      </c>
      <c r="B80">
        <v>1900</v>
      </c>
      <c r="C80">
        <v>1896</v>
      </c>
      <c r="D80">
        <v>2655</v>
      </c>
      <c r="E80">
        <v>2710</v>
      </c>
      <c r="F80">
        <v>0.69963099630996295</v>
      </c>
      <c r="G80">
        <v>0.71246618281399698</v>
      </c>
      <c r="H80">
        <v>1.4408761852812599E-2</v>
      </c>
      <c r="I80">
        <v>-0.89079038401405997</v>
      </c>
      <c r="J80">
        <v>-1.83</v>
      </c>
      <c r="L80">
        <v>0.72687494466680957</v>
      </c>
      <c r="M80">
        <v>0.69805742096118439</v>
      </c>
      <c r="N80">
        <v>0.74128370651962217</v>
      </c>
      <c r="O80">
        <v>0.6836486591083718</v>
      </c>
    </row>
    <row r="81" spans="1:15" x14ac:dyDescent="0.2">
      <c r="A81" s="14">
        <v>43808</v>
      </c>
      <c r="B81">
        <v>1910</v>
      </c>
      <c r="C81">
        <v>1909</v>
      </c>
      <c r="D81">
        <v>2680</v>
      </c>
      <c r="E81">
        <v>2663</v>
      </c>
      <c r="F81">
        <v>0.71686068343972897</v>
      </c>
      <c r="G81">
        <v>0.71331846132129395</v>
      </c>
      <c r="H81">
        <v>1.5475339457926099E-2</v>
      </c>
      <c r="I81">
        <v>0.22889463123349901</v>
      </c>
      <c r="J81">
        <v>0.49</v>
      </c>
      <c r="L81">
        <v>0.72879380077922007</v>
      </c>
      <c r="M81">
        <v>0.69784312186336783</v>
      </c>
      <c r="N81">
        <v>0.74426914023714619</v>
      </c>
      <c r="O81">
        <v>0.68236778240544171</v>
      </c>
    </row>
    <row r="82" spans="1:15" x14ac:dyDescent="0.2">
      <c r="A82" s="14">
        <v>43805</v>
      </c>
      <c r="B82">
        <v>1901</v>
      </c>
      <c r="C82">
        <v>1890</v>
      </c>
      <c r="D82">
        <v>2641</v>
      </c>
      <c r="E82">
        <v>2650</v>
      </c>
      <c r="F82">
        <v>0.71320754716981105</v>
      </c>
      <c r="G82">
        <v>0.71384296350353005</v>
      </c>
      <c r="H82">
        <v>1.6234516491070099E-2</v>
      </c>
      <c r="I82">
        <v>-3.9139837276258298E-2</v>
      </c>
      <c r="J82">
        <v>-0.09</v>
      </c>
      <c r="L82">
        <v>0.73007747999460015</v>
      </c>
      <c r="M82">
        <v>0.69760844701245994</v>
      </c>
      <c r="N82">
        <v>0.74631199648567026</v>
      </c>
      <c r="O82">
        <v>0.68137393052138984</v>
      </c>
    </row>
    <row r="83" spans="1:15" x14ac:dyDescent="0.2">
      <c r="A83" s="14">
        <v>43804</v>
      </c>
      <c r="B83">
        <v>1874</v>
      </c>
      <c r="C83">
        <v>1892</v>
      </c>
      <c r="D83">
        <v>2623</v>
      </c>
      <c r="E83">
        <v>2620</v>
      </c>
      <c r="F83">
        <v>0.72213740458015196</v>
      </c>
      <c r="G83">
        <v>0.71430418377913896</v>
      </c>
      <c r="H83">
        <v>1.66947590117539E-2</v>
      </c>
      <c r="I83">
        <v>0.46920238833623701</v>
      </c>
      <c r="J83">
        <v>1.08</v>
      </c>
      <c r="L83">
        <v>0.73099894279089284</v>
      </c>
      <c r="M83">
        <v>0.69760942476738508</v>
      </c>
      <c r="N83">
        <v>0.74769370180264672</v>
      </c>
      <c r="O83">
        <v>0.6809146657556312</v>
      </c>
    </row>
    <row r="84" spans="1:15" x14ac:dyDescent="0.2">
      <c r="A84" s="14">
        <v>43803</v>
      </c>
      <c r="B84">
        <v>1822</v>
      </c>
      <c r="C84">
        <v>1859</v>
      </c>
      <c r="D84">
        <v>2574</v>
      </c>
      <c r="E84">
        <v>2623</v>
      </c>
      <c r="F84">
        <v>0.70873046130384998</v>
      </c>
      <c r="G84">
        <v>0.714675685051404</v>
      </c>
      <c r="H84">
        <v>1.71682281525883E-2</v>
      </c>
      <c r="I84">
        <v>-0.34629221459044202</v>
      </c>
      <c r="J84">
        <v>-0.84</v>
      </c>
      <c r="L84">
        <v>0.73184391320399234</v>
      </c>
      <c r="M84">
        <v>0.69750745689881566</v>
      </c>
      <c r="N84">
        <v>0.74901214135658056</v>
      </c>
      <c r="O84">
        <v>0.68033922874622743</v>
      </c>
    </row>
    <row r="85" spans="1:15" x14ac:dyDescent="0.2">
      <c r="A85" s="14">
        <v>43802</v>
      </c>
      <c r="B85">
        <v>1820</v>
      </c>
      <c r="C85">
        <v>1837</v>
      </c>
      <c r="D85">
        <v>2571</v>
      </c>
      <c r="E85">
        <v>2611</v>
      </c>
      <c r="F85">
        <v>0.70356185369590196</v>
      </c>
      <c r="G85">
        <v>0.71522764192019395</v>
      </c>
      <c r="H85">
        <v>1.76275243928848E-2</v>
      </c>
      <c r="I85">
        <v>-0.66179390618237799</v>
      </c>
      <c r="J85">
        <v>-1.66</v>
      </c>
      <c r="L85">
        <v>0.73285516631307879</v>
      </c>
      <c r="M85">
        <v>0.6976001175273091</v>
      </c>
      <c r="N85">
        <v>0.75048269070596352</v>
      </c>
      <c r="O85">
        <v>0.67997259313442437</v>
      </c>
    </row>
    <row r="86" spans="1:15" x14ac:dyDescent="0.2">
      <c r="A86" s="14">
        <v>43801</v>
      </c>
      <c r="B86">
        <v>1822</v>
      </c>
      <c r="C86">
        <v>1857</v>
      </c>
      <c r="D86">
        <v>2570</v>
      </c>
      <c r="E86">
        <v>2604</v>
      </c>
      <c r="F86">
        <v>0.713133640552995</v>
      </c>
      <c r="G86">
        <v>0.71592073846950599</v>
      </c>
      <c r="H86">
        <v>1.8168844494591399E-2</v>
      </c>
      <c r="I86">
        <v>-0.153399844296115</v>
      </c>
      <c r="J86">
        <v>-0.39</v>
      </c>
      <c r="L86">
        <v>0.73408958296409743</v>
      </c>
      <c r="M86">
        <v>0.69775189397491455</v>
      </c>
      <c r="N86">
        <v>0.75225842745868876</v>
      </c>
      <c r="O86">
        <v>0.67958304948032322</v>
      </c>
    </row>
    <row r="87" spans="1:15" x14ac:dyDescent="0.2">
      <c r="A87" s="14">
        <v>43798</v>
      </c>
      <c r="B87">
        <v>1830</v>
      </c>
      <c r="C87">
        <v>1805</v>
      </c>
      <c r="D87">
        <v>2586</v>
      </c>
      <c r="E87">
        <v>2557</v>
      </c>
      <c r="F87">
        <v>0.70590535784121999</v>
      </c>
      <c r="G87">
        <v>0.71631439711313605</v>
      </c>
      <c r="H87">
        <v>1.84222731319417E-2</v>
      </c>
      <c r="I87">
        <v>-0.565024695778096</v>
      </c>
      <c r="J87">
        <v>-1.47</v>
      </c>
      <c r="L87">
        <v>0.73473667024507772</v>
      </c>
      <c r="M87">
        <v>0.69789212398119438</v>
      </c>
      <c r="N87">
        <v>0.7531589433770195</v>
      </c>
      <c r="O87">
        <v>0.6794698508492526</v>
      </c>
    </row>
    <row r="88" spans="1:15" x14ac:dyDescent="0.2">
      <c r="A88" s="14">
        <v>43797</v>
      </c>
      <c r="B88">
        <v>1826</v>
      </c>
      <c r="C88">
        <v>1829</v>
      </c>
      <c r="D88">
        <v>2582</v>
      </c>
      <c r="E88">
        <v>2579</v>
      </c>
      <c r="F88">
        <v>0.70918960837533895</v>
      </c>
      <c r="G88">
        <v>0.71694614097690501</v>
      </c>
      <c r="H88">
        <v>1.8861650958190999E-2</v>
      </c>
      <c r="I88">
        <v>-0.41123296252056901</v>
      </c>
      <c r="J88">
        <v>-1.0900000000000001</v>
      </c>
      <c r="L88">
        <v>0.73580779193509604</v>
      </c>
      <c r="M88">
        <v>0.69808449001871398</v>
      </c>
      <c r="N88">
        <v>0.75466944289328697</v>
      </c>
      <c r="O88">
        <v>0.67922283906052305</v>
      </c>
    </row>
    <row r="89" spans="1:15" x14ac:dyDescent="0.2">
      <c r="A89" s="14">
        <v>43796</v>
      </c>
      <c r="B89">
        <v>1825</v>
      </c>
      <c r="C89">
        <v>1823</v>
      </c>
      <c r="D89">
        <v>2591</v>
      </c>
      <c r="E89">
        <v>2564</v>
      </c>
      <c r="F89">
        <v>0.71099843993759704</v>
      </c>
      <c r="G89">
        <v>0.71777991106574801</v>
      </c>
      <c r="H89">
        <v>1.9856241251395599E-2</v>
      </c>
      <c r="I89">
        <v>-0.34152844147549699</v>
      </c>
      <c r="J89">
        <v>-0.95</v>
      </c>
      <c r="L89">
        <v>0.73763615231714363</v>
      </c>
      <c r="M89">
        <v>0.69792366981435239</v>
      </c>
      <c r="N89">
        <v>0.75749239356853926</v>
      </c>
      <c r="O89">
        <v>0.67806742856295676</v>
      </c>
    </row>
    <row r="90" spans="1:15" x14ac:dyDescent="0.2">
      <c r="A90" s="14">
        <v>43795</v>
      </c>
      <c r="B90">
        <v>1847</v>
      </c>
      <c r="C90">
        <v>1822</v>
      </c>
      <c r="D90">
        <v>2632</v>
      </c>
      <c r="E90">
        <v>2556</v>
      </c>
      <c r="F90">
        <v>0.71283255086071895</v>
      </c>
      <c r="G90">
        <v>0.71856410820849503</v>
      </c>
      <c r="H90">
        <v>2.07157359949443E-2</v>
      </c>
      <c r="I90">
        <v>-0.27667650085780099</v>
      </c>
      <c r="J90">
        <v>-0.8</v>
      </c>
      <c r="L90">
        <v>0.73927984420343928</v>
      </c>
      <c r="M90">
        <v>0.69784837221355078</v>
      </c>
      <c r="N90">
        <v>0.75999558019838365</v>
      </c>
      <c r="O90">
        <v>0.67713263621860642</v>
      </c>
    </row>
    <row r="91" spans="1:15" x14ac:dyDescent="0.2">
      <c r="A91" s="14">
        <v>43794</v>
      </c>
      <c r="B91">
        <v>1833</v>
      </c>
      <c r="C91">
        <v>1830</v>
      </c>
      <c r="D91">
        <v>2618</v>
      </c>
      <c r="E91">
        <v>2646</v>
      </c>
      <c r="F91">
        <v>0.69160997732426299</v>
      </c>
      <c r="G91">
        <v>0.71927343505206198</v>
      </c>
      <c r="H91">
        <v>2.1406618628409198E-2</v>
      </c>
      <c r="I91">
        <v>-1.29228526036738</v>
      </c>
      <c r="J91">
        <v>-4</v>
      </c>
      <c r="L91">
        <v>0.74068005368047118</v>
      </c>
      <c r="M91">
        <v>0.69786681642365278</v>
      </c>
      <c r="N91">
        <v>0.76208667230888039</v>
      </c>
      <c r="O91">
        <v>0.67646019779524358</v>
      </c>
    </row>
    <row r="92" spans="1:15" x14ac:dyDescent="0.2">
      <c r="A92" s="14">
        <v>43791</v>
      </c>
      <c r="B92">
        <v>1791</v>
      </c>
      <c r="C92">
        <v>1794</v>
      </c>
      <c r="D92">
        <v>2512</v>
      </c>
      <c r="E92">
        <v>2518</v>
      </c>
      <c r="F92">
        <v>0.71247021445591696</v>
      </c>
      <c r="G92">
        <v>0.72020102683679599</v>
      </c>
      <c r="H92">
        <v>2.16931807549001E-2</v>
      </c>
      <c r="I92">
        <v>-0.35637062486252002</v>
      </c>
      <c r="J92">
        <v>-1.0900000000000001</v>
      </c>
      <c r="L92">
        <v>0.74189420759169611</v>
      </c>
      <c r="M92">
        <v>0.69850784608189587</v>
      </c>
      <c r="N92">
        <v>0.76358738834659623</v>
      </c>
      <c r="O92">
        <v>0.67681466532699575</v>
      </c>
    </row>
    <row r="93" spans="1:15" x14ac:dyDescent="0.2">
      <c r="A93" s="14">
        <v>43790</v>
      </c>
      <c r="B93">
        <v>1788</v>
      </c>
      <c r="C93">
        <v>1778</v>
      </c>
      <c r="D93">
        <v>2502</v>
      </c>
      <c r="E93">
        <v>2532</v>
      </c>
      <c r="F93">
        <v>0.70221169036334896</v>
      </c>
      <c r="G93">
        <v>0.72136422030055802</v>
      </c>
      <c r="H93">
        <v>2.3510266670731798E-2</v>
      </c>
      <c r="I93">
        <v>-0.814645371974968</v>
      </c>
      <c r="J93">
        <v>-2.73</v>
      </c>
      <c r="L93">
        <v>0.74487448697128977</v>
      </c>
      <c r="M93">
        <v>0.69785395362982627</v>
      </c>
      <c r="N93">
        <v>0.76838475364202163</v>
      </c>
      <c r="O93">
        <v>0.67434368695909441</v>
      </c>
    </row>
    <row r="94" spans="1:15" x14ac:dyDescent="0.2">
      <c r="A94" s="14">
        <v>43789</v>
      </c>
      <c r="B94">
        <v>1794</v>
      </c>
      <c r="C94">
        <v>1788</v>
      </c>
      <c r="D94">
        <v>2499</v>
      </c>
      <c r="E94">
        <v>2499</v>
      </c>
      <c r="F94">
        <v>0.71548619447779105</v>
      </c>
      <c r="G94">
        <v>0.72282726840914602</v>
      </c>
      <c r="H94">
        <v>2.5594691175427699E-2</v>
      </c>
      <c r="I94">
        <v>-0.28682018005371002</v>
      </c>
      <c r="J94">
        <v>-1.03</v>
      </c>
      <c r="L94">
        <v>0.74842195958457369</v>
      </c>
      <c r="M94">
        <v>0.69723257723371834</v>
      </c>
      <c r="N94">
        <v>0.77401665076000137</v>
      </c>
      <c r="O94">
        <v>0.67163788605829067</v>
      </c>
    </row>
    <row r="95" spans="1:15" x14ac:dyDescent="0.2">
      <c r="A95" s="14">
        <v>43788</v>
      </c>
      <c r="B95">
        <v>1806</v>
      </c>
      <c r="C95">
        <v>1795</v>
      </c>
      <c r="D95">
        <v>2529</v>
      </c>
      <c r="E95">
        <v>2499</v>
      </c>
      <c r="F95">
        <v>0.71828731492596998</v>
      </c>
      <c r="G95">
        <v>0.72294629442330804</v>
      </c>
      <c r="H95">
        <v>2.5581028732980599E-2</v>
      </c>
      <c r="I95">
        <v>-0.18212635410283401</v>
      </c>
      <c r="J95">
        <v>-0.65</v>
      </c>
      <c r="L95">
        <v>0.74852732315628867</v>
      </c>
      <c r="M95">
        <v>0.69736526569032742</v>
      </c>
      <c r="N95">
        <v>0.7741083518892693</v>
      </c>
      <c r="O95">
        <v>0.67178423695734679</v>
      </c>
    </row>
    <row r="96" spans="1:15" x14ac:dyDescent="0.2">
      <c r="A96" s="14">
        <v>43787</v>
      </c>
      <c r="B96">
        <v>1810</v>
      </c>
      <c r="C96">
        <v>1806</v>
      </c>
      <c r="D96">
        <v>2574</v>
      </c>
      <c r="E96">
        <v>2541</v>
      </c>
      <c r="F96">
        <v>0.71074380165289197</v>
      </c>
      <c r="G96">
        <v>0.72298270232608497</v>
      </c>
      <c r="H96">
        <v>2.5576314693694199E-2</v>
      </c>
      <c r="I96">
        <v>-0.47852479216681898</v>
      </c>
      <c r="J96">
        <v>-1.72</v>
      </c>
      <c r="L96">
        <v>0.74855901701977912</v>
      </c>
      <c r="M96">
        <v>0.69740638763239082</v>
      </c>
      <c r="N96">
        <v>0.77413533171347337</v>
      </c>
      <c r="O96">
        <v>0.67183007293869657</v>
      </c>
    </row>
    <row r="97" spans="1:15" x14ac:dyDescent="0.2">
      <c r="A97" s="14">
        <v>43784</v>
      </c>
      <c r="B97">
        <v>1790</v>
      </c>
      <c r="C97">
        <v>1810</v>
      </c>
      <c r="D97">
        <v>2543</v>
      </c>
      <c r="E97">
        <v>2581</v>
      </c>
      <c r="F97">
        <v>0.701278574196048</v>
      </c>
      <c r="G97">
        <v>0.72317590023551104</v>
      </c>
      <c r="H97">
        <v>2.5537832626256599E-2</v>
      </c>
      <c r="I97">
        <v>-0.85744653275508098</v>
      </c>
      <c r="J97">
        <v>-3.12</v>
      </c>
      <c r="L97">
        <v>0.74871373286176768</v>
      </c>
      <c r="M97">
        <v>0.6976380676092544</v>
      </c>
      <c r="N97">
        <v>0.77425156548802421</v>
      </c>
      <c r="O97">
        <v>0.67210023498299787</v>
      </c>
    </row>
    <row r="98" spans="1:15" x14ac:dyDescent="0.2">
      <c r="A98" s="14">
        <v>43783</v>
      </c>
      <c r="B98">
        <v>1831</v>
      </c>
      <c r="C98">
        <v>1806</v>
      </c>
      <c r="D98">
        <v>2573</v>
      </c>
      <c r="E98">
        <v>2548</v>
      </c>
      <c r="F98">
        <v>0.70879120879120805</v>
      </c>
      <c r="G98">
        <v>0.72358026242068696</v>
      </c>
      <c r="H98">
        <v>2.5427773074263801E-2</v>
      </c>
      <c r="I98">
        <v>-0.58161025687485401</v>
      </c>
      <c r="J98">
        <v>-2.09</v>
      </c>
      <c r="L98">
        <v>0.74900803549495076</v>
      </c>
      <c r="M98">
        <v>0.69815248934642316</v>
      </c>
      <c r="N98">
        <v>0.77443580856921457</v>
      </c>
      <c r="O98">
        <v>0.67272471627215935</v>
      </c>
    </row>
    <row r="99" spans="1:15" x14ac:dyDescent="0.2">
      <c r="A99" s="14">
        <v>43782</v>
      </c>
      <c r="B99">
        <v>1877</v>
      </c>
      <c r="C99">
        <v>1845</v>
      </c>
      <c r="D99">
        <v>2595</v>
      </c>
      <c r="E99">
        <v>2586</v>
      </c>
      <c r="F99">
        <v>0.713457076566125</v>
      </c>
      <c r="G99">
        <v>0.72407216125136298</v>
      </c>
      <c r="H99">
        <v>2.5493677199530999E-2</v>
      </c>
      <c r="I99">
        <v>-0.41638107371317501</v>
      </c>
      <c r="J99">
        <v>-1.49</v>
      </c>
      <c r="L99">
        <v>0.74956583845089397</v>
      </c>
      <c r="M99">
        <v>0.69857848405183198</v>
      </c>
      <c r="N99">
        <v>0.77505951565042497</v>
      </c>
      <c r="O99">
        <v>0.67308480685230099</v>
      </c>
    </row>
    <row r="100" spans="1:15" x14ac:dyDescent="0.2">
      <c r="A100" s="14">
        <v>43781</v>
      </c>
      <c r="B100">
        <v>1874</v>
      </c>
      <c r="C100">
        <v>1899</v>
      </c>
      <c r="D100">
        <v>2596</v>
      </c>
      <c r="E100">
        <v>2631</v>
      </c>
      <c r="F100">
        <v>0.72177879133409295</v>
      </c>
      <c r="G100">
        <v>0.72443502212102795</v>
      </c>
      <c r="H100">
        <v>2.5533652543796401E-2</v>
      </c>
      <c r="I100">
        <v>-0.104028625845019</v>
      </c>
      <c r="J100">
        <v>-0.37</v>
      </c>
      <c r="L100">
        <v>0.74996867466482431</v>
      </c>
      <c r="M100">
        <v>0.69890136957723159</v>
      </c>
      <c r="N100">
        <v>0.77550232720862078</v>
      </c>
      <c r="O100">
        <v>0.67336771703343512</v>
      </c>
    </row>
    <row r="101" spans="1:15" x14ac:dyDescent="0.2">
      <c r="A101" s="14">
        <v>43780</v>
      </c>
      <c r="B101">
        <v>1870</v>
      </c>
      <c r="C101">
        <v>1871</v>
      </c>
      <c r="D101">
        <v>2641</v>
      </c>
      <c r="E101">
        <v>2621</v>
      </c>
      <c r="F101">
        <v>0.71384967569629898</v>
      </c>
      <c r="G101">
        <v>0.72470703950039705</v>
      </c>
      <c r="H101">
        <v>2.56124548998766E-2</v>
      </c>
      <c r="I101">
        <v>-0.42390953333218301</v>
      </c>
      <c r="J101">
        <v>-1.52</v>
      </c>
      <c r="L101">
        <v>0.75031949440027368</v>
      </c>
      <c r="M101">
        <v>0.69909458460052043</v>
      </c>
      <c r="N101">
        <v>0.7759319493001503</v>
      </c>
      <c r="O101">
        <v>0.67348212970064381</v>
      </c>
    </row>
    <row r="102" spans="1:15" x14ac:dyDescent="0.2">
      <c r="A102" s="14">
        <v>43777</v>
      </c>
      <c r="B102">
        <v>1862</v>
      </c>
      <c r="C102">
        <v>1860</v>
      </c>
      <c r="D102">
        <v>2640</v>
      </c>
      <c r="E102">
        <v>2633</v>
      </c>
      <c r="F102">
        <v>0.706418533991644</v>
      </c>
      <c r="G102">
        <v>0.72514263639925802</v>
      </c>
      <c r="H102">
        <v>2.57017525220847E-2</v>
      </c>
      <c r="I102">
        <v>-0.728514617496413</v>
      </c>
      <c r="J102">
        <v>-2.65</v>
      </c>
      <c r="L102">
        <v>0.75084438892134275</v>
      </c>
      <c r="M102">
        <v>0.69944088387717329</v>
      </c>
      <c r="N102">
        <v>0.77654614144342737</v>
      </c>
      <c r="O102">
        <v>0.67373913135508867</v>
      </c>
    </row>
    <row r="103" spans="1:15" x14ac:dyDescent="0.2">
      <c r="A103" s="14">
        <v>43776</v>
      </c>
      <c r="B103">
        <v>1848</v>
      </c>
      <c r="C103">
        <v>1847</v>
      </c>
      <c r="D103">
        <v>2562</v>
      </c>
      <c r="E103">
        <v>2600</v>
      </c>
      <c r="F103">
        <v>0.71038461538461495</v>
      </c>
      <c r="G103">
        <v>0.72576666942472801</v>
      </c>
      <c r="H103">
        <v>2.5807519063368499E-2</v>
      </c>
      <c r="I103">
        <v>-0.59602994004745402</v>
      </c>
      <c r="J103">
        <v>-2.17</v>
      </c>
      <c r="L103">
        <v>0.75157418848809654</v>
      </c>
      <c r="M103">
        <v>0.69995915036135947</v>
      </c>
      <c r="N103">
        <v>0.77738170755146496</v>
      </c>
      <c r="O103">
        <v>0.67415163129799105</v>
      </c>
    </row>
    <row r="104" spans="1:15" x14ac:dyDescent="0.2">
      <c r="A104" s="14">
        <v>43775</v>
      </c>
      <c r="B104">
        <v>1816</v>
      </c>
      <c r="C104">
        <v>1833</v>
      </c>
      <c r="D104">
        <v>2558</v>
      </c>
      <c r="E104">
        <v>2576</v>
      </c>
      <c r="F104">
        <v>0.71156832298136596</v>
      </c>
      <c r="G104">
        <v>0.726298095164849</v>
      </c>
      <c r="H104">
        <v>2.5895516731239802E-2</v>
      </c>
      <c r="I104">
        <v>-0.56881553422387399</v>
      </c>
      <c r="J104">
        <v>-2.0699999999999998</v>
      </c>
      <c r="L104">
        <v>0.7521936118960888</v>
      </c>
      <c r="M104">
        <v>0.7004025784336092</v>
      </c>
      <c r="N104">
        <v>0.7780891286273286</v>
      </c>
      <c r="O104">
        <v>0.6745070617023694</v>
      </c>
    </row>
    <row r="105" spans="1:15" x14ac:dyDescent="0.2">
      <c r="A105" s="14">
        <v>43774</v>
      </c>
      <c r="B105">
        <v>1750</v>
      </c>
      <c r="C105">
        <v>1798</v>
      </c>
      <c r="D105">
        <v>2541</v>
      </c>
      <c r="E105">
        <v>2544</v>
      </c>
      <c r="F105">
        <v>0.70676100628930805</v>
      </c>
      <c r="G105">
        <v>0.72665481368016605</v>
      </c>
      <c r="H105">
        <v>2.5874415571911901E-2</v>
      </c>
      <c r="I105">
        <v>-0.76886016364575804</v>
      </c>
      <c r="J105">
        <v>-2.81</v>
      </c>
      <c r="L105">
        <v>0.75252922925207799</v>
      </c>
      <c r="M105">
        <v>0.7007803981082541</v>
      </c>
      <c r="N105">
        <v>0.77840364482398983</v>
      </c>
      <c r="O105">
        <v>0.67490598253634226</v>
      </c>
    </row>
    <row r="106" spans="1:15" x14ac:dyDescent="0.2">
      <c r="A106" s="14">
        <v>43770</v>
      </c>
      <c r="B106">
        <v>1724</v>
      </c>
      <c r="C106">
        <v>1733</v>
      </c>
      <c r="D106">
        <v>2506</v>
      </c>
      <c r="E106">
        <v>2500</v>
      </c>
      <c r="F106">
        <v>0.69320000000000004</v>
      </c>
      <c r="G106">
        <v>0.72715973455096305</v>
      </c>
      <c r="H106">
        <v>2.5850758604578101E-2</v>
      </c>
      <c r="I106">
        <v>-1.3136842547030201</v>
      </c>
      <c r="J106">
        <v>-4.9000000000000004</v>
      </c>
      <c r="L106">
        <v>0.75301049315554114</v>
      </c>
      <c r="M106">
        <v>0.70130897594638497</v>
      </c>
      <c r="N106">
        <v>0.77886125176011922</v>
      </c>
      <c r="O106">
        <v>0.67545821734180689</v>
      </c>
    </row>
    <row r="107" spans="1:15" x14ac:dyDescent="0.2">
      <c r="A107" s="14">
        <v>43769</v>
      </c>
      <c r="B107">
        <v>1664</v>
      </c>
      <c r="C107">
        <v>1674</v>
      </c>
      <c r="D107">
        <v>2375</v>
      </c>
      <c r="E107">
        <v>2556</v>
      </c>
      <c r="F107">
        <v>0.65492957746478797</v>
      </c>
      <c r="G107">
        <v>0.72797814149406803</v>
      </c>
      <c r="H107">
        <v>2.5734032131825301E-2</v>
      </c>
      <c r="I107">
        <v>-2.8385976847732399</v>
      </c>
      <c r="J107">
        <v>-11.15</v>
      </c>
      <c r="L107">
        <v>0.75371217362589338</v>
      </c>
      <c r="M107">
        <v>0.70224410936224269</v>
      </c>
      <c r="N107">
        <v>0.77944620575771861</v>
      </c>
      <c r="O107">
        <v>0.67651007723041745</v>
      </c>
    </row>
    <row r="108" spans="1:15" x14ac:dyDescent="0.2">
      <c r="A108" s="14">
        <v>43768</v>
      </c>
      <c r="B108">
        <v>1659</v>
      </c>
      <c r="C108">
        <v>1662</v>
      </c>
      <c r="D108">
        <v>2349</v>
      </c>
      <c r="E108">
        <v>2375</v>
      </c>
      <c r="F108">
        <v>0.69978947368420996</v>
      </c>
      <c r="G108">
        <v>0.72923297573578905</v>
      </c>
      <c r="H108">
        <v>2.44015121446872E-2</v>
      </c>
      <c r="I108">
        <v>-1.20662612533992</v>
      </c>
      <c r="J108">
        <v>-4.21</v>
      </c>
      <c r="L108">
        <v>0.75363448788047627</v>
      </c>
      <c r="M108">
        <v>0.70483146359110183</v>
      </c>
      <c r="N108">
        <v>0.77803600002516349</v>
      </c>
      <c r="O108">
        <v>0.6804299514464146</v>
      </c>
    </row>
    <row r="109" spans="1:15" x14ac:dyDescent="0.2">
      <c r="A109" s="14">
        <v>43767</v>
      </c>
      <c r="B109">
        <v>1645</v>
      </c>
      <c r="C109">
        <v>1663</v>
      </c>
      <c r="D109">
        <v>2342</v>
      </c>
      <c r="E109">
        <v>2358</v>
      </c>
      <c r="F109">
        <v>0.70525869380831196</v>
      </c>
      <c r="G109">
        <v>0.72993273795817903</v>
      </c>
      <c r="H109">
        <v>2.4299429304196301E-2</v>
      </c>
      <c r="I109">
        <v>-1.0154166108586899</v>
      </c>
      <c r="J109">
        <v>-3.5</v>
      </c>
      <c r="L109">
        <v>0.7542321672623753</v>
      </c>
      <c r="M109">
        <v>0.70563330865398277</v>
      </c>
      <c r="N109">
        <v>0.77853159656657167</v>
      </c>
      <c r="O109">
        <v>0.6813338793497864</v>
      </c>
    </row>
    <row r="110" spans="1:15" x14ac:dyDescent="0.2">
      <c r="A110" s="14">
        <v>43766</v>
      </c>
      <c r="B110">
        <v>1652</v>
      </c>
      <c r="C110">
        <v>1632</v>
      </c>
      <c r="D110">
        <v>2307</v>
      </c>
      <c r="E110">
        <v>2313</v>
      </c>
      <c r="F110">
        <v>0.70557717250324203</v>
      </c>
      <c r="G110">
        <v>0.73061613538354198</v>
      </c>
      <c r="H110">
        <v>2.43166255687851E-2</v>
      </c>
      <c r="I110">
        <v>-1.0297054913919601</v>
      </c>
      <c r="J110">
        <v>-3.55</v>
      </c>
      <c r="L110">
        <v>0.75493276095232709</v>
      </c>
      <c r="M110">
        <v>0.70629950981475687</v>
      </c>
      <c r="N110">
        <v>0.7792493865211122</v>
      </c>
      <c r="O110">
        <v>0.68198288424597175</v>
      </c>
    </row>
    <row r="111" spans="1:15" x14ac:dyDescent="0.2">
      <c r="A111" s="14">
        <v>43763</v>
      </c>
      <c r="B111">
        <v>1623</v>
      </c>
      <c r="C111">
        <v>1629</v>
      </c>
      <c r="D111">
        <v>2290</v>
      </c>
      <c r="E111">
        <v>2288</v>
      </c>
      <c r="F111">
        <v>0.71197552447552404</v>
      </c>
      <c r="G111">
        <v>0.73133351792402401</v>
      </c>
      <c r="H111">
        <v>2.4360961392010601E-2</v>
      </c>
      <c r="I111">
        <v>-0.79463175270451303</v>
      </c>
      <c r="J111">
        <v>-2.72</v>
      </c>
      <c r="L111">
        <v>0.75569447931603462</v>
      </c>
      <c r="M111">
        <v>0.70697255653201341</v>
      </c>
      <c r="N111">
        <v>0.78005544070804522</v>
      </c>
      <c r="O111">
        <v>0.6826115951400028</v>
      </c>
    </row>
    <row r="112" spans="1:15" x14ac:dyDescent="0.2">
      <c r="A112" s="14">
        <v>43762</v>
      </c>
      <c r="B112">
        <v>1589</v>
      </c>
      <c r="C112">
        <v>1627</v>
      </c>
      <c r="D112">
        <v>2285</v>
      </c>
      <c r="E112">
        <v>2287</v>
      </c>
      <c r="F112">
        <v>0.71141233056405695</v>
      </c>
      <c r="G112">
        <v>0.73203103210878495</v>
      </c>
      <c r="H112">
        <v>2.4544946867187899E-2</v>
      </c>
      <c r="I112">
        <v>-0.84003854872021899</v>
      </c>
      <c r="J112">
        <v>-2.9</v>
      </c>
      <c r="L112">
        <v>0.75657597897597284</v>
      </c>
      <c r="M112">
        <v>0.70748608524159706</v>
      </c>
      <c r="N112">
        <v>0.78112092584316073</v>
      </c>
      <c r="O112">
        <v>0.68294113837440917</v>
      </c>
    </row>
    <row r="113" spans="1:15" x14ac:dyDescent="0.2">
      <c r="A113" s="14">
        <v>43761</v>
      </c>
      <c r="B113">
        <v>1568</v>
      </c>
      <c r="C113">
        <v>1574</v>
      </c>
      <c r="D113">
        <v>2250</v>
      </c>
      <c r="E113">
        <v>2262</v>
      </c>
      <c r="F113">
        <v>0.69584438549955796</v>
      </c>
      <c r="G113">
        <v>0.73277410579650204</v>
      </c>
      <c r="H113">
        <v>2.4752206304195799E-2</v>
      </c>
      <c r="I113">
        <v>-1.49197691078893</v>
      </c>
      <c r="J113">
        <v>-5.31</v>
      </c>
      <c r="L113">
        <v>0.75752631210069787</v>
      </c>
      <c r="M113">
        <v>0.70802189949230621</v>
      </c>
      <c r="N113">
        <v>0.7822785184048936</v>
      </c>
      <c r="O113">
        <v>0.68326969318811048</v>
      </c>
    </row>
    <row r="114" spans="1:15" x14ac:dyDescent="0.2">
      <c r="A114" s="14">
        <v>43759</v>
      </c>
      <c r="B114">
        <v>1558</v>
      </c>
      <c r="C114">
        <v>1549</v>
      </c>
      <c r="D114">
        <v>2244</v>
      </c>
      <c r="E114">
        <v>2226</v>
      </c>
      <c r="F114">
        <v>0.69586702605570505</v>
      </c>
      <c r="G114">
        <v>0.73351630761114495</v>
      </c>
      <c r="H114">
        <v>2.4466650926903699E-2</v>
      </c>
      <c r="I114">
        <v>-1.5387999635880101</v>
      </c>
      <c r="J114">
        <v>-5.41</v>
      </c>
      <c r="L114">
        <v>0.75798295853804865</v>
      </c>
      <c r="M114">
        <v>0.70904965668424125</v>
      </c>
      <c r="N114">
        <v>0.78244960946495234</v>
      </c>
      <c r="O114">
        <v>0.68458300575733755</v>
      </c>
    </row>
    <row r="115" spans="1:15" x14ac:dyDescent="0.2">
      <c r="A115" s="14">
        <v>43756</v>
      </c>
      <c r="B115">
        <v>1562</v>
      </c>
      <c r="C115">
        <v>1555</v>
      </c>
      <c r="D115">
        <v>2235</v>
      </c>
      <c r="E115">
        <v>2235</v>
      </c>
      <c r="F115">
        <v>0.69574944071588296</v>
      </c>
      <c r="G115">
        <v>0.73417163028027099</v>
      </c>
      <c r="H115">
        <v>2.4105005485778101E-2</v>
      </c>
      <c r="I115">
        <v>-1.5939506666802601</v>
      </c>
      <c r="J115">
        <v>-5.52</v>
      </c>
      <c r="L115">
        <v>0.75827663576604909</v>
      </c>
      <c r="M115">
        <v>0.7100666247944929</v>
      </c>
      <c r="N115">
        <v>0.78238164125182719</v>
      </c>
      <c r="O115">
        <v>0.6859616193087148</v>
      </c>
    </row>
    <row r="116" spans="1:15" x14ac:dyDescent="0.2">
      <c r="A116" s="14">
        <v>43755</v>
      </c>
      <c r="B116">
        <v>1554</v>
      </c>
      <c r="C116">
        <v>1551</v>
      </c>
      <c r="D116">
        <v>2254</v>
      </c>
      <c r="E116">
        <v>2236</v>
      </c>
      <c r="F116">
        <v>0.69364937388193204</v>
      </c>
      <c r="G116">
        <v>0.73486482669503195</v>
      </c>
      <c r="H116">
        <v>2.3734818627939001E-2</v>
      </c>
      <c r="I116">
        <v>-1.73649748326215</v>
      </c>
      <c r="J116">
        <v>-5.94</v>
      </c>
      <c r="L116">
        <v>0.75859964532297097</v>
      </c>
      <c r="M116">
        <v>0.71113000806709292</v>
      </c>
      <c r="N116">
        <v>0.78233446395091</v>
      </c>
      <c r="O116">
        <v>0.6873951894391539</v>
      </c>
    </row>
    <row r="117" spans="1:15" x14ac:dyDescent="0.2">
      <c r="A117" s="14">
        <v>43754</v>
      </c>
      <c r="B117">
        <v>1568</v>
      </c>
      <c r="C117">
        <v>1554</v>
      </c>
      <c r="D117">
        <v>2251</v>
      </c>
      <c r="E117">
        <v>2240</v>
      </c>
      <c r="F117">
        <v>0.69374999999999998</v>
      </c>
      <c r="G117">
        <v>0.73564657324138405</v>
      </c>
      <c r="H117">
        <v>2.3326486802720502E-2</v>
      </c>
      <c r="I117">
        <v>-1.7960944395835099</v>
      </c>
      <c r="J117">
        <v>-6.04</v>
      </c>
      <c r="L117">
        <v>0.75897306004410459</v>
      </c>
      <c r="M117">
        <v>0.71232008643866351</v>
      </c>
      <c r="N117">
        <v>0.78229954684682501</v>
      </c>
      <c r="O117">
        <v>0.68899359963594309</v>
      </c>
    </row>
    <row r="118" spans="1:15" x14ac:dyDescent="0.2">
      <c r="A118" s="14">
        <v>43753</v>
      </c>
      <c r="B118">
        <v>1570</v>
      </c>
      <c r="C118">
        <v>1549</v>
      </c>
      <c r="D118">
        <v>2212</v>
      </c>
      <c r="E118">
        <v>2214</v>
      </c>
      <c r="F118">
        <v>0.69963866305329703</v>
      </c>
      <c r="G118">
        <v>0.73647691428089901</v>
      </c>
      <c r="H118">
        <v>2.2925282988516399E-2</v>
      </c>
      <c r="I118">
        <v>-1.60688316240435</v>
      </c>
      <c r="J118">
        <v>-5.27</v>
      </c>
      <c r="L118">
        <v>0.75940219726941538</v>
      </c>
      <c r="M118">
        <v>0.71355163129238264</v>
      </c>
      <c r="N118">
        <v>0.78232748025793186</v>
      </c>
      <c r="O118">
        <v>0.69062634830386616</v>
      </c>
    </row>
    <row r="119" spans="1:15" x14ac:dyDescent="0.2">
      <c r="A119" s="14">
        <v>43749</v>
      </c>
      <c r="B119">
        <v>1548</v>
      </c>
      <c r="C119">
        <v>1541</v>
      </c>
      <c r="D119">
        <v>2152</v>
      </c>
      <c r="E119">
        <v>2163</v>
      </c>
      <c r="F119">
        <v>0.71243643088303199</v>
      </c>
      <c r="G119">
        <v>0.73714839877352101</v>
      </c>
      <c r="H119">
        <v>2.25712635135439E-2</v>
      </c>
      <c r="I119">
        <v>-1.09484202670623</v>
      </c>
      <c r="J119">
        <v>-3.47</v>
      </c>
      <c r="L119">
        <v>0.75971966228706489</v>
      </c>
      <c r="M119">
        <v>0.71457713525997713</v>
      </c>
      <c r="N119">
        <v>0.78229092580060877</v>
      </c>
      <c r="O119">
        <v>0.69200587174643324</v>
      </c>
    </row>
    <row r="120" spans="1:15" x14ac:dyDescent="0.2">
      <c r="A120" s="14">
        <v>43748</v>
      </c>
      <c r="B120">
        <v>1530</v>
      </c>
      <c r="C120">
        <v>1533</v>
      </c>
      <c r="D120">
        <v>2116</v>
      </c>
      <c r="E120">
        <v>2115</v>
      </c>
      <c r="F120">
        <v>0.72482269503546104</v>
      </c>
      <c r="G120">
        <v>0.73764596228949797</v>
      </c>
      <c r="H120">
        <v>2.2431908719882598E-2</v>
      </c>
      <c r="I120">
        <v>-0.57165297051478603</v>
      </c>
      <c r="J120">
        <v>-1.77</v>
      </c>
      <c r="L120">
        <v>0.76007787100938051</v>
      </c>
      <c r="M120">
        <v>0.71521405356961543</v>
      </c>
      <c r="N120">
        <v>0.78250977972926317</v>
      </c>
      <c r="O120">
        <v>0.69278214484973277</v>
      </c>
    </row>
    <row r="121" spans="1:15" x14ac:dyDescent="0.2">
      <c r="A121" s="14">
        <v>43747</v>
      </c>
      <c r="B121">
        <v>1511</v>
      </c>
      <c r="C121">
        <v>1533</v>
      </c>
      <c r="D121">
        <v>2082</v>
      </c>
      <c r="E121">
        <v>2104</v>
      </c>
      <c r="F121">
        <v>0.72861216730038003</v>
      </c>
      <c r="G121">
        <v>0.73829510761622397</v>
      </c>
      <c r="H121">
        <v>2.2753571923548498E-2</v>
      </c>
      <c r="I121">
        <v>-0.42555693446193998</v>
      </c>
      <c r="J121">
        <v>-1.33</v>
      </c>
      <c r="L121">
        <v>0.76104867953977251</v>
      </c>
      <c r="M121">
        <v>0.71554153569267542</v>
      </c>
      <c r="N121">
        <v>0.78380225146332094</v>
      </c>
      <c r="O121">
        <v>0.69278796376912699</v>
      </c>
    </row>
    <row r="122" spans="1:15" x14ac:dyDescent="0.2">
      <c r="A122" s="14">
        <v>43746</v>
      </c>
      <c r="B122">
        <v>1533</v>
      </c>
      <c r="C122">
        <v>1537</v>
      </c>
      <c r="D122">
        <v>2097</v>
      </c>
      <c r="E122">
        <v>2099</v>
      </c>
      <c r="F122">
        <v>0.73225345402572595</v>
      </c>
      <c r="G122">
        <v>0.73876657279739599</v>
      </c>
      <c r="H122">
        <v>2.2913824947436E-2</v>
      </c>
      <c r="I122">
        <v>-0.28424406604356001</v>
      </c>
      <c r="J122">
        <v>-0.89</v>
      </c>
      <c r="L122">
        <v>0.76168039774483198</v>
      </c>
      <c r="M122">
        <v>0.71585274784996</v>
      </c>
      <c r="N122">
        <v>0.78459422269226797</v>
      </c>
      <c r="O122">
        <v>0.69293892290252401</v>
      </c>
    </row>
    <row r="123" spans="1:15" x14ac:dyDescent="0.2">
      <c r="A123" s="14">
        <v>43745</v>
      </c>
      <c r="B123">
        <v>1525</v>
      </c>
      <c r="C123">
        <v>1518</v>
      </c>
      <c r="D123">
        <v>2089</v>
      </c>
      <c r="E123">
        <v>2082</v>
      </c>
      <c r="F123">
        <v>0.72910662824207495</v>
      </c>
      <c r="G123">
        <v>0.73887949549371901</v>
      </c>
      <c r="H123">
        <v>2.2902314936943099E-2</v>
      </c>
      <c r="I123">
        <v>-0.42671962544190101</v>
      </c>
      <c r="J123">
        <v>-1.34</v>
      </c>
      <c r="L123">
        <v>0.76178181043066207</v>
      </c>
      <c r="M123">
        <v>0.71597718055677595</v>
      </c>
      <c r="N123">
        <v>0.78468412536760523</v>
      </c>
      <c r="O123">
        <v>0.69307486561983278</v>
      </c>
    </row>
    <row r="124" spans="1:15" x14ac:dyDescent="0.2">
      <c r="A124" s="14">
        <v>43742</v>
      </c>
      <c r="B124">
        <v>1506</v>
      </c>
      <c r="C124">
        <v>1525</v>
      </c>
      <c r="D124">
        <v>2080</v>
      </c>
      <c r="E124">
        <v>2091</v>
      </c>
      <c r="F124">
        <v>0.72931611669057805</v>
      </c>
      <c r="G124">
        <v>0.73913119206339495</v>
      </c>
      <c r="H124">
        <v>2.28972579410823E-2</v>
      </c>
      <c r="I124">
        <v>-0.42865723913632597</v>
      </c>
      <c r="J124">
        <v>-1.35</v>
      </c>
      <c r="L124">
        <v>0.76202845000447728</v>
      </c>
      <c r="M124">
        <v>0.71623393412231262</v>
      </c>
      <c r="N124">
        <v>0.7849257079455596</v>
      </c>
      <c r="O124">
        <v>0.69333667618123029</v>
      </c>
    </row>
    <row r="125" spans="1:15" x14ac:dyDescent="0.2">
      <c r="A125" s="14">
        <v>43741</v>
      </c>
      <c r="B125">
        <v>1515</v>
      </c>
      <c r="C125">
        <v>1514</v>
      </c>
      <c r="D125">
        <v>2113</v>
      </c>
      <c r="E125">
        <v>2096</v>
      </c>
      <c r="F125">
        <v>0.72232824427480902</v>
      </c>
      <c r="G125">
        <v>0.73942376132994403</v>
      </c>
      <c r="H125">
        <v>2.2910159401857401E-2</v>
      </c>
      <c r="I125">
        <v>-0.74619808423286504</v>
      </c>
      <c r="J125">
        <v>-2.37</v>
      </c>
      <c r="L125">
        <v>0.7623339207318014</v>
      </c>
      <c r="M125">
        <v>0.71651360192808666</v>
      </c>
      <c r="N125">
        <v>0.78524408013365887</v>
      </c>
      <c r="O125">
        <v>0.69360344252622919</v>
      </c>
    </row>
    <row r="126" spans="1:15" x14ac:dyDescent="0.2">
      <c r="A126" s="14">
        <v>43740</v>
      </c>
      <c r="B126">
        <v>1542</v>
      </c>
      <c r="C126">
        <v>1545</v>
      </c>
      <c r="D126">
        <v>2200</v>
      </c>
      <c r="E126">
        <v>2183</v>
      </c>
      <c r="F126">
        <v>0.70774163994502903</v>
      </c>
      <c r="G126">
        <v>0.73978105723669796</v>
      </c>
      <c r="H126">
        <v>2.2849637946628001E-2</v>
      </c>
      <c r="I126">
        <v>-1.40218489966914</v>
      </c>
      <c r="J126">
        <v>-4.53</v>
      </c>
      <c r="L126">
        <v>0.76263069518332594</v>
      </c>
      <c r="M126">
        <v>0.71693141929006998</v>
      </c>
      <c r="N126">
        <v>0.78548033312995391</v>
      </c>
      <c r="O126">
        <v>0.69408178134344201</v>
      </c>
    </row>
    <row r="127" spans="1:15" x14ac:dyDescent="0.2">
      <c r="A127" s="14">
        <v>43739</v>
      </c>
      <c r="B127">
        <v>1539</v>
      </c>
      <c r="C127">
        <v>1566</v>
      </c>
      <c r="D127">
        <v>2164</v>
      </c>
      <c r="E127">
        <v>2238</v>
      </c>
      <c r="F127">
        <v>0.69973190348525405</v>
      </c>
      <c r="G127">
        <v>0.74030442187711099</v>
      </c>
      <c r="H127">
        <v>2.2557454167922899E-2</v>
      </c>
      <c r="I127">
        <v>-1.7986302040037401</v>
      </c>
      <c r="J127">
        <v>-5.8</v>
      </c>
      <c r="L127">
        <v>0.76286187604503386</v>
      </c>
      <c r="M127">
        <v>0.71774696770918811</v>
      </c>
      <c r="N127">
        <v>0.78541933021295673</v>
      </c>
      <c r="O127">
        <v>0.69518951354126524</v>
      </c>
    </row>
    <row r="128" spans="1:15" x14ac:dyDescent="0.2">
      <c r="A128" s="14">
        <v>43738</v>
      </c>
      <c r="B128">
        <v>1549</v>
      </c>
      <c r="C128">
        <v>1539</v>
      </c>
      <c r="D128">
        <v>2165</v>
      </c>
      <c r="E128">
        <v>2163</v>
      </c>
      <c r="F128">
        <v>0.711511789181692</v>
      </c>
      <c r="G128">
        <v>0.74089223652368397</v>
      </c>
      <c r="H128">
        <v>2.2061491920663E-2</v>
      </c>
      <c r="I128">
        <v>-1.33175251463723</v>
      </c>
      <c r="J128">
        <v>-4.13</v>
      </c>
      <c r="L128">
        <v>0.76295372844434695</v>
      </c>
      <c r="M128">
        <v>0.71883074460302099</v>
      </c>
      <c r="N128">
        <v>0.78501522036500992</v>
      </c>
      <c r="O128">
        <v>0.69676925268235801</v>
      </c>
    </row>
    <row r="129" spans="1:15" x14ac:dyDescent="0.2">
      <c r="A129" s="14">
        <v>43735</v>
      </c>
      <c r="B129">
        <v>1557</v>
      </c>
      <c r="C129">
        <v>1545</v>
      </c>
      <c r="D129">
        <v>2192</v>
      </c>
      <c r="E129">
        <v>2179</v>
      </c>
      <c r="F129">
        <v>0.70904084442404702</v>
      </c>
      <c r="G129">
        <v>0.741318255950283</v>
      </c>
      <c r="H129">
        <v>2.1796939967387699E-2</v>
      </c>
      <c r="I129">
        <v>-1.4808230684916499</v>
      </c>
      <c r="J129">
        <v>-4.55</v>
      </c>
      <c r="L129">
        <v>0.76311519591767074</v>
      </c>
      <c r="M129">
        <v>0.71952131598289526</v>
      </c>
      <c r="N129">
        <v>0.78491213588505837</v>
      </c>
      <c r="O129">
        <v>0.69772437601550763</v>
      </c>
    </row>
    <row r="130" spans="1:15" x14ac:dyDescent="0.2">
      <c r="A130" s="14">
        <v>43734</v>
      </c>
      <c r="B130">
        <v>1589</v>
      </c>
      <c r="C130">
        <v>1580</v>
      </c>
      <c r="D130">
        <v>2239</v>
      </c>
      <c r="E130">
        <v>2212</v>
      </c>
      <c r="F130">
        <v>0.71428571428571397</v>
      </c>
      <c r="G130">
        <v>0.74178670491274601</v>
      </c>
      <c r="H130">
        <v>2.1473351855567702E-2</v>
      </c>
      <c r="I130">
        <v>-1.2807032088892001</v>
      </c>
      <c r="J130">
        <v>-3.85</v>
      </c>
      <c r="L130">
        <v>0.76326005676831365</v>
      </c>
      <c r="M130">
        <v>0.72031335305717836</v>
      </c>
      <c r="N130">
        <v>0.78473340862388141</v>
      </c>
      <c r="O130">
        <v>0.69884000120161061</v>
      </c>
    </row>
    <row r="131" spans="1:15" x14ac:dyDescent="0.2">
      <c r="A131" s="14">
        <v>43733</v>
      </c>
      <c r="B131">
        <v>1550</v>
      </c>
      <c r="C131">
        <v>1558</v>
      </c>
      <c r="D131">
        <v>2184</v>
      </c>
      <c r="E131">
        <v>2200</v>
      </c>
      <c r="F131">
        <v>0.70818181818181802</v>
      </c>
      <c r="G131">
        <v>0.74237923327462196</v>
      </c>
      <c r="H131">
        <v>2.1318894335144001E-2</v>
      </c>
      <c r="I131">
        <v>-1.60408952524476</v>
      </c>
      <c r="J131">
        <v>-4.83</v>
      </c>
      <c r="L131">
        <v>0.76369812760976596</v>
      </c>
      <c r="M131">
        <v>0.72106033893947796</v>
      </c>
      <c r="N131">
        <v>0.78501702194490997</v>
      </c>
      <c r="O131">
        <v>0.69974144460433396</v>
      </c>
    </row>
    <row r="132" spans="1:15" x14ac:dyDescent="0.2">
      <c r="A132" s="14">
        <v>43732</v>
      </c>
      <c r="B132">
        <v>1565</v>
      </c>
      <c r="C132">
        <v>1567</v>
      </c>
      <c r="D132">
        <v>2214</v>
      </c>
      <c r="E132">
        <v>2201</v>
      </c>
      <c r="F132">
        <v>0.71194911403907302</v>
      </c>
      <c r="G132">
        <v>0.74303474891737198</v>
      </c>
      <c r="H132">
        <v>2.1010931218938999E-2</v>
      </c>
      <c r="I132" s="15">
        <v>-1.4794981980750499</v>
      </c>
      <c r="J132">
        <v>-4.37</v>
      </c>
      <c r="L132">
        <v>0.76404568013631102</v>
      </c>
      <c r="M132">
        <v>0.72202381769843293</v>
      </c>
      <c r="N132">
        <v>0.78505661135524996</v>
      </c>
      <c r="O132">
        <v>0.701012886479494</v>
      </c>
    </row>
    <row r="133" spans="1:15" x14ac:dyDescent="0.2">
      <c r="A133" s="14">
        <v>43728</v>
      </c>
      <c r="B133">
        <v>1577</v>
      </c>
      <c r="C133">
        <v>1566</v>
      </c>
      <c r="D133">
        <v>2220</v>
      </c>
      <c r="E133">
        <v>2214</v>
      </c>
      <c r="F133">
        <v>0.707317073170731</v>
      </c>
      <c r="G133">
        <v>0.74365982026600697</v>
      </c>
      <c r="H133">
        <v>2.07728332535385E-2</v>
      </c>
      <c r="I133" s="15">
        <v>-1.74953250968231</v>
      </c>
      <c r="J133">
        <v>-5.14</v>
      </c>
      <c r="L133">
        <v>0.76443265351954548</v>
      </c>
      <c r="M133">
        <v>0.72288698701246845</v>
      </c>
      <c r="N133">
        <v>0.78520548677308399</v>
      </c>
      <c r="O133">
        <v>0.70211415375892994</v>
      </c>
    </row>
    <row r="134" spans="1:15" x14ac:dyDescent="0.2">
      <c r="A134" s="14">
        <v>43727</v>
      </c>
      <c r="B134">
        <v>1585</v>
      </c>
      <c r="C134">
        <v>1570</v>
      </c>
      <c r="D134">
        <v>2219</v>
      </c>
      <c r="E134">
        <v>2206</v>
      </c>
      <c r="F134">
        <v>0.71169537624659995</v>
      </c>
      <c r="G134">
        <v>0.74443900999067703</v>
      </c>
      <c r="H134">
        <v>2.0489092746478799E-2</v>
      </c>
      <c r="I134">
        <v>-1.59810071383977</v>
      </c>
      <c r="J134">
        <v>-4.5999999999999996</v>
      </c>
      <c r="L134">
        <v>0.76492810273715584</v>
      </c>
      <c r="M134">
        <v>0.72394991724419822</v>
      </c>
      <c r="N134">
        <v>0.78541719548363464</v>
      </c>
      <c r="O134">
        <v>0.70346082449771941</v>
      </c>
    </row>
    <row r="135" spans="1:15" x14ac:dyDescent="0.2">
      <c r="A135" s="14">
        <v>43726</v>
      </c>
      <c r="B135">
        <v>1582</v>
      </c>
      <c r="C135">
        <v>1584</v>
      </c>
      <c r="D135">
        <v>2222</v>
      </c>
      <c r="E135">
        <v>2205</v>
      </c>
      <c r="F135">
        <v>0.71836734693877502</v>
      </c>
      <c r="G135">
        <v>0.74525504093191997</v>
      </c>
      <c r="H135">
        <v>2.0387259890159801E-2</v>
      </c>
      <c r="I135">
        <v>-1.3188478558672201</v>
      </c>
      <c r="J135">
        <v>-3.74</v>
      </c>
      <c r="L135">
        <v>0.76564230082207974</v>
      </c>
      <c r="M135">
        <v>0.7248677810417602</v>
      </c>
      <c r="N135">
        <v>0.78602956071223962</v>
      </c>
      <c r="O135">
        <v>0.70448052115160031</v>
      </c>
    </row>
    <row r="136" spans="1:15" x14ac:dyDescent="0.2">
      <c r="A136" s="14">
        <v>43725</v>
      </c>
      <c r="B136">
        <v>1580</v>
      </c>
      <c r="C136">
        <v>1590</v>
      </c>
      <c r="D136">
        <v>2250</v>
      </c>
      <c r="E136">
        <v>2236</v>
      </c>
      <c r="F136">
        <v>0.71109123434704802</v>
      </c>
      <c r="G136">
        <v>0.74602611629202698</v>
      </c>
      <c r="H136">
        <v>2.0449271937745199E-2</v>
      </c>
      <c r="I136">
        <v>-1.70836800700452</v>
      </c>
      <c r="J136">
        <v>-4.91</v>
      </c>
      <c r="L136">
        <v>0.76647538822977213</v>
      </c>
      <c r="M136">
        <v>0.72557684435428182</v>
      </c>
      <c r="N136">
        <v>0.78692466016751739</v>
      </c>
      <c r="O136">
        <v>0.70512757241653656</v>
      </c>
    </row>
    <row r="137" spans="1:15" x14ac:dyDescent="0.2">
      <c r="A137" s="14">
        <v>43721</v>
      </c>
      <c r="B137">
        <v>1573</v>
      </c>
      <c r="C137">
        <v>1573</v>
      </c>
      <c r="D137">
        <v>2258</v>
      </c>
      <c r="E137">
        <v>2243</v>
      </c>
      <c r="F137">
        <v>0.70129291127953597</v>
      </c>
      <c r="G137">
        <v>0.74671038446763605</v>
      </c>
      <c r="H137">
        <v>2.01248991101033E-2</v>
      </c>
      <c r="I137">
        <v>-2.25678016767296</v>
      </c>
      <c r="J137">
        <v>-6.48</v>
      </c>
      <c r="L137">
        <v>0.76683528357773934</v>
      </c>
      <c r="M137">
        <v>0.72658548535753276</v>
      </c>
      <c r="N137">
        <v>0.78696018268784262</v>
      </c>
      <c r="O137">
        <v>0.70646058624742947</v>
      </c>
    </row>
    <row r="138" spans="1:15" x14ac:dyDescent="0.2">
      <c r="A138" s="14">
        <v>43720</v>
      </c>
      <c r="B138">
        <v>1575</v>
      </c>
      <c r="C138">
        <v>1566</v>
      </c>
      <c r="D138">
        <v>2244</v>
      </c>
      <c r="E138">
        <v>2242</v>
      </c>
      <c r="F138">
        <v>0.69848349687778699</v>
      </c>
      <c r="G138">
        <v>0.74753792936558905</v>
      </c>
      <c r="H138">
        <v>1.9506896961429598E-2</v>
      </c>
      <c r="I138">
        <v>-2.5147224894249001</v>
      </c>
      <c r="J138">
        <v>-7.02</v>
      </c>
      <c r="L138">
        <v>0.76704482632701865</v>
      </c>
      <c r="M138">
        <v>0.72803103240415945</v>
      </c>
      <c r="N138">
        <v>0.78655172328844825</v>
      </c>
      <c r="O138">
        <v>0.70852413544272985</v>
      </c>
    </row>
    <row r="139" spans="1:15" x14ac:dyDescent="0.2">
      <c r="A139" s="14">
        <v>43719</v>
      </c>
      <c r="B139">
        <v>1548</v>
      </c>
      <c r="C139">
        <v>1561</v>
      </c>
      <c r="D139">
        <v>2154</v>
      </c>
      <c r="E139">
        <v>2225</v>
      </c>
      <c r="F139">
        <v>0.70157303370786495</v>
      </c>
      <c r="G139">
        <v>0.74837236805242302</v>
      </c>
      <c r="H139">
        <v>1.87130570148526E-2</v>
      </c>
      <c r="I139">
        <v>-2.5008919872051401</v>
      </c>
      <c r="J139">
        <v>-6.67</v>
      </c>
      <c r="L139">
        <v>0.76708542506727562</v>
      </c>
      <c r="M139">
        <v>0.72965931103757042</v>
      </c>
      <c r="N139">
        <v>0.78579848208212821</v>
      </c>
      <c r="O139">
        <v>0.71094625402271783</v>
      </c>
    </row>
    <row r="140" spans="1:15" x14ac:dyDescent="0.2">
      <c r="A140" s="14">
        <v>43718</v>
      </c>
      <c r="B140">
        <v>1498</v>
      </c>
      <c r="C140">
        <v>1520</v>
      </c>
      <c r="D140">
        <v>2075</v>
      </c>
      <c r="E140">
        <v>2118</v>
      </c>
      <c r="F140">
        <v>0.71765816808309701</v>
      </c>
      <c r="G140">
        <v>0.74912817104642804</v>
      </c>
      <c r="H140">
        <v>1.7936219587089301E-2</v>
      </c>
      <c r="I140">
        <v>-1.75455049546692</v>
      </c>
      <c r="J140">
        <v>-4.3899999999999997</v>
      </c>
      <c r="L140">
        <v>0.76706439063351739</v>
      </c>
      <c r="M140">
        <v>0.73119195145933868</v>
      </c>
      <c r="N140">
        <v>0.78500061022060663</v>
      </c>
      <c r="O140">
        <v>0.71325573187224944</v>
      </c>
    </row>
    <row r="141" spans="1:15" x14ac:dyDescent="0.2">
      <c r="A141" s="14">
        <v>43717</v>
      </c>
      <c r="B141">
        <v>1465</v>
      </c>
      <c r="C141">
        <v>1476</v>
      </c>
      <c r="D141">
        <v>2053</v>
      </c>
      <c r="E141">
        <v>2052</v>
      </c>
      <c r="F141">
        <v>0.71929824561403499</v>
      </c>
      <c r="G141">
        <v>0.749706651161411</v>
      </c>
      <c r="H141">
        <v>1.7608569936956201E-2</v>
      </c>
      <c r="I141">
        <v>-1.7269094342270399</v>
      </c>
      <c r="J141">
        <v>-4.2300000000000004</v>
      </c>
      <c r="L141">
        <v>0.76731522109836725</v>
      </c>
      <c r="M141">
        <v>0.73209808122445474</v>
      </c>
      <c r="N141">
        <v>0.78492379103532339</v>
      </c>
      <c r="O141">
        <v>0.7144895112874986</v>
      </c>
    </row>
    <row r="142" spans="1:15" x14ac:dyDescent="0.2">
      <c r="A142" s="14">
        <v>43714</v>
      </c>
      <c r="B142">
        <v>1468</v>
      </c>
      <c r="C142">
        <v>1468</v>
      </c>
      <c r="D142">
        <v>2068</v>
      </c>
      <c r="E142">
        <v>2058</v>
      </c>
      <c r="F142">
        <v>0.71331389698736603</v>
      </c>
      <c r="G142">
        <v>0.75029162253783699</v>
      </c>
      <c r="H142">
        <v>1.7314959236461501E-2</v>
      </c>
      <c r="I142">
        <v>-2.1355941440857502</v>
      </c>
      <c r="J142">
        <v>-5.18</v>
      </c>
      <c r="L142">
        <v>0.76760658177429852</v>
      </c>
      <c r="M142">
        <v>0.73297666330137545</v>
      </c>
      <c r="N142">
        <v>0.78492154101075995</v>
      </c>
      <c r="O142">
        <v>0.71566170406491403</v>
      </c>
    </row>
    <row r="143" spans="1:15" x14ac:dyDescent="0.2">
      <c r="A143" s="14">
        <v>43713</v>
      </c>
      <c r="B143">
        <v>1433</v>
      </c>
      <c r="C143">
        <v>1446</v>
      </c>
      <c r="D143">
        <v>1988</v>
      </c>
      <c r="E143">
        <v>2033</v>
      </c>
      <c r="F143">
        <v>0.71126414166256702</v>
      </c>
      <c r="G143">
        <v>0.75091675731100704</v>
      </c>
      <c r="H143">
        <v>1.6807569933634098E-2</v>
      </c>
      <c r="I143">
        <v>-2.3592117007402398</v>
      </c>
      <c r="J143">
        <v>-5.57</v>
      </c>
      <c r="L143">
        <v>0.76772432724464112</v>
      </c>
      <c r="M143">
        <v>0.73410918737737296</v>
      </c>
      <c r="N143">
        <v>0.78453189717827521</v>
      </c>
      <c r="O143">
        <v>0.71730161744373888</v>
      </c>
    </row>
    <row r="144" spans="1:15" x14ac:dyDescent="0.2">
      <c r="A144" s="14">
        <v>43712</v>
      </c>
      <c r="B144">
        <v>1418</v>
      </c>
      <c r="C144">
        <v>1419</v>
      </c>
      <c r="D144">
        <v>1987</v>
      </c>
      <c r="E144">
        <v>1955</v>
      </c>
      <c r="F144">
        <v>0.72583120204603502</v>
      </c>
      <c r="G144">
        <v>0.75155498599801995</v>
      </c>
      <c r="H144">
        <v>1.6187105573346999E-2</v>
      </c>
      <c r="I144">
        <v>-1.58915278802778</v>
      </c>
      <c r="J144">
        <v>-3.54</v>
      </c>
      <c r="L144">
        <v>0.76774209157136697</v>
      </c>
      <c r="M144">
        <v>0.73536788042467294</v>
      </c>
      <c r="N144">
        <v>0.78392919714471399</v>
      </c>
      <c r="O144">
        <v>0.71918077485132592</v>
      </c>
    </row>
    <row r="145" spans="1:15" x14ac:dyDescent="0.2">
      <c r="A145" s="14">
        <v>43711</v>
      </c>
      <c r="B145">
        <v>1423</v>
      </c>
      <c r="C145">
        <v>1428</v>
      </c>
      <c r="D145">
        <v>1986</v>
      </c>
      <c r="E145">
        <v>1997</v>
      </c>
      <c r="F145">
        <v>0.71507260891336999</v>
      </c>
      <c r="G145">
        <v>0.75190142628423695</v>
      </c>
      <c r="H145">
        <v>1.5908501538941602E-2</v>
      </c>
      <c r="I145">
        <v>-2.3150399979983001</v>
      </c>
      <c r="J145">
        <v>-5.15</v>
      </c>
      <c r="L145">
        <v>0.76780992782317858</v>
      </c>
      <c r="M145">
        <v>0.73599292474529532</v>
      </c>
      <c r="N145">
        <v>0.78371842936212011</v>
      </c>
      <c r="O145">
        <v>0.7200844232063538</v>
      </c>
    </row>
    <row r="146" spans="1:15" x14ac:dyDescent="0.2">
      <c r="A146" s="14">
        <v>43710</v>
      </c>
      <c r="B146">
        <v>1425</v>
      </c>
      <c r="C146">
        <v>1420</v>
      </c>
      <c r="D146">
        <v>1977</v>
      </c>
      <c r="E146">
        <v>1977</v>
      </c>
      <c r="F146">
        <v>0.71825998988366202</v>
      </c>
      <c r="G146">
        <v>0.75241860488353896</v>
      </c>
      <c r="H146">
        <v>1.5322510333346201E-2</v>
      </c>
      <c r="I146">
        <v>-2.2293093139926401</v>
      </c>
      <c r="J146">
        <v>-4.76</v>
      </c>
      <c r="L146">
        <v>0.76774111521688515</v>
      </c>
      <c r="M146">
        <v>0.73709609455019276</v>
      </c>
      <c r="N146">
        <v>0.78306362555023135</v>
      </c>
      <c r="O146">
        <v>0.72177358421684656</v>
      </c>
    </row>
    <row r="147" spans="1:15" x14ac:dyDescent="0.2">
      <c r="A147" s="14">
        <v>43707</v>
      </c>
      <c r="B147">
        <v>1421</v>
      </c>
      <c r="C147">
        <v>1426</v>
      </c>
      <c r="D147">
        <v>1972</v>
      </c>
      <c r="E147">
        <v>1977</v>
      </c>
      <c r="F147">
        <v>0.72129489124936697</v>
      </c>
      <c r="G147">
        <v>0.75278377793911999</v>
      </c>
      <c r="H147">
        <v>1.48222708100452E-2</v>
      </c>
      <c r="I147">
        <v>-2.1244306687752599</v>
      </c>
      <c r="J147">
        <v>-4.37</v>
      </c>
      <c r="L147">
        <v>0.76760604874916516</v>
      </c>
      <c r="M147">
        <v>0.73796150712907482</v>
      </c>
      <c r="N147">
        <v>0.78242831955921044</v>
      </c>
      <c r="O147">
        <v>0.72313923631902954</v>
      </c>
    </row>
    <row r="148" spans="1:15" x14ac:dyDescent="0.2">
      <c r="A148" s="14">
        <v>43706</v>
      </c>
      <c r="B148">
        <v>1407</v>
      </c>
      <c r="C148">
        <v>1411</v>
      </c>
      <c r="D148">
        <v>1929</v>
      </c>
      <c r="E148">
        <v>1932</v>
      </c>
      <c r="F148">
        <v>0.73033126293995798</v>
      </c>
      <c r="G148">
        <v>0.75328683792571405</v>
      </c>
      <c r="H148">
        <v>1.43786385323016E-2</v>
      </c>
      <c r="I148">
        <v>-1.59650546428201</v>
      </c>
      <c r="J148">
        <v>-3.14</v>
      </c>
      <c r="L148">
        <v>0.76766547645801564</v>
      </c>
      <c r="M148">
        <v>0.73890819939341246</v>
      </c>
      <c r="N148">
        <v>0.78204411499031723</v>
      </c>
      <c r="O148">
        <v>0.72452956086111087</v>
      </c>
    </row>
    <row r="149" spans="1:15" x14ac:dyDescent="0.2">
      <c r="A149" s="14">
        <v>43705</v>
      </c>
      <c r="B149">
        <v>1407</v>
      </c>
      <c r="C149">
        <v>1402</v>
      </c>
      <c r="D149">
        <v>1933</v>
      </c>
      <c r="E149">
        <v>1923</v>
      </c>
      <c r="F149">
        <v>0.72906916276651001</v>
      </c>
      <c r="G149">
        <v>0.75385809498526501</v>
      </c>
      <c r="H149">
        <v>1.4306185375133999E-2</v>
      </c>
      <c r="I149">
        <v>-1.7327422767666001</v>
      </c>
      <c r="J149">
        <v>-3.4</v>
      </c>
      <c r="L149">
        <v>0.76816428036039897</v>
      </c>
      <c r="M149">
        <v>0.73955190961013106</v>
      </c>
      <c r="N149">
        <v>0.78247046573553303</v>
      </c>
      <c r="O149">
        <v>0.725245724234997</v>
      </c>
    </row>
    <row r="150" spans="1:15" x14ac:dyDescent="0.2">
      <c r="A150" s="14">
        <v>43704</v>
      </c>
      <c r="B150">
        <v>1423</v>
      </c>
      <c r="C150">
        <v>1416</v>
      </c>
      <c r="D150">
        <v>1903</v>
      </c>
      <c r="E150">
        <v>1929</v>
      </c>
      <c r="F150">
        <v>0.73405909797822699</v>
      </c>
      <c r="G150">
        <v>0.75444880603416697</v>
      </c>
      <c r="H150">
        <v>1.41845787349262E-2</v>
      </c>
      <c r="I150">
        <v>-1.43745601733912</v>
      </c>
      <c r="J150">
        <v>-2.78</v>
      </c>
      <c r="L150">
        <v>0.76863338476909315</v>
      </c>
      <c r="M150">
        <v>0.7402642272992408</v>
      </c>
      <c r="N150">
        <v>0.78281796350401933</v>
      </c>
      <c r="O150">
        <v>0.72607964856431462</v>
      </c>
    </row>
    <row r="151" spans="1:15" x14ac:dyDescent="0.2">
      <c r="A151" s="14">
        <v>43703</v>
      </c>
      <c r="B151">
        <v>1398</v>
      </c>
      <c r="C151">
        <v>1407</v>
      </c>
      <c r="D151">
        <v>1900</v>
      </c>
      <c r="E151">
        <v>1880</v>
      </c>
      <c r="F151">
        <v>0.748404255319148</v>
      </c>
      <c r="G151">
        <v>0.75486346881505395</v>
      </c>
      <c r="H151">
        <v>1.40362571298954E-2</v>
      </c>
      <c r="I151">
        <v>-0.46018061910168401</v>
      </c>
      <c r="J151">
        <v>-0.86</v>
      </c>
      <c r="L151">
        <v>0.76889972594494937</v>
      </c>
      <c r="M151">
        <v>0.74082721168515853</v>
      </c>
      <c r="N151">
        <v>0.7829359830748448</v>
      </c>
      <c r="O151">
        <v>0.7267909545552631</v>
      </c>
    </row>
    <row r="152" spans="1:15" x14ac:dyDescent="0.2">
      <c r="A152" s="14">
        <v>43700</v>
      </c>
      <c r="B152">
        <v>1438</v>
      </c>
      <c r="C152">
        <v>1442</v>
      </c>
      <c r="D152">
        <v>1943</v>
      </c>
      <c r="E152">
        <v>1940</v>
      </c>
      <c r="F152">
        <v>0.74329896907216497</v>
      </c>
      <c r="G152">
        <v>0.75511463046826999</v>
      </c>
      <c r="H152">
        <v>1.40868726750739E-2</v>
      </c>
      <c r="I152">
        <v>-0.83877107919153904</v>
      </c>
      <c r="J152">
        <v>-1.59</v>
      </c>
      <c r="L152">
        <v>0.7692015031433439</v>
      </c>
      <c r="M152">
        <v>0.74102775779319607</v>
      </c>
      <c r="N152">
        <v>0.78328837581841781</v>
      </c>
      <c r="O152">
        <v>0.72694088511812216</v>
      </c>
    </row>
    <row r="153" spans="1:15" x14ac:dyDescent="0.2">
      <c r="A153" s="14">
        <v>43699</v>
      </c>
      <c r="B153">
        <v>1453</v>
      </c>
      <c r="C153">
        <v>1446</v>
      </c>
      <c r="D153">
        <v>1958</v>
      </c>
      <c r="E153">
        <v>1939</v>
      </c>
      <c r="F153">
        <v>0.74574522949974198</v>
      </c>
      <c r="G153">
        <v>0.75495374585129305</v>
      </c>
      <c r="H153">
        <v>1.42883625275375E-2</v>
      </c>
      <c r="I153">
        <v>-0.64447667350293603</v>
      </c>
      <c r="J153">
        <v>-1.23</v>
      </c>
      <c r="L153">
        <v>0.76924210837883056</v>
      </c>
      <c r="M153">
        <v>0.74066538332375553</v>
      </c>
      <c r="N153">
        <v>0.78353047090636807</v>
      </c>
      <c r="O153">
        <v>0.72637702079621802</v>
      </c>
    </row>
    <row r="154" spans="1:15" x14ac:dyDescent="0.2">
      <c r="A154" s="14">
        <v>43698</v>
      </c>
      <c r="B154">
        <v>1449</v>
      </c>
      <c r="C154">
        <v>1445</v>
      </c>
      <c r="D154">
        <v>1923</v>
      </c>
      <c r="E154">
        <v>1919</v>
      </c>
      <c r="F154">
        <v>0.75299635226680495</v>
      </c>
      <c r="G154">
        <v>0.75487423634261397</v>
      </c>
      <c r="H154">
        <v>1.4355815662152801E-2</v>
      </c>
      <c r="I154">
        <v>-0.130809988091386</v>
      </c>
      <c r="J154">
        <v>-0.25</v>
      </c>
      <c r="L154">
        <v>0.7692300520047668</v>
      </c>
      <c r="M154">
        <v>0.74051842068046114</v>
      </c>
      <c r="N154">
        <v>0.78358586766691962</v>
      </c>
      <c r="O154">
        <v>0.72616260501830832</v>
      </c>
    </row>
    <row r="155" spans="1:15" x14ac:dyDescent="0.2">
      <c r="A155" s="14">
        <v>43697</v>
      </c>
      <c r="B155">
        <v>1458</v>
      </c>
      <c r="C155">
        <v>1479</v>
      </c>
      <c r="D155">
        <v>1937</v>
      </c>
      <c r="E155">
        <v>1937</v>
      </c>
      <c r="F155">
        <v>0.76355188435725296</v>
      </c>
      <c r="G155">
        <v>0.75432346246823401</v>
      </c>
      <c r="H155">
        <v>1.51857189488549E-2</v>
      </c>
      <c r="I155">
        <v>0.60770398293953498</v>
      </c>
      <c r="J155">
        <v>1.21</v>
      </c>
      <c r="L155">
        <v>0.76950918141708891</v>
      </c>
      <c r="M155">
        <v>0.73913774351937911</v>
      </c>
      <c r="N155">
        <v>0.7846949003659438</v>
      </c>
      <c r="O155">
        <v>0.72395202457052421</v>
      </c>
    </row>
    <row r="156" spans="1:15" x14ac:dyDescent="0.2">
      <c r="A156" s="14">
        <v>43696</v>
      </c>
      <c r="B156">
        <v>1462</v>
      </c>
      <c r="C156">
        <v>1464</v>
      </c>
      <c r="D156">
        <v>1944</v>
      </c>
      <c r="E156">
        <v>1936</v>
      </c>
      <c r="F156">
        <v>0.75619834710743805</v>
      </c>
      <c r="G156">
        <v>0.753179028932633</v>
      </c>
      <c r="H156">
        <v>1.7504379729107601E-2</v>
      </c>
      <c r="I156">
        <v>0.17248929819453901</v>
      </c>
      <c r="J156">
        <v>0.4</v>
      </c>
      <c r="L156">
        <v>0.77068340866174057</v>
      </c>
      <c r="M156">
        <v>0.73567464920352543</v>
      </c>
      <c r="N156">
        <v>0.78818778839084824</v>
      </c>
      <c r="O156">
        <v>0.71817026947441776</v>
      </c>
    </row>
    <row r="157" spans="1:15" x14ac:dyDescent="0.2">
      <c r="A157" s="14">
        <v>43693</v>
      </c>
      <c r="B157">
        <v>1442</v>
      </c>
      <c r="C157">
        <v>1444</v>
      </c>
      <c r="D157">
        <v>1931</v>
      </c>
      <c r="E157">
        <v>1931</v>
      </c>
      <c r="F157">
        <v>0.74779906784049699</v>
      </c>
      <c r="G157">
        <v>0.752001318119215</v>
      </c>
      <c r="H157">
        <v>2.0048185619069198E-2</v>
      </c>
      <c r="I157">
        <v>-0.209607510553044</v>
      </c>
      <c r="J157">
        <v>-0.56000000000000005</v>
      </c>
      <c r="L157">
        <v>0.77204950373828418</v>
      </c>
      <c r="M157">
        <v>0.73195313250014582</v>
      </c>
      <c r="N157">
        <v>0.79209768935735336</v>
      </c>
      <c r="O157">
        <v>0.71190494688107664</v>
      </c>
    </row>
    <row r="158" spans="1:15" x14ac:dyDescent="0.2">
      <c r="A158" s="14">
        <v>43692</v>
      </c>
      <c r="B158">
        <v>1441</v>
      </c>
      <c r="C158">
        <v>1455</v>
      </c>
      <c r="D158">
        <v>1915</v>
      </c>
      <c r="E158">
        <v>1940</v>
      </c>
      <c r="F158">
        <v>0.75</v>
      </c>
      <c r="G158">
        <v>0.75091072742383602</v>
      </c>
      <c r="H158">
        <v>2.2340777370598301E-2</v>
      </c>
      <c r="I158">
        <v>-4.0765252199098399E-2</v>
      </c>
      <c r="J158">
        <v>-0.12</v>
      </c>
      <c r="L158">
        <v>0.77325150479443427</v>
      </c>
      <c r="M158">
        <v>0.72856995005323777</v>
      </c>
      <c r="N158">
        <v>0.79559228216503264</v>
      </c>
      <c r="O158">
        <v>0.70622917268263941</v>
      </c>
    </row>
    <row r="159" spans="1:15" x14ac:dyDescent="0.2">
      <c r="A159" s="14">
        <v>43691</v>
      </c>
      <c r="B159">
        <v>1491</v>
      </c>
      <c r="C159">
        <v>1474</v>
      </c>
      <c r="D159">
        <v>1961</v>
      </c>
      <c r="E159">
        <v>1965</v>
      </c>
      <c r="F159">
        <v>0.75012722646310404</v>
      </c>
      <c r="G159">
        <v>0.74968502333815601</v>
      </c>
      <c r="H159">
        <v>2.4749077469466599E-2</v>
      </c>
      <c r="I159">
        <v>1.7867458918167801E-2</v>
      </c>
      <c r="J159">
        <v>0.06</v>
      </c>
      <c r="L159">
        <v>0.77443410080762265</v>
      </c>
      <c r="M159">
        <v>0.72493594586868937</v>
      </c>
      <c r="N159">
        <v>0.79918317827708918</v>
      </c>
      <c r="O159">
        <v>0.70018686839922284</v>
      </c>
    </row>
    <row r="160" spans="1:15" x14ac:dyDescent="0.2">
      <c r="A160" s="14">
        <v>43690</v>
      </c>
      <c r="B160">
        <v>1464</v>
      </c>
      <c r="C160">
        <v>1465</v>
      </c>
      <c r="D160">
        <v>1971</v>
      </c>
      <c r="E160">
        <v>1939</v>
      </c>
      <c r="F160">
        <v>0.75554409489427499</v>
      </c>
      <c r="G160">
        <v>0.748412985777965</v>
      </c>
      <c r="H160">
        <v>2.70394105826465E-2</v>
      </c>
      <c r="I160">
        <v>0.26373019835300998</v>
      </c>
      <c r="J160">
        <v>0.94</v>
      </c>
      <c r="L160">
        <v>0.77545239636061147</v>
      </c>
      <c r="M160">
        <v>0.72137357519531853</v>
      </c>
      <c r="N160">
        <v>0.80249180694325806</v>
      </c>
      <c r="O160">
        <v>0.69433416461267194</v>
      </c>
    </row>
    <row r="161" spans="1:15" x14ac:dyDescent="0.2">
      <c r="A161" s="14">
        <v>43686</v>
      </c>
      <c r="B161">
        <v>1508</v>
      </c>
      <c r="C161">
        <v>1492</v>
      </c>
      <c r="D161">
        <v>1988</v>
      </c>
      <c r="E161">
        <v>2009</v>
      </c>
      <c r="F161">
        <v>0.74265803882528603</v>
      </c>
      <c r="G161">
        <v>0.74711763031255096</v>
      </c>
      <c r="H161">
        <v>2.8927894326619401E-2</v>
      </c>
      <c r="I161">
        <v>-0.15416232640068001</v>
      </c>
      <c r="J161">
        <v>-0.6</v>
      </c>
      <c r="L161">
        <v>0.77604552463917031</v>
      </c>
      <c r="M161">
        <v>0.71818973598593161</v>
      </c>
      <c r="N161">
        <v>0.80497341896578978</v>
      </c>
      <c r="O161">
        <v>0.68926184165931215</v>
      </c>
    </row>
    <row r="162" spans="1:15" x14ac:dyDescent="0.2">
      <c r="A162" s="14">
        <v>43685</v>
      </c>
      <c r="B162">
        <v>1492</v>
      </c>
      <c r="C162">
        <v>1490</v>
      </c>
      <c r="D162">
        <v>1938</v>
      </c>
      <c r="E162">
        <v>1978</v>
      </c>
      <c r="F162">
        <v>0.75328614762386203</v>
      </c>
      <c r="G162">
        <v>0.74605587674235796</v>
      </c>
      <c r="H162">
        <v>3.0491224511011401E-2</v>
      </c>
      <c r="I162">
        <v>0.23712628788958501</v>
      </c>
      <c r="J162">
        <v>0.96</v>
      </c>
      <c r="L162">
        <v>0.77654710125336934</v>
      </c>
      <c r="M162">
        <v>0.71556465223134658</v>
      </c>
      <c r="N162">
        <v>0.80703832576438073</v>
      </c>
      <c r="O162">
        <v>0.68507342772033519</v>
      </c>
    </row>
    <row r="163" spans="1:15" x14ac:dyDescent="0.2">
      <c r="A163" s="14">
        <v>43684</v>
      </c>
      <c r="B163">
        <v>1519</v>
      </c>
      <c r="C163">
        <v>1501</v>
      </c>
      <c r="D163">
        <v>1973</v>
      </c>
      <c r="E163">
        <v>1945</v>
      </c>
      <c r="F163">
        <v>0.77172236503855995</v>
      </c>
      <c r="G163">
        <v>0.74486263615335002</v>
      </c>
      <c r="H163">
        <v>3.1903334879776403E-2</v>
      </c>
      <c r="I163">
        <v>0.841909756031056</v>
      </c>
      <c r="J163">
        <v>3.48</v>
      </c>
      <c r="L163">
        <v>0.77676597103312639</v>
      </c>
      <c r="M163">
        <v>0.71295930127357365</v>
      </c>
      <c r="N163">
        <v>0.80866930591290287</v>
      </c>
      <c r="O163">
        <v>0.68105596639379717</v>
      </c>
    </row>
    <row r="164" spans="1:15" x14ac:dyDescent="0.2">
      <c r="A164" s="14">
        <v>43683</v>
      </c>
      <c r="B164">
        <v>1487</v>
      </c>
      <c r="C164">
        <v>1525</v>
      </c>
      <c r="D164">
        <v>1920</v>
      </c>
      <c r="E164">
        <v>1981</v>
      </c>
      <c r="F164">
        <v>0.76981322564361399</v>
      </c>
      <c r="G164">
        <v>0.74343764478578001</v>
      </c>
      <c r="H164">
        <v>3.3038423725775402E-2</v>
      </c>
      <c r="I164">
        <v>0.79833048564168896</v>
      </c>
      <c r="J164">
        <v>3.43</v>
      </c>
      <c r="L164">
        <v>0.77647606851155537</v>
      </c>
      <c r="M164">
        <v>0.71039922106000464</v>
      </c>
      <c r="N164">
        <v>0.80951449223733085</v>
      </c>
      <c r="O164">
        <v>0.67736079733422916</v>
      </c>
    </row>
    <row r="165" spans="1:15" x14ac:dyDescent="0.2">
      <c r="A165" s="14">
        <v>43682</v>
      </c>
      <c r="B165">
        <v>1548</v>
      </c>
      <c r="C165">
        <v>1529</v>
      </c>
      <c r="D165">
        <v>2000</v>
      </c>
      <c r="E165">
        <v>1996</v>
      </c>
      <c r="F165">
        <v>0.76603206412825597</v>
      </c>
      <c r="G165">
        <v>0.74208181172546706</v>
      </c>
      <c r="H165">
        <v>3.4000715235567899E-2</v>
      </c>
      <c r="I165">
        <v>0.70440437022733104</v>
      </c>
      <c r="J165">
        <v>3.13</v>
      </c>
      <c r="L165">
        <v>0.77608252696103497</v>
      </c>
      <c r="M165">
        <v>0.70808109648989914</v>
      </c>
      <c r="N165">
        <v>0.81008324219660288</v>
      </c>
      <c r="O165">
        <v>0.67408038125433123</v>
      </c>
    </row>
    <row r="166" spans="1:15" x14ac:dyDescent="0.2">
      <c r="A166" s="14">
        <v>43679</v>
      </c>
      <c r="B166">
        <v>1613</v>
      </c>
      <c r="C166">
        <v>1549</v>
      </c>
      <c r="D166">
        <v>2021</v>
      </c>
      <c r="E166">
        <v>2035</v>
      </c>
      <c r="F166">
        <v>0.76117936117936102</v>
      </c>
      <c r="G166">
        <v>0.74083101383338701</v>
      </c>
      <c r="H166">
        <v>3.4812461033879902E-2</v>
      </c>
      <c r="I166">
        <v>0.58451332487440999</v>
      </c>
      <c r="J166">
        <v>2.67</v>
      </c>
      <c r="L166">
        <v>0.77564347486726692</v>
      </c>
      <c r="M166">
        <v>0.70601855279950709</v>
      </c>
      <c r="N166">
        <v>0.81045593590114684</v>
      </c>
      <c r="O166">
        <v>0.67120609176562718</v>
      </c>
    </row>
    <row r="167" spans="1:15" x14ac:dyDescent="0.2">
      <c r="A167" s="14">
        <v>43678</v>
      </c>
      <c r="B167">
        <v>1649</v>
      </c>
      <c r="C167">
        <v>1653</v>
      </c>
      <c r="D167">
        <v>1970</v>
      </c>
      <c r="E167">
        <v>2067</v>
      </c>
      <c r="F167">
        <v>0.799709724238026</v>
      </c>
      <c r="G167">
        <v>0.73954653901766199</v>
      </c>
      <c r="H167">
        <v>3.5801178118680298E-2</v>
      </c>
      <c r="I167">
        <v>1.6804805981781801</v>
      </c>
      <c r="J167">
        <v>7.52</v>
      </c>
      <c r="L167">
        <v>0.77534771713634232</v>
      </c>
      <c r="M167">
        <v>0.70374536089898165</v>
      </c>
      <c r="N167">
        <v>0.81114889525502254</v>
      </c>
      <c r="O167">
        <v>0.66794418278030143</v>
      </c>
    </row>
    <row r="168" spans="1:15" x14ac:dyDescent="0.2">
      <c r="A168" s="14">
        <v>43677</v>
      </c>
      <c r="B168">
        <v>1622</v>
      </c>
      <c r="C168">
        <v>1632</v>
      </c>
      <c r="D168">
        <v>2143</v>
      </c>
      <c r="E168">
        <v>2010</v>
      </c>
      <c r="F168">
        <v>0.81194029850746197</v>
      </c>
      <c r="G168">
        <v>0.73780374788053804</v>
      </c>
      <c r="H168">
        <v>3.60108646500511E-2</v>
      </c>
      <c r="I168">
        <v>2.05872731319766</v>
      </c>
      <c r="J168">
        <v>9.1300000000000008</v>
      </c>
      <c r="L168">
        <v>0.77381461253058914</v>
      </c>
      <c r="M168">
        <v>0.70179288323048694</v>
      </c>
      <c r="N168">
        <v>0.80982547718064024</v>
      </c>
      <c r="O168">
        <v>0.66578201858043584</v>
      </c>
    </row>
    <row r="169" spans="1:15" x14ac:dyDescent="0.2">
      <c r="A169" s="14">
        <v>43676</v>
      </c>
      <c r="B169">
        <v>1530</v>
      </c>
      <c r="C169">
        <v>1543</v>
      </c>
      <c r="D169">
        <v>2129</v>
      </c>
      <c r="E169">
        <v>2130</v>
      </c>
      <c r="F169">
        <v>0.72441314553990599</v>
      </c>
      <c r="G169">
        <v>0.73585638190666902</v>
      </c>
      <c r="H169">
        <v>3.5897990390828798E-2</v>
      </c>
      <c r="I169">
        <v>-0.31877094628914399</v>
      </c>
      <c r="J169">
        <v>-1.58</v>
      </c>
      <c r="L169">
        <v>0.77175437229749777</v>
      </c>
      <c r="M169">
        <v>0.69995839151584027</v>
      </c>
      <c r="N169">
        <v>0.80765236268832663</v>
      </c>
      <c r="O169">
        <v>0.66406040112501141</v>
      </c>
    </row>
    <row r="170" spans="1:15" x14ac:dyDescent="0.2">
      <c r="A170" s="14">
        <v>43675</v>
      </c>
      <c r="B170">
        <v>1548</v>
      </c>
      <c r="C170">
        <v>1530</v>
      </c>
      <c r="D170">
        <v>2129</v>
      </c>
      <c r="E170">
        <v>2122</v>
      </c>
      <c r="F170">
        <v>0.72101790763430695</v>
      </c>
      <c r="G170">
        <v>0.73507433747876805</v>
      </c>
      <c r="H170">
        <v>3.6767130301795403E-2</v>
      </c>
      <c r="I170">
        <v>-0.382309680659917</v>
      </c>
      <c r="J170">
        <v>-1.95</v>
      </c>
      <c r="L170">
        <v>0.77184146778056339</v>
      </c>
      <c r="M170">
        <v>0.6983072071769727</v>
      </c>
      <c r="N170">
        <v>0.80860859808235885</v>
      </c>
      <c r="O170">
        <v>0.66154007687517724</v>
      </c>
    </row>
    <row r="171" spans="1:15" x14ac:dyDescent="0.2">
      <c r="A171" s="14">
        <v>43672</v>
      </c>
      <c r="B171">
        <v>1563</v>
      </c>
      <c r="C171">
        <v>1552</v>
      </c>
      <c r="D171">
        <v>2160</v>
      </c>
      <c r="E171">
        <v>2140</v>
      </c>
      <c r="F171">
        <v>0.72523364485981301</v>
      </c>
      <c r="G171">
        <v>0.73442845647232802</v>
      </c>
      <c r="H171">
        <v>3.7427923279959301E-2</v>
      </c>
      <c r="I171">
        <v>-0.24566715988323201</v>
      </c>
      <c r="J171">
        <v>-1.27</v>
      </c>
      <c r="L171">
        <v>0.77185637975228727</v>
      </c>
      <c r="M171">
        <v>0.69700053319236877</v>
      </c>
      <c r="N171">
        <v>0.80928430303224663</v>
      </c>
      <c r="O171">
        <v>0.6595726099124094</v>
      </c>
    </row>
    <row r="172" spans="1:15" x14ac:dyDescent="0.2">
      <c r="A172" s="14">
        <v>43671</v>
      </c>
      <c r="B172">
        <v>1583</v>
      </c>
      <c r="C172">
        <v>1581</v>
      </c>
      <c r="D172">
        <v>2160</v>
      </c>
      <c r="E172">
        <v>2161</v>
      </c>
      <c r="F172">
        <v>0.73160573808422003</v>
      </c>
      <c r="G172">
        <v>0.733719559566545</v>
      </c>
      <c r="H172">
        <v>3.80929568943831E-2</v>
      </c>
      <c r="I172">
        <v>-5.5491136804795997E-2</v>
      </c>
      <c r="J172">
        <v>-0.28999999999999998</v>
      </c>
      <c r="L172">
        <v>0.77181251646092808</v>
      </c>
      <c r="M172">
        <v>0.69562660267216192</v>
      </c>
      <c r="N172">
        <v>0.80990547335531116</v>
      </c>
      <c r="O172">
        <v>0.65753364577777884</v>
      </c>
    </row>
    <row r="173" spans="1:15" x14ac:dyDescent="0.2">
      <c r="A173" s="14">
        <v>43670</v>
      </c>
      <c r="B173">
        <v>1590</v>
      </c>
      <c r="C173">
        <v>1598</v>
      </c>
      <c r="D173">
        <v>2172</v>
      </c>
      <c r="E173">
        <v>2143</v>
      </c>
      <c r="F173">
        <v>0.74568362109192698</v>
      </c>
      <c r="G173">
        <v>0.73290201445972203</v>
      </c>
      <c r="H173">
        <v>3.8781307016417098E-2</v>
      </c>
      <c r="I173">
        <v>0.32958163650322903</v>
      </c>
      <c r="J173">
        <v>1.71</v>
      </c>
      <c r="L173">
        <v>0.77168332147613916</v>
      </c>
      <c r="M173">
        <v>0.6941207074433049</v>
      </c>
      <c r="N173">
        <v>0.81046462849255618</v>
      </c>
      <c r="O173">
        <v>0.65533940042688787</v>
      </c>
    </row>
    <row r="174" spans="1:15" x14ac:dyDescent="0.2">
      <c r="A174" s="14">
        <v>43669</v>
      </c>
      <c r="B174">
        <v>1568</v>
      </c>
      <c r="C174">
        <v>1588</v>
      </c>
      <c r="D174">
        <v>2120</v>
      </c>
      <c r="E174">
        <v>2144</v>
      </c>
      <c r="F174">
        <v>0.74067164179104406</v>
      </c>
      <c r="G174">
        <v>0.73200738094764295</v>
      </c>
      <c r="H174">
        <v>3.9247259542394101E-2</v>
      </c>
      <c r="I174">
        <v>0.22076091284903099</v>
      </c>
      <c r="J174">
        <v>1.17</v>
      </c>
      <c r="L174">
        <v>0.771254640490037</v>
      </c>
      <c r="M174">
        <v>0.6927601214052489</v>
      </c>
      <c r="N174">
        <v>0.81050190003243117</v>
      </c>
      <c r="O174">
        <v>0.65351286186285473</v>
      </c>
    </row>
    <row r="175" spans="1:15" x14ac:dyDescent="0.2">
      <c r="A175" s="14">
        <v>43668</v>
      </c>
      <c r="B175">
        <v>1552</v>
      </c>
      <c r="C175">
        <v>1566</v>
      </c>
      <c r="D175">
        <v>2102</v>
      </c>
      <c r="E175">
        <v>2110</v>
      </c>
      <c r="F175">
        <v>0.74218009478672897</v>
      </c>
      <c r="G175">
        <v>0.73127851673627597</v>
      </c>
      <c r="H175">
        <v>3.9585719990317701E-2</v>
      </c>
      <c r="I175">
        <v>0.27539168298870398</v>
      </c>
      <c r="J175">
        <v>1.47</v>
      </c>
      <c r="L175">
        <v>0.77086423672659365</v>
      </c>
      <c r="M175">
        <v>0.69169279674595829</v>
      </c>
      <c r="N175">
        <v>0.81044995671691133</v>
      </c>
      <c r="O175">
        <v>0.65210707675564061</v>
      </c>
    </row>
    <row r="176" spans="1:15" x14ac:dyDescent="0.2">
      <c r="A176" s="14">
        <v>43665</v>
      </c>
      <c r="B176">
        <v>1538</v>
      </c>
      <c r="C176">
        <v>1555</v>
      </c>
      <c r="D176">
        <v>2028</v>
      </c>
      <c r="E176">
        <v>2083</v>
      </c>
      <c r="F176">
        <v>0.74651944311089702</v>
      </c>
      <c r="G176">
        <v>0.73049226278938595</v>
      </c>
      <c r="H176">
        <v>3.99453734432271E-2</v>
      </c>
      <c r="I176">
        <v>0.40122744988954001</v>
      </c>
      <c r="J176">
        <v>2.15</v>
      </c>
      <c r="L176">
        <v>0.77043763623261308</v>
      </c>
      <c r="M176">
        <v>0.69054688934615882</v>
      </c>
      <c r="N176">
        <v>0.8103830096758402</v>
      </c>
      <c r="O176">
        <v>0.65060151590293169</v>
      </c>
    </row>
    <row r="177" spans="1:15" x14ac:dyDescent="0.2">
      <c r="A177" s="14">
        <v>43664</v>
      </c>
      <c r="B177">
        <v>1554</v>
      </c>
      <c r="C177">
        <v>1520</v>
      </c>
      <c r="D177">
        <v>2053</v>
      </c>
      <c r="E177">
        <v>2018</v>
      </c>
      <c r="F177">
        <v>0.75322101090188298</v>
      </c>
      <c r="G177">
        <v>0.72962038883294</v>
      </c>
      <c r="H177">
        <v>4.0298109729644302E-2</v>
      </c>
      <c r="I177">
        <v>0.58565084633688902</v>
      </c>
      <c r="J177">
        <v>3.13</v>
      </c>
      <c r="L177">
        <v>0.76991849856258432</v>
      </c>
      <c r="M177">
        <v>0.68932227910329569</v>
      </c>
      <c r="N177">
        <v>0.81021660829222863</v>
      </c>
      <c r="O177">
        <v>0.64902416937365137</v>
      </c>
    </row>
    <row r="178" spans="1:15" x14ac:dyDescent="0.2">
      <c r="A178" s="14">
        <v>43663</v>
      </c>
      <c r="B178">
        <v>1545</v>
      </c>
      <c r="C178">
        <v>1553</v>
      </c>
      <c r="D178">
        <v>2098</v>
      </c>
      <c r="E178">
        <v>2070</v>
      </c>
      <c r="F178">
        <v>0.75024154589371905</v>
      </c>
      <c r="G178">
        <v>0.72851559199354698</v>
      </c>
      <c r="H178">
        <v>4.0769013853808801E-2</v>
      </c>
      <c r="I178">
        <v>0.53290359139119603</v>
      </c>
      <c r="J178">
        <v>2.9</v>
      </c>
      <c r="L178">
        <v>0.76928460584735581</v>
      </c>
      <c r="M178">
        <v>0.68774657813973816</v>
      </c>
      <c r="N178">
        <v>0.81005361970116463</v>
      </c>
      <c r="O178">
        <v>0.64697756428592934</v>
      </c>
    </row>
    <row r="179" spans="1:15" x14ac:dyDescent="0.2">
      <c r="A179" s="14">
        <v>43662</v>
      </c>
      <c r="B179">
        <v>1553</v>
      </c>
      <c r="C179">
        <v>1549</v>
      </c>
      <c r="D179">
        <v>2095</v>
      </c>
      <c r="E179">
        <v>2098</v>
      </c>
      <c r="F179">
        <v>0.73832221163012302</v>
      </c>
      <c r="G179">
        <v>0.72777463150956301</v>
      </c>
      <c r="H179">
        <v>4.0872288955372003E-2</v>
      </c>
      <c r="I179">
        <v>0.25806188961126098</v>
      </c>
      <c r="J179">
        <v>1.43</v>
      </c>
      <c r="L179">
        <v>0.76864692046493499</v>
      </c>
      <c r="M179">
        <v>0.68690234255419103</v>
      </c>
      <c r="N179">
        <v>0.80951920942030697</v>
      </c>
      <c r="O179">
        <v>0.64603005359881904</v>
      </c>
    </row>
    <row r="180" spans="1:15" x14ac:dyDescent="0.2">
      <c r="A180" s="14">
        <v>43658</v>
      </c>
      <c r="B180">
        <v>1574</v>
      </c>
      <c r="C180">
        <v>1560</v>
      </c>
      <c r="D180">
        <v>2086</v>
      </c>
      <c r="E180">
        <v>2095</v>
      </c>
      <c r="F180">
        <v>0.74463007159904504</v>
      </c>
      <c r="G180">
        <v>0.72737570418422304</v>
      </c>
      <c r="H180">
        <v>4.0913385968477697E-2</v>
      </c>
      <c r="I180">
        <v>0.42172914820875901</v>
      </c>
      <c r="J180">
        <v>2.3199999999999998</v>
      </c>
      <c r="L180">
        <v>0.76828909015270075</v>
      </c>
      <c r="M180">
        <v>0.68646231821574533</v>
      </c>
      <c r="N180">
        <v>0.80920247612117846</v>
      </c>
      <c r="O180">
        <v>0.64554893224726762</v>
      </c>
    </row>
    <row r="181" spans="1:15" x14ac:dyDescent="0.2">
      <c r="A181" s="14">
        <v>43657</v>
      </c>
      <c r="B181">
        <v>1565</v>
      </c>
      <c r="C181">
        <v>1565</v>
      </c>
      <c r="D181">
        <v>2070</v>
      </c>
      <c r="E181">
        <v>2074</v>
      </c>
      <c r="F181">
        <v>0.75458052073288295</v>
      </c>
      <c r="G181">
        <v>0.72692274036528903</v>
      </c>
      <c r="H181">
        <v>4.0907908568687402E-2</v>
      </c>
      <c r="I181">
        <v>0.67609861602077603</v>
      </c>
      <c r="J181">
        <v>3.67</v>
      </c>
      <c r="L181">
        <v>0.76783064893397646</v>
      </c>
      <c r="M181">
        <v>0.68601483179660161</v>
      </c>
      <c r="N181">
        <v>0.80873855750266388</v>
      </c>
      <c r="O181">
        <v>0.64510692322791419</v>
      </c>
    </row>
    <row r="182" spans="1:15" x14ac:dyDescent="0.2">
      <c r="A182" s="14">
        <v>43656</v>
      </c>
      <c r="B182">
        <v>1565</v>
      </c>
      <c r="C182">
        <v>1564</v>
      </c>
      <c r="D182">
        <v>2068</v>
      </c>
      <c r="E182">
        <v>2088</v>
      </c>
      <c r="F182">
        <v>0.74904214559386895</v>
      </c>
      <c r="G182">
        <v>0.72645399289460599</v>
      </c>
      <c r="H182">
        <v>4.0789551902836098E-2</v>
      </c>
      <c r="I182">
        <v>0.55377300425045595</v>
      </c>
      <c r="J182">
        <v>3.02</v>
      </c>
      <c r="L182">
        <v>0.76724354479744206</v>
      </c>
      <c r="M182">
        <v>0.68566444099176993</v>
      </c>
      <c r="N182">
        <v>0.80803309670027823</v>
      </c>
      <c r="O182">
        <v>0.64487488908893376</v>
      </c>
    </row>
    <row r="183" spans="1:15" x14ac:dyDescent="0.2">
      <c r="A183" s="14">
        <v>43655</v>
      </c>
      <c r="B183">
        <v>1597</v>
      </c>
      <c r="C183">
        <v>1573</v>
      </c>
      <c r="D183">
        <v>2106</v>
      </c>
      <c r="E183">
        <v>2091</v>
      </c>
      <c r="F183">
        <v>0.75227164036346195</v>
      </c>
      <c r="G183">
        <v>0.726272700359747</v>
      </c>
      <c r="H183">
        <v>4.0718909296165798E-2</v>
      </c>
      <c r="I183">
        <v>0.63849794734465704</v>
      </c>
      <c r="J183">
        <v>3.46</v>
      </c>
      <c r="L183">
        <v>0.76699160965591284</v>
      </c>
      <c r="M183">
        <v>0.68555379106358116</v>
      </c>
      <c r="N183">
        <v>0.80771051895207857</v>
      </c>
      <c r="O183">
        <v>0.64483488176741544</v>
      </c>
    </row>
    <row r="184" spans="1:15" x14ac:dyDescent="0.2">
      <c r="A184" s="14">
        <v>43654</v>
      </c>
      <c r="B184">
        <v>1615</v>
      </c>
      <c r="C184">
        <v>1597</v>
      </c>
      <c r="D184">
        <v>2124</v>
      </c>
      <c r="E184">
        <v>2111</v>
      </c>
      <c r="F184">
        <v>0.756513500710563</v>
      </c>
      <c r="G184">
        <v>0.725849001794583</v>
      </c>
      <c r="H184">
        <v>4.0611361245391601E-2</v>
      </c>
      <c r="I184">
        <v>0.75507193001220096</v>
      </c>
      <c r="J184">
        <v>4.05</v>
      </c>
      <c r="L184">
        <v>0.76646036303997456</v>
      </c>
      <c r="M184">
        <v>0.68523764054919145</v>
      </c>
      <c r="N184">
        <v>0.80707172428536622</v>
      </c>
      <c r="O184">
        <v>0.64462627930379979</v>
      </c>
    </row>
    <row r="185" spans="1:15" x14ac:dyDescent="0.2">
      <c r="A185" s="14">
        <v>43651</v>
      </c>
      <c r="B185">
        <v>1616</v>
      </c>
      <c r="C185">
        <v>1619</v>
      </c>
      <c r="D185">
        <v>2118</v>
      </c>
      <c r="E185">
        <v>2132</v>
      </c>
      <c r="F185">
        <v>0.759380863039399</v>
      </c>
      <c r="G185">
        <v>0.72535690397688901</v>
      </c>
      <c r="H185">
        <v>4.0460136623724802E-2</v>
      </c>
      <c r="I185">
        <v>0.84092546149631797</v>
      </c>
      <c r="J185">
        <v>4.4800000000000004</v>
      </c>
      <c r="L185">
        <v>0.76581704060061384</v>
      </c>
      <c r="M185">
        <v>0.68489676735316418</v>
      </c>
      <c r="N185">
        <v>0.80627717722433867</v>
      </c>
      <c r="O185">
        <v>0.64443663072943935</v>
      </c>
    </row>
    <row r="186" spans="1:15" x14ac:dyDescent="0.2">
      <c r="A186" s="14">
        <v>43650</v>
      </c>
      <c r="B186">
        <v>1617</v>
      </c>
      <c r="C186">
        <v>1618</v>
      </c>
      <c r="D186">
        <v>2092</v>
      </c>
      <c r="E186">
        <v>2117</v>
      </c>
      <c r="F186">
        <v>0.76428908833254605</v>
      </c>
      <c r="G186">
        <v>0.72470165095813499</v>
      </c>
      <c r="H186">
        <v>4.0301444567341797E-2</v>
      </c>
      <c r="I186">
        <v>0.98228333498720499</v>
      </c>
      <c r="J186">
        <v>5.18</v>
      </c>
      <c r="L186">
        <v>0.76500309552547674</v>
      </c>
      <c r="M186">
        <v>0.68440020639079324</v>
      </c>
      <c r="N186">
        <v>0.8053045400928186</v>
      </c>
      <c r="O186">
        <v>0.64409876182345138</v>
      </c>
    </row>
    <row r="187" spans="1:15" x14ac:dyDescent="0.2">
      <c r="A187" s="14">
        <v>43649</v>
      </c>
      <c r="B187">
        <v>1605</v>
      </c>
      <c r="C187">
        <v>1611</v>
      </c>
      <c r="D187">
        <v>2114</v>
      </c>
      <c r="E187">
        <v>2100</v>
      </c>
      <c r="F187">
        <v>0.76714285714285702</v>
      </c>
      <c r="G187">
        <v>0.72407003541967496</v>
      </c>
      <c r="H187">
        <v>4.0046470244091699E-2</v>
      </c>
      <c r="I187">
        <v>1.07557099191622</v>
      </c>
      <c r="J187">
        <v>5.61</v>
      </c>
      <c r="L187">
        <v>0.76411650566376665</v>
      </c>
      <c r="M187">
        <v>0.68402356517558327</v>
      </c>
      <c r="N187">
        <v>0.80416297590785835</v>
      </c>
      <c r="O187">
        <v>0.64397709493149158</v>
      </c>
    </row>
    <row r="188" spans="1:15" x14ac:dyDescent="0.2">
      <c r="A188" s="14">
        <v>43648</v>
      </c>
      <c r="B188">
        <v>1605</v>
      </c>
      <c r="C188">
        <v>1618</v>
      </c>
      <c r="D188">
        <v>2144</v>
      </c>
      <c r="E188">
        <v>2153</v>
      </c>
      <c r="F188">
        <v>0.75150952159776996</v>
      </c>
      <c r="G188">
        <v>0.72340185665008805</v>
      </c>
      <c r="H188">
        <v>3.9739116009406099E-2</v>
      </c>
      <c r="I188">
        <v>0.70730473574271002</v>
      </c>
      <c r="J188">
        <v>3.74</v>
      </c>
      <c r="L188">
        <v>0.7631409726594941</v>
      </c>
      <c r="M188">
        <v>0.683662740640682</v>
      </c>
      <c r="N188">
        <v>0.80288008866890026</v>
      </c>
      <c r="O188">
        <v>0.64392362463127584</v>
      </c>
    </row>
    <row r="189" spans="1:15" x14ac:dyDescent="0.2">
      <c r="A189" s="14">
        <v>43647</v>
      </c>
      <c r="B189">
        <v>1603</v>
      </c>
      <c r="C189">
        <v>1607</v>
      </c>
      <c r="D189">
        <v>2148</v>
      </c>
      <c r="E189">
        <v>2157</v>
      </c>
      <c r="F189">
        <v>0.74501622624014796</v>
      </c>
      <c r="G189">
        <v>0.72291540845192803</v>
      </c>
      <c r="H189">
        <v>3.9615177042832399E-2</v>
      </c>
      <c r="I189">
        <v>0.55788764402906299</v>
      </c>
      <c r="J189">
        <v>2.97</v>
      </c>
      <c r="L189">
        <v>0.76253058549476038</v>
      </c>
      <c r="M189">
        <v>0.68330023140909568</v>
      </c>
      <c r="N189">
        <v>0.80214576253759284</v>
      </c>
      <c r="O189">
        <v>0.64368505436626322</v>
      </c>
    </row>
    <row r="190" spans="1:15" x14ac:dyDescent="0.2">
      <c r="A190" s="14">
        <v>43644</v>
      </c>
      <c r="B190">
        <v>1570</v>
      </c>
      <c r="C190">
        <v>1571</v>
      </c>
      <c r="D190">
        <v>2086</v>
      </c>
      <c r="E190">
        <v>2101</v>
      </c>
      <c r="F190">
        <v>0.74773917182294103</v>
      </c>
      <c r="G190">
        <v>0.72234555787155597</v>
      </c>
      <c r="H190">
        <v>3.9600554554963897E-2</v>
      </c>
      <c r="I190">
        <v>0.64124389763633804</v>
      </c>
      <c r="J190">
        <v>3.4</v>
      </c>
      <c r="L190">
        <v>0.76194611242651988</v>
      </c>
      <c r="M190">
        <v>0.68274500331659205</v>
      </c>
      <c r="N190">
        <v>0.8015466669814838</v>
      </c>
      <c r="O190">
        <v>0.64314444876162813</v>
      </c>
    </row>
    <row r="191" spans="1:15" x14ac:dyDescent="0.2">
      <c r="A191" s="14">
        <v>43643</v>
      </c>
      <c r="B191">
        <v>1538</v>
      </c>
      <c r="C191">
        <v>1567</v>
      </c>
      <c r="D191">
        <v>2039</v>
      </c>
      <c r="E191">
        <v>2083</v>
      </c>
      <c r="F191">
        <v>0.75228036485837702</v>
      </c>
      <c r="G191">
        <v>0.72169921561331596</v>
      </c>
      <c r="H191">
        <v>3.9576408437128702E-2</v>
      </c>
      <c r="I191">
        <v>0.77271158381241201</v>
      </c>
      <c r="J191">
        <v>4.07</v>
      </c>
      <c r="L191">
        <v>0.76127562405044469</v>
      </c>
      <c r="M191">
        <v>0.68212280717618723</v>
      </c>
      <c r="N191">
        <v>0.80085203248757342</v>
      </c>
      <c r="O191">
        <v>0.6425463987390585</v>
      </c>
    </row>
    <row r="192" spans="1:15" x14ac:dyDescent="0.2">
      <c r="A192" s="14">
        <v>43642</v>
      </c>
      <c r="B192">
        <v>1538</v>
      </c>
      <c r="C192">
        <v>1537</v>
      </c>
      <c r="D192">
        <v>2033</v>
      </c>
      <c r="E192">
        <v>2033</v>
      </c>
      <c r="F192">
        <v>0.75602557796360004</v>
      </c>
      <c r="G192">
        <v>0.72088054063823404</v>
      </c>
      <c r="H192">
        <v>3.9570405437488097E-2</v>
      </c>
      <c r="I192">
        <v>0.88816470129140201</v>
      </c>
      <c r="J192">
        <v>4.6500000000000004</v>
      </c>
      <c r="L192">
        <v>0.76045094607572217</v>
      </c>
      <c r="M192">
        <v>0.6813101352007459</v>
      </c>
      <c r="N192">
        <v>0.80002135151321019</v>
      </c>
      <c r="O192">
        <v>0.64173972976325788</v>
      </c>
    </row>
    <row r="193" spans="1:15" x14ac:dyDescent="0.2">
      <c r="A193" s="14">
        <v>43641</v>
      </c>
      <c r="B193">
        <v>1533</v>
      </c>
      <c r="C193">
        <v>1533</v>
      </c>
      <c r="D193">
        <v>2049</v>
      </c>
      <c r="E193">
        <v>2044</v>
      </c>
      <c r="F193">
        <v>0.75</v>
      </c>
      <c r="G193">
        <v>0.71998455415752305</v>
      </c>
      <c r="H193">
        <v>3.9525240304387699E-2</v>
      </c>
      <c r="I193">
        <v>0.75939945238345397</v>
      </c>
      <c r="J193">
        <v>4</v>
      </c>
      <c r="L193">
        <v>0.75950979446191069</v>
      </c>
      <c r="M193">
        <v>0.68045931385313541</v>
      </c>
      <c r="N193">
        <v>0.79903503476629845</v>
      </c>
      <c r="O193">
        <v>0.64093407354874765</v>
      </c>
    </row>
    <row r="194" spans="1:15" x14ac:dyDescent="0.2">
      <c r="A194" s="14">
        <v>43640</v>
      </c>
      <c r="B194">
        <v>1516</v>
      </c>
      <c r="C194">
        <v>1522</v>
      </c>
      <c r="D194">
        <v>1977</v>
      </c>
      <c r="E194">
        <v>2030</v>
      </c>
      <c r="F194">
        <v>0.74975369458128005</v>
      </c>
      <c r="G194">
        <v>0.71896187210420004</v>
      </c>
      <c r="H194">
        <v>3.9727158476669001E-2</v>
      </c>
      <c r="I194">
        <v>0.77508242869077904</v>
      </c>
      <c r="J194">
        <v>4.1100000000000003</v>
      </c>
      <c r="L194">
        <v>0.75868903058086901</v>
      </c>
      <c r="M194">
        <v>0.67923471362753107</v>
      </c>
      <c r="N194">
        <v>0.79841618905753808</v>
      </c>
      <c r="O194">
        <v>0.63950755515086199</v>
      </c>
    </row>
    <row r="195" spans="1:15" x14ac:dyDescent="0.2">
      <c r="A195" s="14">
        <v>43637</v>
      </c>
      <c r="B195">
        <v>1542</v>
      </c>
      <c r="C195">
        <v>1530</v>
      </c>
      <c r="D195">
        <v>1994</v>
      </c>
      <c r="E195">
        <v>1978</v>
      </c>
      <c r="F195">
        <v>0.77350859453993903</v>
      </c>
      <c r="G195">
        <v>0.71794744536492505</v>
      </c>
      <c r="H195">
        <v>3.9898942136092602E-2</v>
      </c>
      <c r="I195">
        <v>1.3925469248156701</v>
      </c>
      <c r="J195">
        <v>7.18</v>
      </c>
      <c r="L195">
        <v>0.75784638750101763</v>
      </c>
      <c r="M195">
        <v>0.67804850322883248</v>
      </c>
      <c r="N195">
        <v>0.7977453296371102</v>
      </c>
      <c r="O195">
        <v>0.6381495610927399</v>
      </c>
    </row>
    <row r="196" spans="1:15" x14ac:dyDescent="0.2">
      <c r="A196" s="14">
        <v>43636</v>
      </c>
      <c r="B196">
        <v>1545</v>
      </c>
      <c r="C196">
        <v>1531</v>
      </c>
      <c r="D196">
        <v>2050</v>
      </c>
      <c r="E196">
        <v>2004</v>
      </c>
      <c r="F196">
        <v>0.76397205588822303</v>
      </c>
      <c r="G196">
        <v>0.716612407127036</v>
      </c>
      <c r="H196">
        <v>3.9692131101141101E-2</v>
      </c>
      <c r="I196">
        <v>1.1931747539709601</v>
      </c>
      <c r="J196">
        <v>6.2</v>
      </c>
      <c r="L196">
        <v>0.75630453822817711</v>
      </c>
      <c r="M196">
        <v>0.67692027602589488</v>
      </c>
      <c r="N196">
        <v>0.79599666932931823</v>
      </c>
      <c r="O196">
        <v>0.63722814492475377</v>
      </c>
    </row>
    <row r="197" spans="1:15" x14ac:dyDescent="0.2">
      <c r="A197" s="14">
        <v>43635</v>
      </c>
      <c r="B197">
        <v>1509</v>
      </c>
      <c r="C197">
        <v>1517</v>
      </c>
      <c r="D197">
        <v>2022</v>
      </c>
      <c r="E197">
        <v>2048</v>
      </c>
      <c r="F197">
        <v>0.74072265625</v>
      </c>
      <c r="G197">
        <v>0.71546753316686895</v>
      </c>
      <c r="H197">
        <v>3.9547668787893397E-2</v>
      </c>
      <c r="I197">
        <v>0.63859953967404204</v>
      </c>
      <c r="J197">
        <v>3.41</v>
      </c>
      <c r="L197">
        <v>0.75501520195476235</v>
      </c>
      <c r="M197">
        <v>0.67591986437897555</v>
      </c>
      <c r="N197">
        <v>0.79456287074265575</v>
      </c>
      <c r="O197">
        <v>0.63637219559108216</v>
      </c>
    </row>
    <row r="198" spans="1:15" x14ac:dyDescent="0.2">
      <c r="A198" s="14">
        <v>43634</v>
      </c>
      <c r="B198">
        <v>1495</v>
      </c>
      <c r="C198">
        <v>1484</v>
      </c>
      <c r="D198">
        <v>1973</v>
      </c>
      <c r="E198">
        <v>1984</v>
      </c>
      <c r="F198">
        <v>0.74798387096774099</v>
      </c>
      <c r="G198">
        <v>0.71479491255612504</v>
      </c>
      <c r="H198">
        <v>3.9541406675731403E-2</v>
      </c>
      <c r="I198">
        <v>0.83934693279351902</v>
      </c>
      <c r="J198">
        <v>4.4400000000000004</v>
      </c>
      <c r="L198">
        <v>0.7543363192318564</v>
      </c>
      <c r="M198">
        <v>0.67525350588039368</v>
      </c>
      <c r="N198">
        <v>0.79387772590758787</v>
      </c>
      <c r="O198">
        <v>0.63571209920466221</v>
      </c>
    </row>
    <row r="199" spans="1:15" x14ac:dyDescent="0.2">
      <c r="A199" s="14">
        <v>43633</v>
      </c>
      <c r="B199">
        <v>1495</v>
      </c>
      <c r="C199">
        <v>1492</v>
      </c>
      <c r="D199">
        <v>1981</v>
      </c>
      <c r="E199">
        <v>1986</v>
      </c>
      <c r="F199">
        <v>0.751258811681772</v>
      </c>
      <c r="G199">
        <v>0.71399893250111901</v>
      </c>
      <c r="H199">
        <v>3.94660940347661E-2</v>
      </c>
      <c r="I199">
        <v>0.94409847470160202</v>
      </c>
      <c r="J199">
        <v>4.96</v>
      </c>
      <c r="L199">
        <v>0.7534650265358851</v>
      </c>
      <c r="M199">
        <v>0.67453283846635292</v>
      </c>
      <c r="N199">
        <v>0.79293112057065118</v>
      </c>
      <c r="O199">
        <v>0.63506674443158684</v>
      </c>
    </row>
    <row r="200" spans="1:15" x14ac:dyDescent="0.2">
      <c r="A200" s="14">
        <v>43630</v>
      </c>
      <c r="B200">
        <v>1494</v>
      </c>
      <c r="C200">
        <v>1499</v>
      </c>
      <c r="D200">
        <v>1995</v>
      </c>
      <c r="E200">
        <v>2001</v>
      </c>
      <c r="F200">
        <v>0.74912543728135905</v>
      </c>
      <c r="G200">
        <v>0.713243527467739</v>
      </c>
      <c r="H200">
        <v>3.92874929001375E-2</v>
      </c>
      <c r="I200">
        <v>0.91331635502488895</v>
      </c>
      <c r="J200">
        <v>4.79</v>
      </c>
      <c r="L200">
        <v>0.75253102036787656</v>
      </c>
      <c r="M200">
        <v>0.67395603456760145</v>
      </c>
      <c r="N200">
        <v>0.791818513268014</v>
      </c>
      <c r="O200">
        <v>0.634668541667464</v>
      </c>
    </row>
    <row r="201" spans="1:15" x14ac:dyDescent="0.2">
      <c r="A201" s="14">
        <v>43629</v>
      </c>
      <c r="B201">
        <v>1498</v>
      </c>
      <c r="C201">
        <v>1491</v>
      </c>
      <c r="D201">
        <v>2007</v>
      </c>
      <c r="E201">
        <v>1996</v>
      </c>
      <c r="F201">
        <v>0.74699398797595196</v>
      </c>
      <c r="G201">
        <v>0.71229038166675995</v>
      </c>
      <c r="H201">
        <v>3.9272557173741403E-2</v>
      </c>
      <c r="I201">
        <v>0.88366046946377497</v>
      </c>
      <c r="J201">
        <v>4.6500000000000004</v>
      </c>
      <c r="L201">
        <v>0.7515629388405014</v>
      </c>
      <c r="M201">
        <v>0.6730178244930185</v>
      </c>
      <c r="N201">
        <v>0.79083549601424274</v>
      </c>
      <c r="O201">
        <v>0.63374526731927716</v>
      </c>
    </row>
    <row r="202" spans="1:15" x14ac:dyDescent="0.2">
      <c r="A202" s="14">
        <v>43628</v>
      </c>
      <c r="B202">
        <v>1493</v>
      </c>
      <c r="C202">
        <v>1504</v>
      </c>
      <c r="D202">
        <v>2035</v>
      </c>
      <c r="E202">
        <v>2022</v>
      </c>
      <c r="F202">
        <v>0.743818001978239</v>
      </c>
      <c r="G202">
        <v>0.71139258119370696</v>
      </c>
      <c r="H202">
        <v>3.9238594516870499E-2</v>
      </c>
      <c r="I202">
        <v>0.82636550018606703</v>
      </c>
      <c r="J202">
        <v>4.3600000000000003</v>
      </c>
      <c r="L202">
        <v>0.75063117571057747</v>
      </c>
      <c r="M202">
        <v>0.67215398667683646</v>
      </c>
      <c r="N202">
        <v>0.78986977022744798</v>
      </c>
      <c r="O202">
        <v>0.63291539215996595</v>
      </c>
    </row>
    <row r="203" spans="1:15" x14ac:dyDescent="0.2">
      <c r="A203" s="14">
        <v>43627</v>
      </c>
      <c r="B203">
        <v>1494</v>
      </c>
      <c r="C203">
        <v>1507</v>
      </c>
      <c r="D203">
        <v>2018</v>
      </c>
      <c r="E203">
        <v>2027</v>
      </c>
      <c r="F203">
        <v>0.74346324617661497</v>
      </c>
      <c r="G203">
        <v>0.71060069089410605</v>
      </c>
      <c r="H203">
        <v>3.9175467138866597E-2</v>
      </c>
      <c r="I203">
        <v>0.83885547978330099</v>
      </c>
      <c r="J203">
        <v>4.42</v>
      </c>
      <c r="L203">
        <v>0.7497761580329726</v>
      </c>
      <c r="M203">
        <v>0.6714252237552395</v>
      </c>
      <c r="N203">
        <v>0.78895162517183925</v>
      </c>
      <c r="O203">
        <v>0.63224975661637284</v>
      </c>
    </row>
    <row r="204" spans="1:15" x14ac:dyDescent="0.2">
      <c r="A204" s="14">
        <v>43626</v>
      </c>
      <c r="B204">
        <v>1513</v>
      </c>
      <c r="C204">
        <v>1501</v>
      </c>
      <c r="D204">
        <v>2025</v>
      </c>
      <c r="E204">
        <v>2017</v>
      </c>
      <c r="F204">
        <v>0.74417451660882405</v>
      </c>
      <c r="G204">
        <v>0.70983070475460897</v>
      </c>
      <c r="H204">
        <v>3.9089420843340397E-2</v>
      </c>
      <c r="I204">
        <v>0.87859607825494401</v>
      </c>
      <c r="J204">
        <v>4.62</v>
      </c>
      <c r="L204">
        <v>0.7489201255979494</v>
      </c>
      <c r="M204">
        <v>0.67074128391126853</v>
      </c>
      <c r="N204">
        <v>0.78800954644128973</v>
      </c>
      <c r="O204">
        <v>0.6316518630679282</v>
      </c>
    </row>
    <row r="205" spans="1:15" x14ac:dyDescent="0.2">
      <c r="A205" s="14">
        <v>43623</v>
      </c>
      <c r="B205">
        <v>1506</v>
      </c>
      <c r="C205">
        <v>1500</v>
      </c>
      <c r="D205">
        <v>1970</v>
      </c>
      <c r="E205">
        <v>1977</v>
      </c>
      <c r="F205">
        <v>0.75872534142640302</v>
      </c>
      <c r="G205">
        <v>0.70896031521191505</v>
      </c>
      <c r="H205">
        <v>3.9041754586925201E-2</v>
      </c>
      <c r="I205">
        <v>1.2746616216668001</v>
      </c>
      <c r="J205">
        <v>6.56</v>
      </c>
      <c r="L205">
        <v>0.74800206979884021</v>
      </c>
      <c r="M205">
        <v>0.66991856062498989</v>
      </c>
      <c r="N205">
        <v>0.78704382438576548</v>
      </c>
      <c r="O205">
        <v>0.63087680603806462</v>
      </c>
    </row>
    <row r="206" spans="1:15" x14ac:dyDescent="0.2">
      <c r="A206" s="14">
        <v>43622</v>
      </c>
      <c r="B206">
        <v>1500</v>
      </c>
      <c r="C206">
        <v>1495</v>
      </c>
      <c r="D206">
        <v>1965</v>
      </c>
      <c r="E206">
        <v>1974</v>
      </c>
      <c r="F206">
        <v>0.75734549138804397</v>
      </c>
      <c r="G206">
        <v>0.70787960808699502</v>
      </c>
      <c r="H206">
        <v>3.8770122881816901E-2</v>
      </c>
      <c r="I206">
        <v>1.27587636107928</v>
      </c>
      <c r="J206">
        <v>6.53</v>
      </c>
      <c r="L206">
        <v>0.74664973096881193</v>
      </c>
      <c r="M206">
        <v>0.6691094852051781</v>
      </c>
      <c r="N206">
        <v>0.78541985385062885</v>
      </c>
      <c r="O206">
        <v>0.63033936232336119</v>
      </c>
    </row>
    <row r="207" spans="1:15" x14ac:dyDescent="0.2">
      <c r="A207" s="14">
        <v>43621</v>
      </c>
      <c r="B207">
        <v>1511</v>
      </c>
      <c r="C207">
        <v>1504</v>
      </c>
      <c r="D207">
        <v>1963</v>
      </c>
      <c r="E207">
        <v>1982</v>
      </c>
      <c r="F207">
        <v>0.75882946518668004</v>
      </c>
      <c r="G207">
        <v>0.70686149239010998</v>
      </c>
      <c r="H207">
        <v>3.8459119232232303E-2</v>
      </c>
      <c r="I207">
        <v>1.3512522864282299</v>
      </c>
      <c r="J207">
        <v>6.85</v>
      </c>
      <c r="L207">
        <v>0.74532061162234231</v>
      </c>
      <c r="M207">
        <v>0.66840237315787765</v>
      </c>
      <c r="N207">
        <v>0.78377973085457464</v>
      </c>
      <c r="O207">
        <v>0.62994325392564532</v>
      </c>
    </row>
    <row r="208" spans="1:15" x14ac:dyDescent="0.2">
      <c r="A208" s="14">
        <v>43620</v>
      </c>
      <c r="B208">
        <v>1447</v>
      </c>
      <c r="C208">
        <v>1458</v>
      </c>
      <c r="D208">
        <v>1882</v>
      </c>
      <c r="E208">
        <v>1904</v>
      </c>
      <c r="F208">
        <v>0.76575630252100801</v>
      </c>
      <c r="G208">
        <v>0.70597408259674499</v>
      </c>
      <c r="H208">
        <v>3.8015060049639497E-2</v>
      </c>
      <c r="I208">
        <v>1.5725930682787299</v>
      </c>
      <c r="J208">
        <v>7.81</v>
      </c>
      <c r="L208">
        <v>0.74398914264638449</v>
      </c>
      <c r="M208">
        <v>0.66795902254710549</v>
      </c>
      <c r="N208">
        <v>0.782004202696024</v>
      </c>
      <c r="O208">
        <v>0.62994396249746598</v>
      </c>
    </row>
    <row r="209" spans="1:15" x14ac:dyDescent="0.2">
      <c r="A209" s="14">
        <v>43619</v>
      </c>
      <c r="B209">
        <v>1448</v>
      </c>
      <c r="C209">
        <v>1443</v>
      </c>
      <c r="D209">
        <v>1862</v>
      </c>
      <c r="E209">
        <v>1867</v>
      </c>
      <c r="F209">
        <v>0.77289769683984999</v>
      </c>
      <c r="G209">
        <v>0.70489185631080298</v>
      </c>
      <c r="H209">
        <v>3.7448882856828798E-2</v>
      </c>
      <c r="I209">
        <v>1.8159644651895199</v>
      </c>
      <c r="J209">
        <v>8.8000000000000007</v>
      </c>
      <c r="L209">
        <v>0.74234073916763177</v>
      </c>
      <c r="M209">
        <v>0.66744297345397419</v>
      </c>
      <c r="N209">
        <v>0.77978962202446056</v>
      </c>
      <c r="O209">
        <v>0.6299940905971454</v>
      </c>
    </row>
    <row r="210" spans="1:15" x14ac:dyDescent="0.2">
      <c r="A210" s="14">
        <v>43616</v>
      </c>
      <c r="B210">
        <v>1495</v>
      </c>
      <c r="C210">
        <v>1474</v>
      </c>
      <c r="D210">
        <v>1938</v>
      </c>
      <c r="E210">
        <v>1899</v>
      </c>
      <c r="F210">
        <v>0.77619799894681396</v>
      </c>
      <c r="G210">
        <v>0.70362218444703695</v>
      </c>
      <c r="H210">
        <v>3.6729028766397102E-2</v>
      </c>
      <c r="I210">
        <v>1.9759796797615199</v>
      </c>
      <c r="J210">
        <v>9.35</v>
      </c>
      <c r="L210">
        <v>0.740351213213434</v>
      </c>
      <c r="M210">
        <v>0.66689315568063989</v>
      </c>
      <c r="N210">
        <v>0.77708024197983117</v>
      </c>
      <c r="O210">
        <v>0.63016412691424273</v>
      </c>
    </row>
    <row r="211" spans="1:15" x14ac:dyDescent="0.2">
      <c r="A211" s="14">
        <v>43615</v>
      </c>
      <c r="B211">
        <v>1491</v>
      </c>
      <c r="C211">
        <v>1505</v>
      </c>
      <c r="D211">
        <v>1964</v>
      </c>
      <c r="E211">
        <v>1974</v>
      </c>
      <c r="F211">
        <v>0.76241134751772999</v>
      </c>
      <c r="G211">
        <v>0.70236077165842603</v>
      </c>
      <c r="H211">
        <v>3.58283607989138E-2</v>
      </c>
      <c r="I211">
        <v>1.6760626085110999</v>
      </c>
      <c r="J211">
        <v>7.88</v>
      </c>
      <c r="L211">
        <v>0.73818913245733986</v>
      </c>
      <c r="M211">
        <v>0.6665324108595122</v>
      </c>
      <c r="N211">
        <v>0.77401749325625357</v>
      </c>
      <c r="O211">
        <v>0.63070405006059849</v>
      </c>
    </row>
    <row r="212" spans="1:15" x14ac:dyDescent="0.2">
      <c r="A212" s="14">
        <v>43614</v>
      </c>
      <c r="B212">
        <v>1500</v>
      </c>
      <c r="C212">
        <v>1500</v>
      </c>
      <c r="D212">
        <v>1971</v>
      </c>
      <c r="E212">
        <v>1965</v>
      </c>
      <c r="F212">
        <v>0.76335877862595403</v>
      </c>
      <c r="G212">
        <v>0.70142778002205497</v>
      </c>
      <c r="H212">
        <v>3.5157262387549203E-2</v>
      </c>
      <c r="I212">
        <v>1.7615421223989101</v>
      </c>
      <c r="J212">
        <v>8.11</v>
      </c>
      <c r="L212">
        <v>0.73658504240960421</v>
      </c>
      <c r="M212">
        <v>0.66627051763450573</v>
      </c>
      <c r="N212">
        <v>0.77174230479715333</v>
      </c>
      <c r="O212">
        <v>0.63111325524695661</v>
      </c>
    </row>
    <row r="213" spans="1:15" x14ac:dyDescent="0.2">
      <c r="A213" s="14">
        <v>43613</v>
      </c>
      <c r="B213">
        <v>1515</v>
      </c>
      <c r="C213">
        <v>1513</v>
      </c>
      <c r="D213">
        <v>1995</v>
      </c>
      <c r="E213">
        <v>1988</v>
      </c>
      <c r="F213">
        <v>0.76106639839034196</v>
      </c>
      <c r="G213">
        <v>0.70061730361915098</v>
      </c>
      <c r="H213">
        <v>3.4412997553375797E-2</v>
      </c>
      <c r="I213">
        <v>1.7565774291365099</v>
      </c>
      <c r="J213">
        <v>7.94</v>
      </c>
      <c r="L213">
        <v>0.73503030117252677</v>
      </c>
      <c r="M213">
        <v>0.66620430606577519</v>
      </c>
      <c r="N213">
        <v>0.76944329872590256</v>
      </c>
      <c r="O213">
        <v>0.6317913085123994</v>
      </c>
    </row>
    <row r="214" spans="1:15" x14ac:dyDescent="0.2">
      <c r="A214" s="14">
        <v>43612</v>
      </c>
      <c r="B214">
        <v>1516</v>
      </c>
      <c r="C214">
        <v>1515</v>
      </c>
      <c r="D214">
        <v>1993</v>
      </c>
      <c r="E214">
        <v>1998</v>
      </c>
      <c r="F214">
        <v>0.75825825825825799</v>
      </c>
      <c r="G214">
        <v>0.69986100708838495</v>
      </c>
      <c r="H214">
        <v>3.3691933278205598E-2</v>
      </c>
      <c r="I214">
        <v>1.7332710084537699</v>
      </c>
      <c r="J214">
        <v>7.7</v>
      </c>
      <c r="L214">
        <v>0.73355294036659058</v>
      </c>
      <c r="M214">
        <v>0.66616907381017931</v>
      </c>
      <c r="N214">
        <v>0.7672448736447961</v>
      </c>
      <c r="O214">
        <v>0.63247714053197379</v>
      </c>
    </row>
    <row r="215" spans="1:15" x14ac:dyDescent="0.2">
      <c r="A215" s="14">
        <v>43609</v>
      </c>
      <c r="B215">
        <v>1501</v>
      </c>
      <c r="C215">
        <v>1516</v>
      </c>
      <c r="D215">
        <v>1956</v>
      </c>
      <c r="E215">
        <v>1992</v>
      </c>
      <c r="F215">
        <v>0.761044176706827</v>
      </c>
      <c r="G215">
        <v>0.69899929038425401</v>
      </c>
      <c r="H215">
        <v>3.3006843450888002E-2</v>
      </c>
      <c r="I215">
        <v>1.8797582511908799</v>
      </c>
      <c r="J215">
        <v>8.15</v>
      </c>
      <c r="L215">
        <v>0.73200613383514201</v>
      </c>
      <c r="M215">
        <v>0.66599244693336601</v>
      </c>
      <c r="N215">
        <v>0.76501297728603002</v>
      </c>
      <c r="O215">
        <v>0.63298560348247801</v>
      </c>
    </row>
    <row r="216" spans="1:15" x14ac:dyDescent="0.2">
      <c r="A216" s="14">
        <v>43608</v>
      </c>
      <c r="B216">
        <v>1522</v>
      </c>
      <c r="C216">
        <v>1521</v>
      </c>
      <c r="D216">
        <v>1992</v>
      </c>
      <c r="E216">
        <v>1993</v>
      </c>
      <c r="F216">
        <v>0.76317109884596002</v>
      </c>
      <c r="G216">
        <v>0.69801073185352702</v>
      </c>
      <c r="H216">
        <v>3.2235043988630002E-2</v>
      </c>
      <c r="I216">
        <v>2.02141393123014</v>
      </c>
      <c r="J216">
        <v>8.5399999999999991</v>
      </c>
      <c r="L216">
        <v>0.730245775842157</v>
      </c>
      <c r="M216">
        <v>0.66577568786489705</v>
      </c>
      <c r="N216">
        <v>0.76248081983078708</v>
      </c>
      <c r="O216">
        <v>0.63354064387626696</v>
      </c>
    </row>
    <row r="217" spans="1:15" x14ac:dyDescent="0.2">
      <c r="A217" s="14">
        <v>43607</v>
      </c>
      <c r="B217">
        <v>1542</v>
      </c>
      <c r="C217">
        <v>1528</v>
      </c>
      <c r="D217">
        <v>2029</v>
      </c>
      <c r="E217">
        <v>2010</v>
      </c>
      <c r="F217">
        <v>0.76019900497512405</v>
      </c>
      <c r="G217">
        <v>0.69694604481028499</v>
      </c>
      <c r="H217">
        <v>3.1372449585790198E-2</v>
      </c>
      <c r="I217" s="15">
        <v>2.0161944954878002</v>
      </c>
      <c r="J217">
        <v>8.32</v>
      </c>
      <c r="L217">
        <v>0.72831849439607521</v>
      </c>
      <c r="M217">
        <v>0.66557359522449477</v>
      </c>
      <c r="N217">
        <v>0.75969094398186543</v>
      </c>
      <c r="O217">
        <v>0.63420114563870456</v>
      </c>
    </row>
    <row r="218" spans="1:15" x14ac:dyDescent="0.2">
      <c r="A218" s="14">
        <v>43606</v>
      </c>
      <c r="B218">
        <v>1538</v>
      </c>
      <c r="C218">
        <v>1538</v>
      </c>
      <c r="D218">
        <v>2059</v>
      </c>
      <c r="E218">
        <v>2026</v>
      </c>
      <c r="F218">
        <v>0.759131293188548</v>
      </c>
      <c r="G218">
        <v>0.69593460930622597</v>
      </c>
      <c r="H218">
        <v>3.0528349862944101E-2</v>
      </c>
      <c r="I218">
        <v>2.0700982583743199</v>
      </c>
      <c r="J218">
        <v>8.32</v>
      </c>
      <c r="L218">
        <v>0.72646295916917003</v>
      </c>
      <c r="M218">
        <v>0.66540625944328191</v>
      </c>
      <c r="N218">
        <v>0.7569913090321142</v>
      </c>
      <c r="O218">
        <v>0.63487790958033774</v>
      </c>
    </row>
    <row r="219" spans="1:15" x14ac:dyDescent="0.2">
      <c r="A219" s="14">
        <v>43605</v>
      </c>
      <c r="B219">
        <v>1567</v>
      </c>
      <c r="C219">
        <v>1554</v>
      </c>
      <c r="D219">
        <v>2102</v>
      </c>
      <c r="E219">
        <v>2067</v>
      </c>
      <c r="F219">
        <v>0.75181422351233596</v>
      </c>
      <c r="G219">
        <v>0.69492154830847297</v>
      </c>
      <c r="H219">
        <v>2.9662798340678399E-2</v>
      </c>
      <c r="I219">
        <v>1.9179807161296301</v>
      </c>
      <c r="J219">
        <v>7.57</v>
      </c>
      <c r="L219">
        <v>0.72458434664915139</v>
      </c>
      <c r="M219">
        <v>0.66525874996779455</v>
      </c>
      <c r="N219">
        <v>0.75424714498982981</v>
      </c>
      <c r="O219">
        <v>0.63559595162711613</v>
      </c>
    </row>
    <row r="220" spans="1:15" x14ac:dyDescent="0.2">
      <c r="A220" s="14">
        <v>43602</v>
      </c>
      <c r="B220">
        <v>1547</v>
      </c>
      <c r="C220">
        <v>1562</v>
      </c>
      <c r="D220">
        <v>2095</v>
      </c>
      <c r="E220">
        <v>2072</v>
      </c>
      <c r="F220">
        <v>0.75386100386100297</v>
      </c>
      <c r="G220">
        <v>0.69411553534806603</v>
      </c>
      <c r="H220">
        <v>2.8917879388021098E-2</v>
      </c>
      <c r="I220">
        <v>2.0660390657029399</v>
      </c>
      <c r="J220">
        <v>7.93</v>
      </c>
      <c r="L220">
        <v>0.72303341473608718</v>
      </c>
      <c r="M220">
        <v>0.66519765596004488</v>
      </c>
      <c r="N220">
        <v>0.75195129412410822</v>
      </c>
      <c r="O220">
        <v>0.63627977657202384</v>
      </c>
    </row>
    <row r="221" spans="1:15" x14ac:dyDescent="0.2">
      <c r="A221" s="14">
        <v>43601</v>
      </c>
      <c r="B221">
        <v>1556</v>
      </c>
      <c r="C221">
        <v>1542</v>
      </c>
      <c r="D221">
        <v>2075</v>
      </c>
      <c r="E221">
        <v>2068</v>
      </c>
      <c r="F221">
        <v>0.74564796905222397</v>
      </c>
      <c r="G221">
        <v>0.69313161531891998</v>
      </c>
      <c r="H221">
        <v>2.8112515366234998E-2</v>
      </c>
      <c r="I221">
        <v>1.86807736871457</v>
      </c>
      <c r="J221">
        <v>7.04</v>
      </c>
      <c r="L221">
        <v>0.72124413068515503</v>
      </c>
      <c r="M221">
        <v>0.66501909995268493</v>
      </c>
      <c r="N221">
        <v>0.74935664605138996</v>
      </c>
      <c r="O221">
        <v>0.63690658458645</v>
      </c>
    </row>
    <row r="222" spans="1:15" x14ac:dyDescent="0.2">
      <c r="A222" s="14">
        <v>43600</v>
      </c>
      <c r="B222">
        <v>1568</v>
      </c>
      <c r="C222">
        <v>1556</v>
      </c>
      <c r="D222">
        <v>2039</v>
      </c>
      <c r="E222">
        <v>2050</v>
      </c>
      <c r="F222">
        <v>0.759024390243902</v>
      </c>
      <c r="G222">
        <v>0.69229263243144601</v>
      </c>
      <c r="H222">
        <v>2.7464174940316999E-2</v>
      </c>
      <c r="I222">
        <v>2.4297747140583001</v>
      </c>
      <c r="J222">
        <v>8.7899999999999991</v>
      </c>
      <c r="L222">
        <v>0.71975680737176306</v>
      </c>
      <c r="M222">
        <v>0.66482845749112895</v>
      </c>
      <c r="N222">
        <v>0.74722098231208001</v>
      </c>
      <c r="O222">
        <v>0.63736428255081201</v>
      </c>
    </row>
    <row r="223" spans="1:15" x14ac:dyDescent="0.2">
      <c r="A223" s="14">
        <v>43599</v>
      </c>
      <c r="B223">
        <v>1544</v>
      </c>
      <c r="C223">
        <v>1568</v>
      </c>
      <c r="D223">
        <v>1994</v>
      </c>
      <c r="E223">
        <v>2028</v>
      </c>
      <c r="F223">
        <v>0.77317554240631103</v>
      </c>
      <c r="G223">
        <v>0.69133579996341699</v>
      </c>
      <c r="H223">
        <v>2.6350100182424899E-2</v>
      </c>
      <c r="I223">
        <v>3.1058607700277099</v>
      </c>
      <c r="J223">
        <v>10.58</v>
      </c>
      <c r="L223">
        <v>0.71768590014584188</v>
      </c>
      <c r="M223">
        <v>0.66498569978099209</v>
      </c>
      <c r="N223">
        <v>0.74403600032826678</v>
      </c>
      <c r="O223">
        <v>0.63863559959856719</v>
      </c>
    </row>
    <row r="224" spans="1:15" x14ac:dyDescent="0.2">
      <c r="A224" s="14">
        <v>43598</v>
      </c>
      <c r="B224">
        <v>1581</v>
      </c>
      <c r="C224">
        <v>1580</v>
      </c>
      <c r="D224">
        <v>2068</v>
      </c>
      <c r="E224">
        <v>2043</v>
      </c>
      <c r="F224">
        <v>0.77337249143416498</v>
      </c>
      <c r="G224">
        <v>0.69000592414701301</v>
      </c>
      <c r="H224">
        <v>2.4648094203709298E-2</v>
      </c>
      <c r="I224">
        <v>3.3822723411453799</v>
      </c>
      <c r="J224">
        <v>10.78</v>
      </c>
      <c r="L224">
        <v>0.71465401835072229</v>
      </c>
      <c r="M224">
        <v>0.66535782994330372</v>
      </c>
      <c r="N224">
        <v>0.73930211255443157</v>
      </c>
      <c r="O224">
        <v>0.64070973573959444</v>
      </c>
    </row>
    <row r="225" spans="1:15" x14ac:dyDescent="0.2">
      <c r="A225" s="14">
        <v>43595</v>
      </c>
      <c r="B225">
        <v>1599</v>
      </c>
      <c r="C225">
        <v>1590</v>
      </c>
      <c r="D225">
        <v>2082</v>
      </c>
      <c r="E225">
        <v>2078</v>
      </c>
      <c r="F225">
        <v>0.76515880654475399</v>
      </c>
      <c r="G225">
        <v>0.68863972491149295</v>
      </c>
      <c r="H225">
        <v>2.2756513196614502E-2</v>
      </c>
      <c r="I225">
        <v>3.36251344712357</v>
      </c>
      <c r="J225">
        <v>10</v>
      </c>
      <c r="L225">
        <v>0.71139623810810748</v>
      </c>
      <c r="M225">
        <v>0.66588321171487841</v>
      </c>
      <c r="N225">
        <v>0.73415275130472191</v>
      </c>
      <c r="O225">
        <v>0.64312669851826398</v>
      </c>
    </row>
    <row r="226" spans="1:15" x14ac:dyDescent="0.2">
      <c r="A226" s="14">
        <v>43594</v>
      </c>
      <c r="B226">
        <v>1591</v>
      </c>
      <c r="C226">
        <v>1602</v>
      </c>
      <c r="D226">
        <v>2140</v>
      </c>
      <c r="E226">
        <v>2088</v>
      </c>
      <c r="F226">
        <v>0.76724137931034397</v>
      </c>
      <c r="G226">
        <v>0.687296440965114</v>
      </c>
      <c r="H226">
        <v>2.1114252419936402E-2</v>
      </c>
      <c r="I226">
        <v>3.7863021032061299</v>
      </c>
      <c r="J226">
        <v>10.42</v>
      </c>
      <c r="L226">
        <v>0.70841069338505036</v>
      </c>
      <c r="M226">
        <v>0.66618218854517763</v>
      </c>
      <c r="N226">
        <v>0.72952494580498684</v>
      </c>
      <c r="O226">
        <v>0.64506793612524116</v>
      </c>
    </row>
    <row r="227" spans="1:15" x14ac:dyDescent="0.2">
      <c r="A227" s="14">
        <v>43593</v>
      </c>
      <c r="B227">
        <v>1613</v>
      </c>
      <c r="C227">
        <v>1578</v>
      </c>
      <c r="D227">
        <v>2196</v>
      </c>
      <c r="E227">
        <v>2158</v>
      </c>
      <c r="F227">
        <v>0.73123262279888701</v>
      </c>
      <c r="G227">
        <v>0.685974552468262</v>
      </c>
      <c r="H227">
        <v>1.9072542230984799E-2</v>
      </c>
      <c r="I227">
        <v>2.37294377343677</v>
      </c>
      <c r="J227">
        <v>6.19</v>
      </c>
      <c r="L227">
        <v>0.70504709469924676</v>
      </c>
      <c r="M227">
        <v>0.66690201023727724</v>
      </c>
      <c r="N227">
        <v>0.72411963693023162</v>
      </c>
      <c r="O227">
        <v>0.64782946800629237</v>
      </c>
    </row>
    <row r="228" spans="1:15" x14ac:dyDescent="0.2">
      <c r="A228" s="14">
        <v>43592</v>
      </c>
      <c r="B228">
        <v>1660</v>
      </c>
      <c r="C228">
        <v>1629</v>
      </c>
      <c r="D228">
        <v>2261</v>
      </c>
      <c r="E228">
        <v>2202</v>
      </c>
      <c r="F228">
        <v>0.73978201634877305</v>
      </c>
      <c r="G228">
        <v>0.68512526221729697</v>
      </c>
      <c r="H228">
        <v>1.8446222978771101E-2</v>
      </c>
      <c r="I228">
        <v>2.9630322800704501</v>
      </c>
      <c r="J228">
        <v>7.39</v>
      </c>
      <c r="L228">
        <v>0.70357148519606805</v>
      </c>
      <c r="M228">
        <v>0.66667903923852589</v>
      </c>
      <c r="N228">
        <v>0.72201770817483912</v>
      </c>
      <c r="O228">
        <v>0.64823281625975482</v>
      </c>
    </row>
    <row r="229" spans="1:15" x14ac:dyDescent="0.2">
      <c r="A229" s="14">
        <v>43581</v>
      </c>
      <c r="B229">
        <v>1692</v>
      </c>
      <c r="C229">
        <v>1644</v>
      </c>
      <c r="D229">
        <v>2390</v>
      </c>
      <c r="E229">
        <v>2310</v>
      </c>
      <c r="F229">
        <v>0.71168831168831104</v>
      </c>
      <c r="G229">
        <v>0.68430595628966895</v>
      </c>
      <c r="H229">
        <v>1.73313398189038E-2</v>
      </c>
      <c r="I229">
        <v>1.57993298179838</v>
      </c>
      <c r="J229">
        <v>3.85</v>
      </c>
      <c r="L229">
        <v>0.70163729610857273</v>
      </c>
      <c r="M229">
        <v>0.66697461647076517</v>
      </c>
      <c r="N229">
        <v>0.71896863592747651</v>
      </c>
      <c r="O229">
        <v>0.64964327665186139</v>
      </c>
    </row>
    <row r="230" spans="1:15" x14ac:dyDescent="0.2">
      <c r="A230" s="14">
        <v>43580</v>
      </c>
      <c r="B230">
        <v>1663</v>
      </c>
      <c r="C230">
        <v>1676</v>
      </c>
      <c r="D230">
        <v>2494</v>
      </c>
      <c r="E230">
        <v>2473</v>
      </c>
      <c r="F230">
        <v>0.67771936918722198</v>
      </c>
      <c r="G230">
        <v>0.68400490954307402</v>
      </c>
      <c r="H230">
        <v>1.7046851865772601E-2</v>
      </c>
      <c r="I230">
        <v>-0.36872147451884602</v>
      </c>
      <c r="J230">
        <v>-0.93</v>
      </c>
      <c r="L230">
        <v>0.70105176140884662</v>
      </c>
      <c r="M230">
        <v>0.66695805767730143</v>
      </c>
      <c r="N230">
        <v>0.71809861327461921</v>
      </c>
      <c r="O230">
        <v>0.64991120581152884</v>
      </c>
    </row>
    <row r="231" spans="1:15" x14ac:dyDescent="0.2">
      <c r="A231" s="14">
        <v>43579</v>
      </c>
      <c r="B231">
        <v>1685</v>
      </c>
      <c r="C231">
        <v>1665</v>
      </c>
      <c r="D231">
        <v>2518</v>
      </c>
      <c r="E231">
        <v>2493</v>
      </c>
      <c r="F231">
        <v>0.66787003610108298</v>
      </c>
      <c r="G231">
        <v>0.68415464492071398</v>
      </c>
      <c r="H231">
        <v>1.7040303799561299E-2</v>
      </c>
      <c r="I231">
        <v>-0.95565249371025196</v>
      </c>
      <c r="J231">
        <v>-2.44</v>
      </c>
      <c r="L231">
        <v>0.70119494872027532</v>
      </c>
      <c r="M231">
        <v>0.66711434112115264</v>
      </c>
      <c r="N231">
        <v>0.71823525251983655</v>
      </c>
      <c r="O231">
        <v>0.65007403732159141</v>
      </c>
    </row>
    <row r="232" spans="1:15" x14ac:dyDescent="0.2">
      <c r="A232" s="14">
        <v>43578</v>
      </c>
      <c r="B232">
        <v>1659</v>
      </c>
      <c r="C232">
        <v>1677</v>
      </c>
      <c r="D232">
        <v>2530</v>
      </c>
      <c r="E232">
        <v>2518</v>
      </c>
      <c r="F232">
        <v>0.66600476568705302</v>
      </c>
      <c r="G232">
        <v>0.68444833910727998</v>
      </c>
      <c r="H232">
        <v>1.69466671669142E-2</v>
      </c>
      <c r="I232">
        <v>-1.0883304214668901</v>
      </c>
      <c r="J232">
        <v>-2.77</v>
      </c>
      <c r="L232">
        <v>0.70139500627419415</v>
      </c>
      <c r="M232">
        <v>0.6675016719403658</v>
      </c>
      <c r="N232">
        <v>0.71834167344110833</v>
      </c>
      <c r="O232">
        <v>0.65055500477345163</v>
      </c>
    </row>
    <row r="233" spans="1:15" x14ac:dyDescent="0.2">
      <c r="A233" s="14">
        <v>43577</v>
      </c>
      <c r="B233">
        <v>1654</v>
      </c>
      <c r="C233">
        <v>1659</v>
      </c>
      <c r="D233">
        <v>2530</v>
      </c>
      <c r="E233">
        <v>2521</v>
      </c>
      <c r="F233">
        <v>0.65807219357397795</v>
      </c>
      <c r="G233">
        <v>0.68470850544984296</v>
      </c>
      <c r="H233">
        <v>1.68107565830482E-2</v>
      </c>
      <c r="I233">
        <v>-1.58448025490564</v>
      </c>
      <c r="J233">
        <v>-4.05</v>
      </c>
      <c r="L233">
        <v>0.70151926203289117</v>
      </c>
      <c r="M233">
        <v>0.66789774886679476</v>
      </c>
      <c r="N233">
        <v>0.71833001861593937</v>
      </c>
      <c r="O233">
        <v>0.65108699228374656</v>
      </c>
    </row>
    <row r="234" spans="1:15" x14ac:dyDescent="0.2">
      <c r="A234" s="14">
        <v>43574</v>
      </c>
      <c r="B234">
        <v>1672</v>
      </c>
      <c r="C234">
        <v>1663</v>
      </c>
      <c r="D234">
        <v>2554</v>
      </c>
      <c r="E234">
        <v>2540</v>
      </c>
      <c r="F234">
        <v>0.65472440944881805</v>
      </c>
      <c r="G234">
        <v>0.68501704524215301</v>
      </c>
      <c r="H234">
        <v>1.6529046435919799E-2</v>
      </c>
      <c r="I234">
        <v>-1.8326910696738601</v>
      </c>
      <c r="J234">
        <v>-4.63</v>
      </c>
      <c r="L234">
        <v>0.7015460916780728</v>
      </c>
      <c r="M234">
        <v>0.66848799880623322</v>
      </c>
      <c r="N234">
        <v>0.71807513811399259</v>
      </c>
      <c r="O234">
        <v>0.65195895237031343</v>
      </c>
    </row>
    <row r="235" spans="1:15" x14ac:dyDescent="0.2">
      <c r="A235" s="14">
        <v>43573</v>
      </c>
      <c r="B235">
        <v>1701</v>
      </c>
      <c r="C235">
        <v>1671</v>
      </c>
      <c r="D235">
        <v>2556</v>
      </c>
      <c r="E235">
        <v>2538</v>
      </c>
      <c r="F235">
        <v>0.65839243498817901</v>
      </c>
      <c r="G235">
        <v>0.68568564845966795</v>
      </c>
      <c r="H235">
        <v>1.6302825153536999E-2</v>
      </c>
      <c r="I235">
        <v>-1.6741401085055101</v>
      </c>
      <c r="J235">
        <v>-4.1500000000000004</v>
      </c>
      <c r="L235">
        <v>0.70198847361320493</v>
      </c>
      <c r="M235">
        <v>0.66938282330613097</v>
      </c>
      <c r="N235">
        <v>0.71829129876674191</v>
      </c>
      <c r="O235">
        <v>0.65307999815259399</v>
      </c>
    </row>
    <row r="236" spans="1:15" x14ac:dyDescent="0.2">
      <c r="A236" s="14">
        <v>43572</v>
      </c>
      <c r="B236">
        <v>1694</v>
      </c>
      <c r="C236">
        <v>1700</v>
      </c>
      <c r="D236">
        <v>2541</v>
      </c>
      <c r="E236">
        <v>2564</v>
      </c>
      <c r="F236">
        <v>0.66302652106084203</v>
      </c>
      <c r="G236">
        <v>0.68620359811018705</v>
      </c>
      <c r="H236">
        <v>1.6042481211570501E-2</v>
      </c>
      <c r="I236">
        <v>-1.44473144420009</v>
      </c>
      <c r="J236">
        <v>-3.5</v>
      </c>
      <c r="L236">
        <v>0.70224607932175753</v>
      </c>
      <c r="M236">
        <v>0.67016111689861657</v>
      </c>
      <c r="N236">
        <v>0.71828856053332801</v>
      </c>
      <c r="O236">
        <v>0.65411863568704609</v>
      </c>
    </row>
    <row r="237" spans="1:15" x14ac:dyDescent="0.2">
      <c r="A237" s="14">
        <v>43571</v>
      </c>
      <c r="B237">
        <v>1705</v>
      </c>
      <c r="C237">
        <v>1694</v>
      </c>
      <c r="D237">
        <v>2531</v>
      </c>
      <c r="E237">
        <v>2552</v>
      </c>
      <c r="F237">
        <v>0.66379310344827502</v>
      </c>
      <c r="G237">
        <v>0.68666614777193202</v>
      </c>
      <c r="H237">
        <v>1.5866712550295401E-2</v>
      </c>
      <c r="I237">
        <v>-1.4415742549788699</v>
      </c>
      <c r="J237">
        <v>-3.45</v>
      </c>
      <c r="L237">
        <v>0.70253286032222739</v>
      </c>
      <c r="M237">
        <v>0.67079943522163665</v>
      </c>
      <c r="N237">
        <v>0.71839957287252287</v>
      </c>
      <c r="O237">
        <v>0.65493272267134117</v>
      </c>
    </row>
    <row r="238" spans="1:15" x14ac:dyDescent="0.2">
      <c r="A238" s="14">
        <v>43570</v>
      </c>
      <c r="B238">
        <v>1710</v>
      </c>
      <c r="C238">
        <v>1706</v>
      </c>
      <c r="D238">
        <v>2551</v>
      </c>
      <c r="E238">
        <v>2566</v>
      </c>
      <c r="F238">
        <v>0.66484801247077097</v>
      </c>
      <c r="G238">
        <v>0.68709965878660195</v>
      </c>
      <c r="H238">
        <v>1.5678905798403399E-2</v>
      </c>
      <c r="I238">
        <v>-1.4192091337200701</v>
      </c>
      <c r="J238">
        <v>-3.35</v>
      </c>
      <c r="L238">
        <v>0.70277856458500532</v>
      </c>
      <c r="M238">
        <v>0.67142075298819859</v>
      </c>
      <c r="N238">
        <v>0.71845747038340879</v>
      </c>
      <c r="O238">
        <v>0.65574184718979511</v>
      </c>
    </row>
    <row r="239" spans="1:15" x14ac:dyDescent="0.2">
      <c r="A239" s="14">
        <v>43567</v>
      </c>
      <c r="B239">
        <v>1696</v>
      </c>
      <c r="C239">
        <v>1679</v>
      </c>
      <c r="D239">
        <v>2543</v>
      </c>
      <c r="E239">
        <v>2513</v>
      </c>
      <c r="F239">
        <v>0.66812574612017495</v>
      </c>
      <c r="G239">
        <v>0.687697772570664</v>
      </c>
      <c r="H239">
        <v>1.5674272601264101E-2</v>
      </c>
      <c r="I239">
        <v>-1.24867207227916</v>
      </c>
      <c r="J239">
        <v>-2.93</v>
      </c>
      <c r="L239">
        <v>0.70337204517192808</v>
      </c>
      <c r="M239">
        <v>0.67202349996939992</v>
      </c>
      <c r="N239">
        <v>0.71904631777319217</v>
      </c>
      <c r="O239">
        <v>0.65634922736813583</v>
      </c>
    </row>
    <row r="240" spans="1:15" x14ac:dyDescent="0.2">
      <c r="A240" s="14">
        <v>43566</v>
      </c>
      <c r="B240">
        <v>1694</v>
      </c>
      <c r="C240">
        <v>1694</v>
      </c>
      <c r="D240">
        <v>2536</v>
      </c>
      <c r="E240">
        <v>2520</v>
      </c>
      <c r="F240">
        <v>0.67222222222222205</v>
      </c>
      <c r="G240">
        <v>0.68816508120382802</v>
      </c>
      <c r="H240">
        <v>1.56061011229484E-2</v>
      </c>
      <c r="I240">
        <v>-1.0215786028813201</v>
      </c>
      <c r="J240">
        <v>-2.37</v>
      </c>
      <c r="L240">
        <v>0.70377118232677638</v>
      </c>
      <c r="M240">
        <v>0.67255898008087966</v>
      </c>
      <c r="N240">
        <v>0.71937728344972485</v>
      </c>
      <c r="O240">
        <v>0.6569528789579312</v>
      </c>
    </row>
    <row r="241" spans="1:15" x14ac:dyDescent="0.2">
      <c r="A241" s="14">
        <v>43565</v>
      </c>
      <c r="B241">
        <v>1697</v>
      </c>
      <c r="C241">
        <v>1702</v>
      </c>
      <c r="D241">
        <v>2531</v>
      </c>
      <c r="E241">
        <v>2560</v>
      </c>
      <c r="F241">
        <v>0.66484374999999996</v>
      </c>
      <c r="G241">
        <v>0.68845909327757604</v>
      </c>
      <c r="H241">
        <v>1.55103963702444E-2</v>
      </c>
      <c r="I241">
        <v>-1.52254930911248</v>
      </c>
      <c r="J241">
        <v>-3.55</v>
      </c>
      <c r="L241">
        <v>0.70396948964782047</v>
      </c>
      <c r="M241">
        <v>0.67294869690733161</v>
      </c>
      <c r="N241">
        <v>0.7194798860180649</v>
      </c>
      <c r="O241">
        <v>0.65743830053708718</v>
      </c>
    </row>
    <row r="242" spans="1:15" x14ac:dyDescent="0.2">
      <c r="A242" s="14">
        <v>43564</v>
      </c>
      <c r="B242">
        <v>1711</v>
      </c>
      <c r="C242">
        <v>1720</v>
      </c>
      <c r="D242">
        <v>2561</v>
      </c>
      <c r="E242">
        <v>2571</v>
      </c>
      <c r="F242">
        <v>0.66900038895371405</v>
      </c>
      <c r="G242">
        <v>0.68893491041538502</v>
      </c>
      <c r="H242">
        <v>1.53249133657418E-2</v>
      </c>
      <c r="I242">
        <v>-1.3007917882416</v>
      </c>
      <c r="J242">
        <v>-2.98</v>
      </c>
      <c r="L242">
        <v>0.70425982378112684</v>
      </c>
      <c r="M242">
        <v>0.67360999704964319</v>
      </c>
      <c r="N242">
        <v>0.71958473714686866</v>
      </c>
      <c r="O242">
        <v>0.65828508368390137</v>
      </c>
    </row>
    <row r="243" spans="1:15" x14ac:dyDescent="0.2">
      <c r="A243" s="14">
        <v>43563</v>
      </c>
      <c r="B243">
        <v>1723</v>
      </c>
      <c r="C243">
        <v>1710</v>
      </c>
      <c r="D243">
        <v>2574</v>
      </c>
      <c r="E243">
        <v>2568</v>
      </c>
      <c r="F243">
        <v>0.66588785046728904</v>
      </c>
      <c r="G243">
        <v>0.68943106858855296</v>
      </c>
      <c r="H243">
        <v>1.5273781954447299E-2</v>
      </c>
      <c r="I243">
        <v>-1.54141378942552</v>
      </c>
      <c r="J243">
        <v>-3.54</v>
      </c>
      <c r="L243">
        <v>0.70470485054300025</v>
      </c>
      <c r="M243">
        <v>0.67415728663410568</v>
      </c>
      <c r="N243">
        <v>0.71997863249744753</v>
      </c>
      <c r="O243">
        <v>0.65888350467965839</v>
      </c>
    </row>
    <row r="244" spans="1:15" x14ac:dyDescent="0.2">
      <c r="A244" s="14">
        <v>43560</v>
      </c>
      <c r="B244">
        <v>1707</v>
      </c>
      <c r="C244">
        <v>1713</v>
      </c>
      <c r="D244">
        <v>2560</v>
      </c>
      <c r="E244">
        <v>2573</v>
      </c>
      <c r="F244">
        <v>0.66575981344733703</v>
      </c>
      <c r="G244">
        <v>0.69015232496703005</v>
      </c>
      <c r="H244">
        <v>1.5421498604573199E-2</v>
      </c>
      <c r="I244">
        <v>-1.58172121563199</v>
      </c>
      <c r="J244">
        <v>-3.66</v>
      </c>
      <c r="L244">
        <v>0.70557382357160325</v>
      </c>
      <c r="M244">
        <v>0.67473082636245685</v>
      </c>
      <c r="N244">
        <v>0.72099532217617646</v>
      </c>
      <c r="O244">
        <v>0.65930932775788365</v>
      </c>
    </row>
    <row r="245" spans="1:15" x14ac:dyDescent="0.2">
      <c r="A245" s="14">
        <v>43559</v>
      </c>
      <c r="B245">
        <v>1710</v>
      </c>
      <c r="C245">
        <v>1707</v>
      </c>
      <c r="D245">
        <v>2515</v>
      </c>
      <c r="E245">
        <v>2538</v>
      </c>
      <c r="F245">
        <v>0.67257683215130004</v>
      </c>
      <c r="G245">
        <v>0.691052890057544</v>
      </c>
      <c r="H245">
        <v>1.5934359861893701E-2</v>
      </c>
      <c r="I245">
        <v>-1.1595105210613801</v>
      </c>
      <c r="J245">
        <v>-2.75</v>
      </c>
      <c r="L245">
        <v>0.70698724991943773</v>
      </c>
      <c r="M245">
        <v>0.67511853019565027</v>
      </c>
      <c r="N245">
        <v>0.72292160978133135</v>
      </c>
      <c r="O245">
        <v>0.65918417033375665</v>
      </c>
    </row>
    <row r="246" spans="1:15" x14ac:dyDescent="0.2">
      <c r="A246" s="14">
        <v>43558</v>
      </c>
      <c r="B246">
        <v>1676</v>
      </c>
      <c r="C246">
        <v>1701</v>
      </c>
      <c r="D246">
        <v>2504</v>
      </c>
      <c r="E246">
        <v>2531</v>
      </c>
      <c r="F246">
        <v>0.67206637692611604</v>
      </c>
      <c r="G246">
        <v>0.69168302996083697</v>
      </c>
      <c r="H246">
        <v>1.61245920120557E-2</v>
      </c>
      <c r="I246">
        <v>-1.2165674033832901</v>
      </c>
      <c r="J246">
        <v>-2.92</v>
      </c>
      <c r="L246">
        <v>0.70780762197289271</v>
      </c>
      <c r="M246">
        <v>0.67555843794878123</v>
      </c>
      <c r="N246">
        <v>0.72393221398494834</v>
      </c>
      <c r="O246">
        <v>0.6594338459367256</v>
      </c>
    </row>
    <row r="247" spans="1:15" x14ac:dyDescent="0.2">
      <c r="A247" s="14">
        <v>43557</v>
      </c>
      <c r="B247">
        <v>1667</v>
      </c>
      <c r="C247">
        <v>1665</v>
      </c>
      <c r="D247">
        <v>2483</v>
      </c>
      <c r="E247">
        <v>2484</v>
      </c>
      <c r="F247">
        <v>0.67028985507246297</v>
      </c>
      <c r="G247">
        <v>0.69233787326402096</v>
      </c>
      <c r="H247">
        <v>1.6310838771857399E-2</v>
      </c>
      <c r="I247">
        <v>-1.35174030593687</v>
      </c>
      <c r="J247">
        <v>-3.29</v>
      </c>
      <c r="L247">
        <v>0.70864871203587831</v>
      </c>
      <c r="M247">
        <v>0.67602703449216361</v>
      </c>
      <c r="N247">
        <v>0.72495955080773578</v>
      </c>
      <c r="O247">
        <v>0.65971619572030615</v>
      </c>
    </row>
    <row r="248" spans="1:15" x14ac:dyDescent="0.2">
      <c r="A248" s="14">
        <v>43556</v>
      </c>
      <c r="B248">
        <v>1635</v>
      </c>
      <c r="C248">
        <v>1651</v>
      </c>
      <c r="D248">
        <v>2394</v>
      </c>
      <c r="E248">
        <v>2433</v>
      </c>
      <c r="F248">
        <v>0.67858610768598404</v>
      </c>
      <c r="G248">
        <v>0.69314011814337795</v>
      </c>
      <c r="H248">
        <v>1.66821404109571E-2</v>
      </c>
      <c r="I248">
        <v>-0.872430641324352</v>
      </c>
      <c r="J248">
        <v>-2.14</v>
      </c>
      <c r="L248">
        <v>0.70982225855433501</v>
      </c>
      <c r="M248">
        <v>0.67645797773242089</v>
      </c>
      <c r="N248">
        <v>0.72650439896529218</v>
      </c>
      <c r="O248">
        <v>0.65977583732146372</v>
      </c>
    </row>
    <row r="249" spans="1:15" x14ac:dyDescent="0.2">
      <c r="A249" s="14">
        <v>43553</v>
      </c>
      <c r="B249">
        <v>1607</v>
      </c>
      <c r="C249">
        <v>1608</v>
      </c>
      <c r="D249">
        <v>2340</v>
      </c>
      <c r="E249">
        <v>2344</v>
      </c>
      <c r="F249">
        <v>0.68600682593856599</v>
      </c>
      <c r="G249">
        <v>0.69402776787970999</v>
      </c>
      <c r="H249">
        <v>1.7628451821616199E-2</v>
      </c>
      <c r="I249">
        <v>-0.45499979364654902</v>
      </c>
      <c r="J249">
        <v>-1.17</v>
      </c>
      <c r="L249">
        <v>0.7116562197013262</v>
      </c>
      <c r="M249">
        <v>0.67639931605809378</v>
      </c>
      <c r="N249">
        <v>0.72928467152294241</v>
      </c>
      <c r="O249">
        <v>0.65877086423647757</v>
      </c>
    </row>
    <row r="250" spans="1:15" x14ac:dyDescent="0.2">
      <c r="A250" s="14">
        <v>43552</v>
      </c>
      <c r="B250">
        <v>1595</v>
      </c>
      <c r="C250">
        <v>1583</v>
      </c>
      <c r="D250">
        <v>2335</v>
      </c>
      <c r="E250">
        <v>2317</v>
      </c>
      <c r="F250">
        <v>0.68321104876996097</v>
      </c>
      <c r="G250">
        <v>0.69496216439349501</v>
      </c>
      <c r="H250">
        <v>1.8983729870102699E-2</v>
      </c>
      <c r="I250">
        <v>-0.61900984179306595</v>
      </c>
      <c r="J250">
        <v>-1.72</v>
      </c>
      <c r="L250">
        <v>0.71394589426359767</v>
      </c>
      <c r="M250">
        <v>0.67597843452339235</v>
      </c>
      <c r="N250">
        <v>0.73292962413370044</v>
      </c>
      <c r="O250">
        <v>0.65699470465328957</v>
      </c>
    </row>
    <row r="251" spans="1:15" x14ac:dyDescent="0.2">
      <c r="A251" s="14">
        <v>43551</v>
      </c>
      <c r="B251">
        <v>1606</v>
      </c>
      <c r="C251">
        <v>1617</v>
      </c>
      <c r="D251">
        <v>2377</v>
      </c>
      <c r="E251">
        <v>2374</v>
      </c>
      <c r="F251">
        <v>0.68112889637742202</v>
      </c>
      <c r="G251">
        <v>0.69588947550187497</v>
      </c>
      <c r="H251">
        <v>2.005545201838E-2</v>
      </c>
      <c r="I251">
        <v>-0.73598835423535802</v>
      </c>
      <c r="J251">
        <v>-2.17</v>
      </c>
      <c r="L251">
        <v>0.71594492752025496</v>
      </c>
      <c r="M251">
        <v>0.67583402348349497</v>
      </c>
      <c r="N251">
        <v>0.73600037953863495</v>
      </c>
      <c r="O251">
        <v>0.65577857146511498</v>
      </c>
    </row>
    <row r="252" spans="1:15" x14ac:dyDescent="0.2">
      <c r="A252" s="14">
        <v>43550</v>
      </c>
      <c r="B252">
        <v>1666</v>
      </c>
      <c r="C252">
        <v>1633</v>
      </c>
      <c r="D252">
        <v>2381</v>
      </c>
      <c r="E252">
        <v>2436</v>
      </c>
      <c r="F252">
        <v>0.670361247947454</v>
      </c>
      <c r="G252">
        <v>0.69707777976680496</v>
      </c>
      <c r="H252">
        <v>2.17171360297897E-2</v>
      </c>
      <c r="I252">
        <v>-1.2302051146478401</v>
      </c>
      <c r="J252">
        <v>-3.99</v>
      </c>
      <c r="L252">
        <v>0.71879491579659471</v>
      </c>
      <c r="M252">
        <v>0.67536064373701521</v>
      </c>
      <c r="N252">
        <v>0.74051205182638435</v>
      </c>
      <c r="O252">
        <v>0.65364350770722557</v>
      </c>
    </row>
    <row r="253" spans="1:15" x14ac:dyDescent="0.2">
      <c r="A253" s="14">
        <v>43549</v>
      </c>
      <c r="B253">
        <v>1672</v>
      </c>
      <c r="C253">
        <v>1629</v>
      </c>
      <c r="D253">
        <v>2367</v>
      </c>
      <c r="E253">
        <v>2345</v>
      </c>
      <c r="F253">
        <v>0.69466950959488205</v>
      </c>
      <c r="G253">
        <v>0.698572530227073</v>
      </c>
      <c r="H253">
        <v>2.3602998587377601E-2</v>
      </c>
      <c r="I253">
        <v>-0.16536121958154601</v>
      </c>
      <c r="J253">
        <v>-0.56000000000000005</v>
      </c>
      <c r="L253">
        <v>0.72217552881445057</v>
      </c>
      <c r="M253">
        <v>0.67496953163969542</v>
      </c>
      <c r="N253">
        <v>0.74577852740182815</v>
      </c>
      <c r="O253">
        <v>0.65136653305231784</v>
      </c>
    </row>
    <row r="254" spans="1:15" x14ac:dyDescent="0.2">
      <c r="A254" s="14">
        <v>43546</v>
      </c>
      <c r="B254">
        <v>1715</v>
      </c>
      <c r="C254">
        <v>1703</v>
      </c>
      <c r="D254">
        <v>2400</v>
      </c>
      <c r="E254">
        <v>2404</v>
      </c>
      <c r="F254">
        <v>0.70840266222961701</v>
      </c>
      <c r="G254">
        <v>0.69967926234720301</v>
      </c>
      <c r="H254">
        <v>2.5280460610148499E-2</v>
      </c>
      <c r="I254">
        <v>0.34506491068094303</v>
      </c>
      <c r="J254">
        <v>1.23</v>
      </c>
      <c r="L254">
        <v>0.72495972295735156</v>
      </c>
      <c r="M254">
        <v>0.67439880173705447</v>
      </c>
      <c r="N254">
        <v>0.7502401835675</v>
      </c>
      <c r="O254">
        <v>0.64911834112690603</v>
      </c>
    </row>
    <row r="255" spans="1:15" x14ac:dyDescent="0.2">
      <c r="A255" s="14">
        <v>43544</v>
      </c>
      <c r="B255">
        <v>1694</v>
      </c>
      <c r="C255">
        <v>1707</v>
      </c>
      <c r="D255">
        <v>2380</v>
      </c>
      <c r="E255">
        <v>2402</v>
      </c>
      <c r="F255">
        <v>0.71065778517901701</v>
      </c>
      <c r="G255">
        <v>0.70058916074021205</v>
      </c>
      <c r="H255">
        <v>2.67627020322097E-2</v>
      </c>
      <c r="I255">
        <v>0.37621853080034201</v>
      </c>
      <c r="J255">
        <v>1.42</v>
      </c>
      <c r="L255">
        <v>0.7273518627724217</v>
      </c>
      <c r="M255">
        <v>0.6738264587080024</v>
      </c>
      <c r="N255">
        <v>0.75411456480463146</v>
      </c>
      <c r="O255">
        <v>0.64706375667579263</v>
      </c>
    </row>
    <row r="256" spans="1:15" x14ac:dyDescent="0.2">
      <c r="A256" s="14">
        <v>43543</v>
      </c>
      <c r="B256">
        <v>1709</v>
      </c>
      <c r="C256">
        <v>1700</v>
      </c>
      <c r="D256">
        <v>2358</v>
      </c>
      <c r="E256">
        <v>2363</v>
      </c>
      <c r="F256">
        <v>0.71942446043165398</v>
      </c>
      <c r="G256">
        <v>0.701445803804993</v>
      </c>
      <c r="H256">
        <v>2.8067714866942501E-2</v>
      </c>
      <c r="I256">
        <v>0.64054579120141397</v>
      </c>
      <c r="J256">
        <v>2.5</v>
      </c>
      <c r="L256">
        <v>0.72951351867193548</v>
      </c>
      <c r="M256">
        <v>0.67337808893805051</v>
      </c>
      <c r="N256">
        <v>0.75758123353887796</v>
      </c>
      <c r="O256">
        <v>0.64531037407110803</v>
      </c>
    </row>
    <row r="257" spans="1:15" x14ac:dyDescent="0.2">
      <c r="A257" s="14">
        <v>43542</v>
      </c>
      <c r="B257">
        <v>1718</v>
      </c>
      <c r="C257">
        <v>1718</v>
      </c>
      <c r="D257">
        <v>2364</v>
      </c>
      <c r="E257">
        <v>2336</v>
      </c>
      <c r="F257">
        <v>0.73544520547945202</v>
      </c>
      <c r="G257">
        <v>0.70214653518040004</v>
      </c>
      <c r="H257">
        <v>2.9143246996508301E-2</v>
      </c>
      <c r="I257">
        <v>1.1425861470769101</v>
      </c>
      <c r="J257">
        <v>4.53</v>
      </c>
      <c r="L257">
        <v>0.73128978217690832</v>
      </c>
      <c r="M257">
        <v>0.67300328818389177</v>
      </c>
      <c r="N257">
        <v>0.7604330291734166</v>
      </c>
      <c r="O257">
        <v>0.64386004118738349</v>
      </c>
    </row>
    <row r="258" spans="1:15" x14ac:dyDescent="0.2">
      <c r="A258" s="14">
        <v>43539</v>
      </c>
      <c r="B258">
        <v>1690</v>
      </c>
      <c r="C258">
        <v>1691</v>
      </c>
      <c r="D258">
        <v>2340</v>
      </c>
      <c r="E258">
        <v>2347</v>
      </c>
      <c r="F258">
        <v>0.72049424797613904</v>
      </c>
      <c r="G258">
        <v>0.70261392615729401</v>
      </c>
      <c r="H258">
        <v>2.9943638083088399E-2</v>
      </c>
      <c r="I258">
        <v>0.597132578520712</v>
      </c>
      <c r="J258">
        <v>2.48</v>
      </c>
      <c r="L258">
        <v>0.73255756424038243</v>
      </c>
      <c r="M258">
        <v>0.67267028807420559</v>
      </c>
      <c r="N258">
        <v>0.76250120232347085</v>
      </c>
      <c r="O258">
        <v>0.64272664999111717</v>
      </c>
    </row>
    <row r="259" spans="1:15" x14ac:dyDescent="0.2">
      <c r="A259" s="14">
        <v>43538</v>
      </c>
      <c r="B259">
        <v>1700</v>
      </c>
      <c r="C259">
        <v>1681</v>
      </c>
      <c r="D259">
        <v>2394</v>
      </c>
      <c r="E259">
        <v>2336</v>
      </c>
      <c r="F259">
        <v>0.71960616438356095</v>
      </c>
      <c r="G259">
        <v>0.703193289772722</v>
      </c>
      <c r="H259">
        <v>3.06949324833302E-2</v>
      </c>
      <c r="I259">
        <v>0.53470958503501997</v>
      </c>
      <c r="J259">
        <v>2.2799999999999998</v>
      </c>
      <c r="L259">
        <v>0.73388822225605221</v>
      </c>
      <c r="M259">
        <v>0.67249835728939178</v>
      </c>
      <c r="N259">
        <v>0.76458315473938243</v>
      </c>
      <c r="O259">
        <v>0.64180342480606156</v>
      </c>
    </row>
    <row r="260" spans="1:15" x14ac:dyDescent="0.2">
      <c r="A260" s="14">
        <v>43537</v>
      </c>
      <c r="B260">
        <v>1702</v>
      </c>
      <c r="C260">
        <v>1679</v>
      </c>
      <c r="D260">
        <v>2367</v>
      </c>
      <c r="E260">
        <v>2364</v>
      </c>
      <c r="F260">
        <v>0.71023688663282503</v>
      </c>
      <c r="G260">
        <v>0.70379927084128102</v>
      </c>
      <c r="H260">
        <v>3.1452256339559198E-2</v>
      </c>
      <c r="I260">
        <v>0.20467898143914101</v>
      </c>
      <c r="J260">
        <v>0.91</v>
      </c>
      <c r="L260">
        <v>0.73525152718084019</v>
      </c>
      <c r="M260">
        <v>0.67234701450172185</v>
      </c>
      <c r="N260">
        <v>0.76670378352039936</v>
      </c>
      <c r="O260">
        <v>0.64089475816216268</v>
      </c>
    </row>
    <row r="261" spans="1:15" x14ac:dyDescent="0.2">
      <c r="A261" s="14">
        <v>43536</v>
      </c>
      <c r="B261">
        <v>1699</v>
      </c>
      <c r="C261">
        <v>1712</v>
      </c>
      <c r="D261">
        <v>2373</v>
      </c>
      <c r="E261">
        <v>2388</v>
      </c>
      <c r="F261">
        <v>0.71691792294807299</v>
      </c>
      <c r="G261">
        <v>0.70431129686585003</v>
      </c>
      <c r="H261">
        <v>3.1862791945780497E-2</v>
      </c>
      <c r="I261">
        <v>0.39565352915949198</v>
      </c>
      <c r="J261">
        <v>1.76</v>
      </c>
      <c r="L261">
        <v>0.73617408881163049</v>
      </c>
      <c r="M261">
        <v>0.67244850492006958</v>
      </c>
      <c r="N261">
        <v>0.76803688075741106</v>
      </c>
      <c r="O261">
        <v>0.64058571297428901</v>
      </c>
    </row>
    <row r="262" spans="1:15" x14ac:dyDescent="0.2">
      <c r="A262" s="14">
        <v>43535</v>
      </c>
      <c r="B262">
        <v>1655</v>
      </c>
      <c r="C262">
        <v>1680</v>
      </c>
      <c r="D262">
        <v>2334</v>
      </c>
      <c r="E262">
        <v>2343</v>
      </c>
      <c r="F262">
        <v>0.71702944942381497</v>
      </c>
      <c r="G262">
        <v>0.70460380950659696</v>
      </c>
      <c r="H262">
        <v>3.2077163454430603E-2</v>
      </c>
      <c r="I262">
        <v>0.387367166516151</v>
      </c>
      <c r="J262">
        <v>1.73</v>
      </c>
      <c r="L262">
        <v>0.73668097296102752</v>
      </c>
      <c r="M262">
        <v>0.67252664605216639</v>
      </c>
      <c r="N262">
        <v>0.7687581364154582</v>
      </c>
      <c r="O262">
        <v>0.64044948259773571</v>
      </c>
    </row>
    <row r="263" spans="1:15" x14ac:dyDescent="0.2">
      <c r="A263" s="14">
        <v>43532</v>
      </c>
      <c r="B263">
        <v>1687</v>
      </c>
      <c r="C263">
        <v>1656</v>
      </c>
      <c r="D263">
        <v>2350</v>
      </c>
      <c r="E263">
        <v>2316</v>
      </c>
      <c r="F263">
        <v>0.71502590673575095</v>
      </c>
      <c r="G263">
        <v>0.70483994587214904</v>
      </c>
      <c r="H263">
        <v>3.2232576293770701E-2</v>
      </c>
      <c r="I263">
        <v>0.31601448083969702</v>
      </c>
      <c r="J263">
        <v>1.42</v>
      </c>
      <c r="L263">
        <v>0.73707252216591979</v>
      </c>
      <c r="M263">
        <v>0.6726073695783783</v>
      </c>
      <c r="N263">
        <v>0.76930509845969042</v>
      </c>
      <c r="O263">
        <v>0.64037479328460767</v>
      </c>
    </row>
    <row r="264" spans="1:15" x14ac:dyDescent="0.2">
      <c r="A264" s="14">
        <v>43531</v>
      </c>
      <c r="B264">
        <v>1695</v>
      </c>
      <c r="C264">
        <v>1696</v>
      </c>
      <c r="D264">
        <v>2410</v>
      </c>
      <c r="E264">
        <v>2415</v>
      </c>
      <c r="F264">
        <v>0.70227743271221499</v>
      </c>
      <c r="G264">
        <v>0.70507964247211796</v>
      </c>
      <c r="H264">
        <v>3.2373966160316701E-2</v>
      </c>
      <c r="I264">
        <v>-8.6557505683016997E-2</v>
      </c>
      <c r="J264">
        <v>-0.4</v>
      </c>
      <c r="L264">
        <v>0.7374536086324347</v>
      </c>
      <c r="M264">
        <v>0.67270567631180123</v>
      </c>
      <c r="N264">
        <v>0.76982757479275132</v>
      </c>
      <c r="O264">
        <v>0.6403317101514846</v>
      </c>
    </row>
    <row r="265" spans="1:15" x14ac:dyDescent="0.2">
      <c r="A265" s="14">
        <v>43530</v>
      </c>
      <c r="B265">
        <v>1705</v>
      </c>
      <c r="C265">
        <v>1709</v>
      </c>
      <c r="D265">
        <v>2458</v>
      </c>
      <c r="E265">
        <v>2444</v>
      </c>
      <c r="F265">
        <v>0.69926350245499103</v>
      </c>
      <c r="G265">
        <v>0.70540506254027302</v>
      </c>
      <c r="H265">
        <v>3.2466696208627598E-2</v>
      </c>
      <c r="I265">
        <v>-0.1891649229049</v>
      </c>
      <c r="J265">
        <v>-0.88</v>
      </c>
      <c r="L265">
        <v>0.73787175874890065</v>
      </c>
      <c r="M265">
        <v>0.67293836633164539</v>
      </c>
      <c r="N265">
        <v>0.77033845495752817</v>
      </c>
      <c r="O265">
        <v>0.64047167012301787</v>
      </c>
    </row>
    <row r="266" spans="1:15" x14ac:dyDescent="0.2">
      <c r="A266" s="14">
        <v>43529</v>
      </c>
      <c r="B266">
        <v>1712</v>
      </c>
      <c r="C266">
        <v>1712</v>
      </c>
      <c r="D266">
        <v>2489</v>
      </c>
      <c r="E266">
        <v>2478</v>
      </c>
      <c r="F266">
        <v>0.69087974172719901</v>
      </c>
      <c r="G266">
        <v>0.70531742957287802</v>
      </c>
      <c r="H266">
        <v>3.2492015245423798E-2</v>
      </c>
      <c r="I266">
        <v>-0.44434571806721901</v>
      </c>
      <c r="J266">
        <v>-2.09</v>
      </c>
      <c r="L266">
        <v>0.7378094448183018</v>
      </c>
      <c r="M266">
        <v>0.67282541432745424</v>
      </c>
      <c r="N266">
        <v>0.77030146006372557</v>
      </c>
      <c r="O266">
        <v>0.64033339908203046</v>
      </c>
    </row>
    <row r="267" spans="1:15" x14ac:dyDescent="0.2">
      <c r="A267" s="14">
        <v>43528</v>
      </c>
      <c r="B267">
        <v>1721</v>
      </c>
      <c r="C267">
        <v>1720</v>
      </c>
      <c r="D267">
        <v>2539</v>
      </c>
      <c r="E267">
        <v>2497</v>
      </c>
      <c r="F267">
        <v>0.68882659191029205</v>
      </c>
      <c r="G267">
        <v>0.70539545282067995</v>
      </c>
      <c r="H267">
        <v>3.2464266332823899E-2</v>
      </c>
      <c r="I267">
        <v>-0.51037225793196705</v>
      </c>
      <c r="J267">
        <v>-2.41</v>
      </c>
      <c r="L267">
        <v>0.7378597191535039</v>
      </c>
      <c r="M267">
        <v>0.67293118648785599</v>
      </c>
      <c r="N267">
        <v>0.77032398548632774</v>
      </c>
      <c r="O267">
        <v>0.64046692015503215</v>
      </c>
    </row>
    <row r="268" spans="1:15" x14ac:dyDescent="0.2">
      <c r="A268" s="14">
        <v>43525</v>
      </c>
      <c r="B268">
        <v>1697</v>
      </c>
      <c r="C268">
        <v>1692</v>
      </c>
      <c r="D268">
        <v>2523</v>
      </c>
      <c r="E268">
        <v>2513</v>
      </c>
      <c r="F268">
        <v>0.67329884600079504</v>
      </c>
      <c r="G268">
        <v>0.70562949003768205</v>
      </c>
      <c r="H268">
        <v>3.24071961350796E-2</v>
      </c>
      <c r="I268">
        <v>-0.99763780557029302</v>
      </c>
      <c r="J268">
        <v>-4.8</v>
      </c>
      <c r="L268">
        <v>0.73803668617276164</v>
      </c>
      <c r="M268">
        <v>0.67322229390260246</v>
      </c>
      <c r="N268">
        <v>0.77044388230784122</v>
      </c>
      <c r="O268">
        <v>0.64081509776752288</v>
      </c>
    </row>
    <row r="269" spans="1:15" x14ac:dyDescent="0.2">
      <c r="A269" s="14">
        <v>43524</v>
      </c>
      <c r="B269">
        <v>1709</v>
      </c>
      <c r="C269">
        <v>1699</v>
      </c>
      <c r="D269">
        <v>2516</v>
      </c>
      <c r="E269">
        <v>2522</v>
      </c>
      <c r="F269">
        <v>0.67367168913560604</v>
      </c>
      <c r="G269">
        <v>0.70594677790013405</v>
      </c>
      <c r="H269">
        <v>3.2204965718783202E-2</v>
      </c>
      <c r="I269">
        <v>-1.0021773985526401</v>
      </c>
      <c r="J269">
        <v>-4.79</v>
      </c>
      <c r="L269">
        <v>0.73815174361891722</v>
      </c>
      <c r="M269">
        <v>0.67374181218135087</v>
      </c>
      <c r="N269">
        <v>0.7703567093377004</v>
      </c>
      <c r="O269">
        <v>0.6415368464625677</v>
      </c>
    </row>
    <row r="270" spans="1:15" x14ac:dyDescent="0.2">
      <c r="A270" s="14">
        <v>43523</v>
      </c>
      <c r="B270">
        <v>1719</v>
      </c>
      <c r="C270">
        <v>1705</v>
      </c>
      <c r="D270">
        <v>2550</v>
      </c>
      <c r="E270">
        <v>2532</v>
      </c>
      <c r="F270">
        <v>0.67338072669826199</v>
      </c>
      <c r="G270">
        <v>0.70622764660639603</v>
      </c>
      <c r="H270">
        <v>3.2013549430328199E-2</v>
      </c>
      <c r="I270">
        <v>-1.02603180505239</v>
      </c>
      <c r="J270">
        <v>-4.88</v>
      </c>
      <c r="L270">
        <v>0.73824119603672422</v>
      </c>
      <c r="M270">
        <v>0.67421409717606784</v>
      </c>
      <c r="N270">
        <v>0.77025474546705242</v>
      </c>
      <c r="O270">
        <v>0.64220054774573965</v>
      </c>
    </row>
    <row r="271" spans="1:15" x14ac:dyDescent="0.2">
      <c r="A271" s="14">
        <v>43522</v>
      </c>
      <c r="B271">
        <v>1730</v>
      </c>
      <c r="C271">
        <v>1719</v>
      </c>
      <c r="D271">
        <v>2499</v>
      </c>
      <c r="E271">
        <v>2535</v>
      </c>
      <c r="F271">
        <v>0.67810650887573898</v>
      </c>
      <c r="G271">
        <v>0.70626689696123601</v>
      </c>
      <c r="H271">
        <v>3.1975034703511401E-2</v>
      </c>
      <c r="I271">
        <v>-0.88069921883161695</v>
      </c>
      <c r="J271">
        <v>-4.1500000000000004</v>
      </c>
      <c r="L271">
        <v>0.73824193166474739</v>
      </c>
      <c r="M271">
        <v>0.67429186225772464</v>
      </c>
      <c r="N271">
        <v>0.77021696636825876</v>
      </c>
      <c r="O271">
        <v>0.64231682755421327</v>
      </c>
    </row>
    <row r="272" spans="1:15" x14ac:dyDescent="0.2">
      <c r="A272" s="14">
        <v>43521</v>
      </c>
      <c r="B272">
        <v>1711</v>
      </c>
      <c r="C272">
        <v>1725</v>
      </c>
      <c r="D272">
        <v>2495</v>
      </c>
      <c r="E272">
        <v>2499</v>
      </c>
      <c r="F272">
        <v>0.69027611044417703</v>
      </c>
      <c r="G272">
        <v>0.70619486746350502</v>
      </c>
      <c r="H272">
        <v>3.2044399384329E-2</v>
      </c>
      <c r="I272">
        <v>-0.49677189540685202</v>
      </c>
      <c r="J272">
        <v>-2.31</v>
      </c>
      <c r="L272">
        <v>0.73823926684783403</v>
      </c>
      <c r="M272">
        <v>0.674150468079176</v>
      </c>
      <c r="N272">
        <v>0.77028366623216304</v>
      </c>
      <c r="O272">
        <v>0.64210606869484699</v>
      </c>
    </row>
    <row r="273" spans="1:15" x14ac:dyDescent="0.2">
      <c r="A273" s="14">
        <v>43518</v>
      </c>
      <c r="B273">
        <v>1683</v>
      </c>
      <c r="C273">
        <v>1698</v>
      </c>
      <c r="D273">
        <v>2445</v>
      </c>
      <c r="E273">
        <v>2467</v>
      </c>
      <c r="F273">
        <v>0.688285366842318</v>
      </c>
      <c r="G273">
        <v>0.705681124389273</v>
      </c>
      <c r="H273">
        <v>3.2599552117602099E-2</v>
      </c>
      <c r="I273">
        <v>-0.53361952594317297</v>
      </c>
      <c r="J273">
        <v>-2.5299999999999998</v>
      </c>
      <c r="L273">
        <v>0.73828067650687512</v>
      </c>
      <c r="M273">
        <v>0.67308157227167087</v>
      </c>
      <c r="N273">
        <v>0.77088022862447714</v>
      </c>
      <c r="O273">
        <v>0.64048202015406885</v>
      </c>
    </row>
    <row r="274" spans="1:15" x14ac:dyDescent="0.2">
      <c r="A274" s="14">
        <v>43517</v>
      </c>
      <c r="B274">
        <v>1694</v>
      </c>
      <c r="C274">
        <v>1699</v>
      </c>
      <c r="D274">
        <v>2494</v>
      </c>
      <c r="E274">
        <v>2446</v>
      </c>
      <c r="F274">
        <v>0.69460343417824999</v>
      </c>
      <c r="G274">
        <v>0.70497964458450102</v>
      </c>
      <c r="H274">
        <v>3.3519394584408002E-2</v>
      </c>
      <c r="I274">
        <v>-0.30955840745041002</v>
      </c>
      <c r="J274">
        <v>-1.49</v>
      </c>
      <c r="L274">
        <v>0.73849903916890902</v>
      </c>
      <c r="M274">
        <v>0.67146025000009302</v>
      </c>
      <c r="N274">
        <v>0.77201843375331702</v>
      </c>
      <c r="O274">
        <v>0.63794085541568502</v>
      </c>
    </row>
    <row r="275" spans="1:15" x14ac:dyDescent="0.2">
      <c r="A275" s="14">
        <v>43516</v>
      </c>
      <c r="B275">
        <v>1678</v>
      </c>
      <c r="C275">
        <v>1688</v>
      </c>
      <c r="D275">
        <v>2469</v>
      </c>
      <c r="E275">
        <v>2491</v>
      </c>
      <c r="F275">
        <v>0.677639502207948</v>
      </c>
      <c r="G275">
        <v>0.70424838594405204</v>
      </c>
      <c r="H275">
        <v>3.4326314994151799E-2</v>
      </c>
      <c r="I275">
        <v>-0.77517449049329001</v>
      </c>
      <c r="J275">
        <v>-3.93</v>
      </c>
      <c r="L275">
        <v>0.73857470093820388</v>
      </c>
      <c r="M275">
        <v>0.66992207094990019</v>
      </c>
      <c r="N275">
        <v>0.77290101593235561</v>
      </c>
      <c r="O275">
        <v>0.63559575595574846</v>
      </c>
    </row>
    <row r="276" spans="1:15" x14ac:dyDescent="0.2">
      <c r="A276" s="14">
        <v>43515</v>
      </c>
      <c r="B276">
        <v>1669</v>
      </c>
      <c r="C276">
        <v>1674</v>
      </c>
      <c r="D276">
        <v>2450</v>
      </c>
      <c r="E276">
        <v>2463</v>
      </c>
      <c r="F276">
        <v>0.67965895249695496</v>
      </c>
      <c r="G276">
        <v>0.70369233472852699</v>
      </c>
      <c r="H276">
        <v>3.5082303002873801E-2</v>
      </c>
      <c r="I276">
        <v>-0.68505714204690205</v>
      </c>
      <c r="J276">
        <v>-3.54</v>
      </c>
      <c r="L276">
        <v>0.73877463773140084</v>
      </c>
      <c r="M276">
        <v>0.66861003172565314</v>
      </c>
      <c r="N276">
        <v>0.77385694073427458</v>
      </c>
      <c r="O276">
        <v>0.6335277287227794</v>
      </c>
    </row>
    <row r="277" spans="1:15" x14ac:dyDescent="0.2">
      <c r="A277" s="14">
        <v>43514</v>
      </c>
      <c r="B277">
        <v>1671</v>
      </c>
      <c r="C277">
        <v>1670</v>
      </c>
      <c r="D277">
        <v>2445</v>
      </c>
      <c r="E277">
        <v>2440</v>
      </c>
      <c r="F277">
        <v>0.68442622950819598</v>
      </c>
      <c r="G277">
        <v>0.70307659907206899</v>
      </c>
      <c r="H277">
        <v>3.5894568589898E-2</v>
      </c>
      <c r="I277">
        <v>-0.51958751132952896</v>
      </c>
      <c r="J277">
        <v>-2.72</v>
      </c>
      <c r="L277">
        <v>0.73897116766196702</v>
      </c>
      <c r="M277">
        <v>0.66718203048217095</v>
      </c>
      <c r="N277">
        <v>0.77486573625186494</v>
      </c>
      <c r="O277">
        <v>0.63128746189227303</v>
      </c>
    </row>
    <row r="278" spans="1:15" x14ac:dyDescent="0.2">
      <c r="A278" s="14">
        <v>43511</v>
      </c>
      <c r="B278">
        <v>1631</v>
      </c>
      <c r="C278">
        <v>1632</v>
      </c>
      <c r="D278">
        <v>2414</v>
      </c>
      <c r="E278">
        <v>2380</v>
      </c>
      <c r="F278">
        <v>0.68571428571428505</v>
      </c>
      <c r="G278">
        <v>0.70229701095835995</v>
      </c>
      <c r="H278">
        <v>3.6911696405231599E-2</v>
      </c>
      <c r="I278">
        <v>-0.44925394547092001</v>
      </c>
      <c r="J278">
        <v>-2.42</v>
      </c>
      <c r="L278">
        <v>0.73920870736359157</v>
      </c>
      <c r="M278">
        <v>0.66538531455312833</v>
      </c>
      <c r="N278">
        <v>0.77612040376882319</v>
      </c>
      <c r="O278">
        <v>0.62847361814789671</v>
      </c>
    </row>
    <row r="279" spans="1:15" x14ac:dyDescent="0.2">
      <c r="A279" s="14">
        <v>43510</v>
      </c>
      <c r="B279">
        <v>1647</v>
      </c>
      <c r="C279">
        <v>1647</v>
      </c>
      <c r="D279">
        <v>2420</v>
      </c>
      <c r="E279">
        <v>2426</v>
      </c>
      <c r="F279">
        <v>0.67889530090684203</v>
      </c>
      <c r="G279">
        <v>0.70171737220630803</v>
      </c>
      <c r="H279">
        <v>3.7504131932060501E-2</v>
      </c>
      <c r="I279">
        <v>-0.608521518130546</v>
      </c>
      <c r="J279">
        <v>-3.36</v>
      </c>
      <c r="L279">
        <v>0.73922150413836851</v>
      </c>
      <c r="M279">
        <v>0.66421324027424755</v>
      </c>
      <c r="N279">
        <v>0.77672563607042899</v>
      </c>
      <c r="O279">
        <v>0.62670910834218707</v>
      </c>
    </row>
    <row r="280" spans="1:15" x14ac:dyDescent="0.2">
      <c r="A280" s="14">
        <v>43509</v>
      </c>
      <c r="B280">
        <v>1619</v>
      </c>
      <c r="C280">
        <v>1642</v>
      </c>
      <c r="D280">
        <v>2382</v>
      </c>
      <c r="E280">
        <v>2423</v>
      </c>
      <c r="F280">
        <v>0.67767230705736603</v>
      </c>
      <c r="G280">
        <v>0.70138578930445905</v>
      </c>
      <c r="H280">
        <v>3.7813103860591002E-2</v>
      </c>
      <c r="I280">
        <v>-0.62712339972193298</v>
      </c>
      <c r="J280">
        <v>-3.5</v>
      </c>
      <c r="L280">
        <v>0.73919889316505005</v>
      </c>
      <c r="M280">
        <v>0.66357268544386805</v>
      </c>
      <c r="N280">
        <v>0.77701199702564105</v>
      </c>
      <c r="O280">
        <v>0.62575958158327705</v>
      </c>
    </row>
    <row r="281" spans="1:15" x14ac:dyDescent="0.2">
      <c r="A281" s="14">
        <v>43508</v>
      </c>
      <c r="B281">
        <v>1562</v>
      </c>
      <c r="C281">
        <v>1601</v>
      </c>
      <c r="D281">
        <v>2263</v>
      </c>
      <c r="E281">
        <v>2351</v>
      </c>
      <c r="F281">
        <v>0.68098681412164996</v>
      </c>
      <c r="G281">
        <v>0.70112414992638095</v>
      </c>
      <c r="H281">
        <v>3.8043465499532698E-2</v>
      </c>
      <c r="I281">
        <v>-0.52932443299568799</v>
      </c>
      <c r="J281">
        <v>-2.96</v>
      </c>
      <c r="L281">
        <v>0.73916761542591369</v>
      </c>
      <c r="M281">
        <v>0.6630806844268482</v>
      </c>
      <c r="N281">
        <v>0.77721108092544633</v>
      </c>
      <c r="O281">
        <v>0.62503721892731556</v>
      </c>
    </row>
    <row r="282" spans="1:15" x14ac:dyDescent="0.2">
      <c r="A282" s="14">
        <v>43504</v>
      </c>
      <c r="B282">
        <v>1601</v>
      </c>
      <c r="C282">
        <v>1568</v>
      </c>
      <c r="D282">
        <v>2312</v>
      </c>
      <c r="E282">
        <v>2265</v>
      </c>
      <c r="F282">
        <v>0.69227373068432596</v>
      </c>
      <c r="G282">
        <v>0.70083467968597302</v>
      </c>
      <c r="H282">
        <v>3.82774642521337E-2</v>
      </c>
      <c r="I282">
        <v>-0.223655071434601</v>
      </c>
      <c r="J282">
        <v>-1.24</v>
      </c>
      <c r="L282">
        <v>0.73911214393810676</v>
      </c>
      <c r="M282">
        <v>0.66255721543383927</v>
      </c>
      <c r="N282">
        <v>0.77738960819024039</v>
      </c>
      <c r="O282">
        <v>0.62427975118170564</v>
      </c>
    </row>
    <row r="283" spans="1:15" x14ac:dyDescent="0.2">
      <c r="A283" s="14">
        <v>43503</v>
      </c>
      <c r="B283">
        <v>1636</v>
      </c>
      <c r="C283">
        <v>1617</v>
      </c>
      <c r="D283">
        <v>2403</v>
      </c>
      <c r="E283">
        <v>2362</v>
      </c>
      <c r="F283">
        <v>0.68458933107535902</v>
      </c>
      <c r="G283">
        <v>0.70045873220888699</v>
      </c>
      <c r="H283">
        <v>3.8497533756587897E-2</v>
      </c>
      <c r="I283">
        <v>-0.41221864324781698</v>
      </c>
      <c r="J283">
        <v>-2.3199999999999998</v>
      </c>
      <c r="L283">
        <v>0.73895626596547492</v>
      </c>
      <c r="M283">
        <v>0.66196119845229906</v>
      </c>
      <c r="N283">
        <v>0.77745379972206274</v>
      </c>
      <c r="O283">
        <v>0.62346366469571124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N8" sqref="N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5</v>
      </c>
      <c r="F1" s="268" t="s">
        <v>1294</v>
      </c>
      <c r="G1" s="269">
        <v>34</v>
      </c>
      <c r="N1" s="252" t="s">
        <v>1293</v>
      </c>
      <c r="O1" s="253" t="s">
        <v>1291</v>
      </c>
      <c r="P1" s="254" t="s">
        <v>1292</v>
      </c>
    </row>
    <row r="2" spans="1:16" s="106" customFormat="1" x14ac:dyDescent="0.2">
      <c r="B2" s="210"/>
      <c r="C2" s="208" t="s">
        <v>1163</v>
      </c>
      <c r="D2" s="208" t="s">
        <v>1164</v>
      </c>
      <c r="E2" s="208" t="s">
        <v>1165</v>
      </c>
      <c r="F2" s="208" t="s">
        <v>1166</v>
      </c>
      <c r="G2" s="209" t="s">
        <v>1170</v>
      </c>
      <c r="H2" s="209" t="s">
        <v>1167</v>
      </c>
      <c r="I2" s="209" t="s">
        <v>683</v>
      </c>
      <c r="J2" s="255" t="s">
        <v>1173</v>
      </c>
      <c r="K2" s="256"/>
      <c r="M2" s="248" t="s">
        <v>1283</v>
      </c>
      <c r="N2" s="250">
        <v>-2.0984208795241499</v>
      </c>
      <c r="O2" s="246">
        <f>MAX(I42:I1000)</f>
        <v>3.4197128341255998</v>
      </c>
      <c r="P2" s="247">
        <f>MIN(I42:I1000)</f>
        <v>-2.6577775048782502</v>
      </c>
    </row>
    <row r="3" spans="1:16" s="106" customFormat="1" x14ac:dyDescent="0.2">
      <c r="B3" s="211" t="s">
        <v>1174</v>
      </c>
      <c r="C3" s="258">
        <v>8306</v>
      </c>
      <c r="D3" s="259" t="s">
        <v>4045</v>
      </c>
      <c r="E3" s="258" t="s">
        <v>4047</v>
      </c>
      <c r="F3" s="258">
        <v>579.4</v>
      </c>
      <c r="G3" s="258">
        <v>1700</v>
      </c>
      <c r="H3" s="258"/>
      <c r="I3" s="260"/>
      <c r="J3" s="261">
        <v>984980</v>
      </c>
      <c r="K3" s="257"/>
      <c r="M3" s="248" t="s">
        <v>1284</v>
      </c>
      <c r="N3" s="250">
        <v>-8.11</v>
      </c>
      <c r="O3" s="247">
        <f>MAX(J42:J1000)</f>
        <v>10.1</v>
      </c>
      <c r="P3" s="247">
        <f>MIN(J42:J1000)</f>
        <v>-9.18</v>
      </c>
    </row>
    <row r="4" spans="1:16" s="106" customFormat="1" x14ac:dyDescent="0.2">
      <c r="B4" s="212" t="s">
        <v>1175</v>
      </c>
      <c r="C4" s="262">
        <v>6995</v>
      </c>
      <c r="D4" s="262" t="s">
        <v>4046</v>
      </c>
      <c r="E4" s="262" t="s">
        <v>4038</v>
      </c>
      <c r="F4" s="262">
        <v>1926</v>
      </c>
      <c r="G4" s="262">
        <v>500</v>
      </c>
      <c r="H4" s="262"/>
      <c r="I4" s="263"/>
      <c r="J4" s="264">
        <v>963000</v>
      </c>
      <c r="K4" s="257"/>
      <c r="M4" s="249" t="s">
        <v>1285</v>
      </c>
      <c r="N4" s="250">
        <v>2.2799999999999998</v>
      </c>
      <c r="O4" s="270"/>
      <c r="P4" s="271"/>
    </row>
    <row r="5" spans="1:16" s="106" customFormat="1" x14ac:dyDescent="0.2">
      <c r="M5" s="249" t="s">
        <v>1287</v>
      </c>
      <c r="N5" s="250">
        <v>0.82375624544386605</v>
      </c>
      <c r="O5" s="270"/>
      <c r="P5" s="271"/>
    </row>
    <row r="6" spans="1:16" s="106" customFormat="1" ht="15" thickBot="1" x14ac:dyDescent="0.25">
      <c r="M6" s="249" t="s">
        <v>1288</v>
      </c>
      <c r="N6" s="250">
        <v>0.92648971171099703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1289</v>
      </c>
      <c r="N7" s="250">
        <v>9.1113942070262299E-2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1290</v>
      </c>
      <c r="N8" s="251">
        <v>8.8484198999994407E-2</v>
      </c>
      <c r="O8" s="272"/>
      <c r="P8" s="273"/>
    </row>
    <row r="9" spans="1:16" s="106" customFormat="1" x14ac:dyDescent="0.2">
      <c r="A9" s="203" t="s">
        <v>1172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3298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1160</v>
      </c>
      <c r="B11" s="196"/>
      <c r="C11" s="369"/>
      <c r="D11" s="370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677.38433797011851</v>
      </c>
      <c r="B12" s="196"/>
      <c r="C12" s="369"/>
      <c r="D12" s="370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1161</v>
      </c>
      <c r="B13" s="196"/>
      <c r="C13" s="369"/>
      <c r="D13" s="370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473.54044307058217</v>
      </c>
      <c r="B14" s="196"/>
      <c r="C14" s="369"/>
      <c r="D14" s="370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1171</v>
      </c>
      <c r="B15" s="196"/>
      <c r="C15" s="369"/>
      <c r="D15" s="370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0.29933024214322512</v>
      </c>
      <c r="B16" s="196"/>
      <c r="C16" s="369"/>
      <c r="D16" s="370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69"/>
      <c r="D17" s="370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69"/>
      <c r="D18" s="370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69"/>
      <c r="D19" s="370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636</v>
      </c>
      <c r="B41" s="106" t="s">
        <v>4039</v>
      </c>
      <c r="C41" s="106" t="s">
        <v>4040</v>
      </c>
      <c r="D41" s="106" t="s">
        <v>4041</v>
      </c>
      <c r="E41" s="106" t="s">
        <v>4042</v>
      </c>
      <c r="F41" s="106" t="s">
        <v>637</v>
      </c>
      <c r="G41" s="106" t="s">
        <v>638</v>
      </c>
      <c r="H41" s="106" t="s">
        <v>639</v>
      </c>
      <c r="I41" s="106" t="s">
        <v>640</v>
      </c>
      <c r="J41" s="106" t="s">
        <v>641</v>
      </c>
      <c r="K41" s="106" t="s">
        <v>4043</v>
      </c>
      <c r="L41" s="106" t="s">
        <v>4044</v>
      </c>
    </row>
    <row r="42" spans="1:13" x14ac:dyDescent="0.2">
      <c r="A42" s="14">
        <v>43868</v>
      </c>
      <c r="B42">
        <v>1941</v>
      </c>
      <c r="C42">
        <v>1926</v>
      </c>
      <c r="D42">
        <v>579.9</v>
      </c>
      <c r="E42">
        <v>579.4</v>
      </c>
      <c r="F42">
        <v>3.32412840869865</v>
      </c>
      <c r="G42">
        <v>3.5937426743979399</v>
      </c>
      <c r="H42">
        <v>0.12848436094499499</v>
      </c>
      <c r="I42">
        <v>-2.0984208795241499</v>
      </c>
      <c r="J42">
        <v>-8.11</v>
      </c>
      <c r="K42">
        <v>579.4</v>
      </c>
      <c r="L42">
        <v>576.5100463678516</v>
      </c>
    </row>
    <row r="43" spans="1:13" x14ac:dyDescent="0.2">
      <c r="A43" s="207">
        <v>43867</v>
      </c>
      <c r="B43" s="10">
        <v>1933</v>
      </c>
      <c r="C43" s="10">
        <v>1925</v>
      </c>
      <c r="D43" s="10">
        <v>581.5</v>
      </c>
      <c r="E43" s="10">
        <v>580.9</v>
      </c>
      <c r="F43" s="10">
        <v>3.31382337751764</v>
      </c>
      <c r="G43" s="10">
        <v>3.5960864174882099</v>
      </c>
      <c r="H43" s="10">
        <v>0.12510359549876199</v>
      </c>
      <c r="I43" s="10">
        <v>-2.25623443391253</v>
      </c>
      <c r="J43" s="10">
        <v>-8.52</v>
      </c>
      <c r="K43" s="10">
        <v>580.9</v>
      </c>
      <c r="L43" s="10">
        <v>576.21071612570836</v>
      </c>
      <c r="M43" s="10"/>
    </row>
    <row r="44" spans="1:13" x14ac:dyDescent="0.2">
      <c r="A44" s="14">
        <v>43866</v>
      </c>
      <c r="B44" s="106">
        <v>1903</v>
      </c>
      <c r="C44" s="106">
        <v>1881</v>
      </c>
      <c r="D44" s="106">
        <v>566.9</v>
      </c>
      <c r="E44" s="106">
        <v>570.6</v>
      </c>
      <c r="F44" s="106">
        <v>3.2965299684542502</v>
      </c>
      <c r="G44" s="106">
        <v>3.59853931737364</v>
      </c>
      <c r="H44" s="106">
        <v>0.121290645849776</v>
      </c>
      <c r="I44" s="106">
        <v>-2.4899640594991999</v>
      </c>
      <c r="J44" s="106">
        <v>-9.16</v>
      </c>
      <c r="K44">
        <v>570.6</v>
      </c>
      <c r="L44" s="106">
        <v>563.0401854714064</v>
      </c>
    </row>
    <row r="45" spans="1:13" x14ac:dyDescent="0.2">
      <c r="A45" s="14">
        <v>43865</v>
      </c>
      <c r="B45">
        <v>1864</v>
      </c>
      <c r="C45">
        <v>1888</v>
      </c>
      <c r="D45">
        <v>560.29999999999995</v>
      </c>
      <c r="E45">
        <v>568</v>
      </c>
      <c r="F45">
        <v>3.3239436619718301</v>
      </c>
      <c r="G45">
        <v>3.6009396538301202</v>
      </c>
      <c r="H45">
        <v>0.116995436609969</v>
      </c>
      <c r="I45">
        <v>-2.3675794533911998</v>
      </c>
      <c r="J45">
        <v>-8.33</v>
      </c>
      <c r="K45">
        <v>568</v>
      </c>
      <c r="L45">
        <v>565.13549716640898</v>
      </c>
    </row>
    <row r="46" spans="1:13" x14ac:dyDescent="0.2">
      <c r="A46" s="14">
        <v>43864</v>
      </c>
      <c r="B46">
        <v>1841</v>
      </c>
      <c r="C46">
        <v>1864</v>
      </c>
      <c r="D46">
        <v>560</v>
      </c>
      <c r="E46">
        <v>564.9</v>
      </c>
      <c r="F46">
        <v>3.2996990617808399</v>
      </c>
      <c r="G46">
        <v>3.6025583573038702</v>
      </c>
      <c r="H46">
        <v>0.11395208777527301</v>
      </c>
      <c r="I46">
        <v>-2.6577775048782502</v>
      </c>
      <c r="J46">
        <v>-9.18</v>
      </c>
      <c r="K46">
        <v>564.9</v>
      </c>
      <c r="L46">
        <v>557.95157135497163</v>
      </c>
    </row>
    <row r="47" spans="1:13" x14ac:dyDescent="0.2">
      <c r="A47" s="14">
        <v>43861</v>
      </c>
      <c r="B47">
        <v>1935</v>
      </c>
      <c r="C47">
        <v>1895</v>
      </c>
      <c r="D47">
        <v>569.20000000000005</v>
      </c>
      <c r="E47">
        <v>568.5</v>
      </c>
      <c r="F47">
        <v>3.3333333333333299</v>
      </c>
      <c r="G47">
        <v>3.60401007485485</v>
      </c>
      <c r="H47">
        <v>0.110732559816472</v>
      </c>
      <c r="I47">
        <v>-2.44441871451482</v>
      </c>
      <c r="J47">
        <v>-8.1199999999999992</v>
      </c>
      <c r="K47">
        <v>568.5</v>
      </c>
      <c r="L47">
        <v>567.23080886141156</v>
      </c>
    </row>
    <row r="48" spans="1:13" x14ac:dyDescent="0.2">
      <c r="A48" s="14">
        <v>43860</v>
      </c>
      <c r="B48">
        <v>1987</v>
      </c>
      <c r="C48">
        <v>1925</v>
      </c>
      <c r="D48">
        <v>564</v>
      </c>
      <c r="E48">
        <v>565.5</v>
      </c>
      <c r="F48">
        <v>3.4040671971706402</v>
      </c>
      <c r="G48">
        <v>3.6048401914862298</v>
      </c>
      <c r="H48">
        <v>0.10891880554698299</v>
      </c>
      <c r="I48">
        <v>-1.8433271766736901</v>
      </c>
      <c r="J48">
        <v>-5.9</v>
      </c>
      <c r="K48">
        <v>565.5</v>
      </c>
      <c r="L48">
        <v>576.21071612570836</v>
      </c>
    </row>
    <row r="49" spans="1:12" x14ac:dyDescent="0.2">
      <c r="A49" s="14">
        <v>43859</v>
      </c>
      <c r="B49">
        <v>1952</v>
      </c>
      <c r="C49">
        <v>1990</v>
      </c>
      <c r="D49">
        <v>564.29999999999995</v>
      </c>
      <c r="E49">
        <v>568</v>
      </c>
      <c r="F49">
        <v>3.5035211267605599</v>
      </c>
      <c r="G49">
        <v>3.6047979742026399</v>
      </c>
      <c r="H49">
        <v>0.108997203050304</v>
      </c>
      <c r="I49">
        <v>-0.92916923194200696</v>
      </c>
      <c r="J49">
        <v>-2.89</v>
      </c>
      <c r="K49">
        <v>568</v>
      </c>
      <c r="L49">
        <v>595.66718186501794</v>
      </c>
    </row>
    <row r="50" spans="1:12" x14ac:dyDescent="0.2">
      <c r="A50" s="14">
        <v>43858</v>
      </c>
      <c r="B50">
        <v>1951</v>
      </c>
      <c r="C50">
        <v>1936</v>
      </c>
      <c r="D50">
        <v>562.20000000000005</v>
      </c>
      <c r="E50">
        <v>566.29999999999995</v>
      </c>
      <c r="F50">
        <v>3.4186826770263101</v>
      </c>
      <c r="G50">
        <v>3.6028181016625802</v>
      </c>
      <c r="H50">
        <v>0.11212266952547099</v>
      </c>
      <c r="I50">
        <v>-1.6422675754651099</v>
      </c>
      <c r="J50">
        <v>-5.39</v>
      </c>
      <c r="K50">
        <v>566.29999999999995</v>
      </c>
      <c r="L50">
        <v>579.50334878928379</v>
      </c>
    </row>
    <row r="51" spans="1:12" x14ac:dyDescent="0.2">
      <c r="A51" s="14">
        <v>43857</v>
      </c>
      <c r="B51">
        <v>2005</v>
      </c>
      <c r="C51">
        <v>1980</v>
      </c>
      <c r="D51">
        <v>565</v>
      </c>
      <c r="E51">
        <v>566.5</v>
      </c>
      <c r="F51">
        <v>3.4951456310679601</v>
      </c>
      <c r="G51">
        <v>3.6017211183893898</v>
      </c>
      <c r="H51">
        <v>0.114300172937294</v>
      </c>
      <c r="I51">
        <v>-0.93241755093321399</v>
      </c>
      <c r="J51">
        <v>-3.05</v>
      </c>
      <c r="K51">
        <v>566.5</v>
      </c>
      <c r="L51">
        <v>592.67387944358575</v>
      </c>
    </row>
    <row r="52" spans="1:12" x14ac:dyDescent="0.2">
      <c r="A52" s="14">
        <v>43854</v>
      </c>
      <c r="B52">
        <v>2054</v>
      </c>
      <c r="C52">
        <v>2031</v>
      </c>
      <c r="D52">
        <v>575.9</v>
      </c>
      <c r="E52">
        <v>574</v>
      </c>
      <c r="F52">
        <v>3.5383275261324001</v>
      </c>
      <c r="G52">
        <v>3.60025857058121</v>
      </c>
      <c r="H52">
        <v>0.116338138351187</v>
      </c>
      <c r="I52">
        <v>-0.53233656070602697</v>
      </c>
      <c r="J52">
        <v>-1.75</v>
      </c>
      <c r="K52">
        <v>574</v>
      </c>
      <c r="L52">
        <v>607.93972179289017</v>
      </c>
    </row>
    <row r="53" spans="1:12" x14ac:dyDescent="0.2">
      <c r="A53" s="14">
        <v>43853</v>
      </c>
      <c r="B53">
        <v>2061</v>
      </c>
      <c r="C53">
        <v>2041</v>
      </c>
      <c r="D53">
        <v>578.1</v>
      </c>
      <c r="E53">
        <v>576.79999999999995</v>
      </c>
      <c r="F53">
        <v>3.5384882108182998</v>
      </c>
      <c r="G53">
        <v>3.5985222595236599</v>
      </c>
      <c r="H53">
        <v>0.118206256095598</v>
      </c>
      <c r="I53">
        <v>-0.50787539245645796</v>
      </c>
      <c r="J53">
        <v>-1.7</v>
      </c>
      <c r="K53">
        <v>576.79999999999995</v>
      </c>
      <c r="L53">
        <v>610.93302421432247</v>
      </c>
    </row>
    <row r="54" spans="1:12" x14ac:dyDescent="0.2">
      <c r="A54" s="14">
        <v>43852</v>
      </c>
      <c r="B54">
        <v>2075</v>
      </c>
      <c r="C54">
        <v>2076</v>
      </c>
      <c r="D54">
        <v>575</v>
      </c>
      <c r="E54">
        <v>582</v>
      </c>
      <c r="F54">
        <v>3.5670103092783498</v>
      </c>
      <c r="G54">
        <v>3.5957382348503701</v>
      </c>
      <c r="H54">
        <v>0.121985860803779</v>
      </c>
      <c r="I54">
        <v>-0.23550209329776101</v>
      </c>
      <c r="J54">
        <v>-0.81</v>
      </c>
      <c r="K54">
        <v>582</v>
      </c>
      <c r="L54">
        <v>621.40958268933537</v>
      </c>
    </row>
    <row r="55" spans="1:12" x14ac:dyDescent="0.2">
      <c r="A55" s="14">
        <v>43851</v>
      </c>
      <c r="B55">
        <v>2093</v>
      </c>
      <c r="C55">
        <v>2084</v>
      </c>
      <c r="D55">
        <v>582.5</v>
      </c>
      <c r="E55">
        <v>582.6</v>
      </c>
      <c r="F55">
        <v>3.57706831445245</v>
      </c>
      <c r="G55">
        <v>3.5929353614250799</v>
      </c>
      <c r="H55">
        <v>0.124991772020243</v>
      </c>
      <c r="I55">
        <v>-0.126944731770539</v>
      </c>
      <c r="J55">
        <v>-0.44</v>
      </c>
      <c r="K55">
        <v>582.6</v>
      </c>
      <c r="L55">
        <v>623.80422462648119</v>
      </c>
    </row>
    <row r="56" spans="1:12" x14ac:dyDescent="0.2">
      <c r="A56" s="14">
        <v>43850</v>
      </c>
      <c r="B56">
        <v>2095</v>
      </c>
      <c r="C56">
        <v>2100</v>
      </c>
      <c r="D56">
        <v>584.70000000000005</v>
      </c>
      <c r="E56">
        <v>583.1</v>
      </c>
      <c r="F56">
        <v>3.6014405762304902</v>
      </c>
      <c r="G56">
        <v>3.58988932742459</v>
      </c>
      <c r="H56">
        <v>0.128086697645277</v>
      </c>
      <c r="I56">
        <v>9.0183048031159493E-2</v>
      </c>
      <c r="J56">
        <v>0.32</v>
      </c>
      <c r="K56">
        <v>583.1</v>
      </c>
      <c r="L56">
        <v>628.59350850077271</v>
      </c>
    </row>
    <row r="57" spans="1:12" x14ac:dyDescent="0.2">
      <c r="A57" s="14">
        <v>43847</v>
      </c>
      <c r="B57">
        <v>2077</v>
      </c>
      <c r="C57">
        <v>2070</v>
      </c>
      <c r="D57">
        <v>578.29999999999995</v>
      </c>
      <c r="E57">
        <v>582.6</v>
      </c>
      <c r="F57">
        <v>3.55303810504634</v>
      </c>
      <c r="G57">
        <v>3.58652676577747</v>
      </c>
      <c r="H57">
        <v>0.131016118408077</v>
      </c>
      <c r="I57">
        <v>-0.25560718129983301</v>
      </c>
      <c r="J57">
        <v>-0.94</v>
      </c>
      <c r="K57">
        <v>582.6</v>
      </c>
      <c r="L57">
        <v>619.61360123647603</v>
      </c>
    </row>
    <row r="58" spans="1:12" x14ac:dyDescent="0.2">
      <c r="A58" s="14">
        <v>43846</v>
      </c>
      <c r="B58">
        <v>2058</v>
      </c>
      <c r="C58">
        <v>2056</v>
      </c>
      <c r="D58">
        <v>576</v>
      </c>
      <c r="E58">
        <v>575.5</v>
      </c>
      <c r="F58">
        <v>3.5725456125108601</v>
      </c>
      <c r="G58">
        <v>3.58384855607355</v>
      </c>
      <c r="H58">
        <v>0.13369887931149599</v>
      </c>
      <c r="I58">
        <v>-8.4540301466231899E-2</v>
      </c>
      <c r="J58">
        <v>-0.32</v>
      </c>
      <c r="K58">
        <v>575.5</v>
      </c>
      <c r="L58">
        <v>615.42297784647087</v>
      </c>
    </row>
    <row r="59" spans="1:12" x14ac:dyDescent="0.2">
      <c r="A59" s="14">
        <v>43845</v>
      </c>
      <c r="B59">
        <v>2060</v>
      </c>
      <c r="C59">
        <v>2057</v>
      </c>
      <c r="D59">
        <v>574.70000000000005</v>
      </c>
      <c r="E59">
        <v>578.9</v>
      </c>
      <c r="F59">
        <v>3.5532907237864899</v>
      </c>
      <c r="G59">
        <v>3.5812157907672399</v>
      </c>
      <c r="H59">
        <v>0.13582280315982001</v>
      </c>
      <c r="I59">
        <v>-0.20559925381522501</v>
      </c>
      <c r="J59">
        <v>-0.79</v>
      </c>
      <c r="K59">
        <v>578.9</v>
      </c>
      <c r="L59">
        <v>615.72230808861411</v>
      </c>
    </row>
    <row r="60" spans="1:12" x14ac:dyDescent="0.2">
      <c r="A60" s="14">
        <v>43844</v>
      </c>
      <c r="B60">
        <v>2104</v>
      </c>
      <c r="C60">
        <v>2083</v>
      </c>
      <c r="D60">
        <v>582.79999999999995</v>
      </c>
      <c r="E60">
        <v>579</v>
      </c>
      <c r="F60">
        <v>3.5975820379965402</v>
      </c>
      <c r="G60">
        <v>3.5784796475946599</v>
      </c>
      <c r="H60">
        <v>0.13840031539349801</v>
      </c>
      <c r="I60">
        <v>0.138022737502936</v>
      </c>
      <c r="J60">
        <v>0.53</v>
      </c>
      <c r="K60">
        <v>579</v>
      </c>
      <c r="L60">
        <v>623.50489438433794</v>
      </c>
    </row>
    <row r="61" spans="1:12" x14ac:dyDescent="0.2">
      <c r="A61" s="14">
        <v>43840</v>
      </c>
      <c r="B61">
        <v>2107</v>
      </c>
      <c r="C61">
        <v>2104</v>
      </c>
      <c r="D61">
        <v>580.70000000000005</v>
      </c>
      <c r="E61">
        <v>578.20000000000005</v>
      </c>
      <c r="F61">
        <v>3.6388792805257602</v>
      </c>
      <c r="G61">
        <v>3.5747050555214899</v>
      </c>
      <c r="H61">
        <v>0.14165012598594501</v>
      </c>
      <c r="I61">
        <v>0.45304742623837402</v>
      </c>
      <c r="J61">
        <v>1.76</v>
      </c>
      <c r="K61">
        <v>578.20000000000005</v>
      </c>
      <c r="L61">
        <v>629.79082946934568</v>
      </c>
    </row>
    <row r="62" spans="1:12" x14ac:dyDescent="0.2">
      <c r="A62" s="14">
        <v>43839</v>
      </c>
      <c r="B62">
        <v>2138</v>
      </c>
      <c r="C62">
        <v>2108</v>
      </c>
      <c r="D62">
        <v>586</v>
      </c>
      <c r="E62">
        <v>580</v>
      </c>
      <c r="F62">
        <v>3.6344827586206798</v>
      </c>
      <c r="G62">
        <v>3.57080213943085</v>
      </c>
      <c r="H62">
        <v>0.14384383461890701</v>
      </c>
      <c r="I62">
        <v>0.44270662943983602</v>
      </c>
      <c r="J62">
        <v>1.75</v>
      </c>
      <c r="K62">
        <v>580</v>
      </c>
      <c r="L62">
        <v>630.98815043791853</v>
      </c>
    </row>
    <row r="63" spans="1:12" x14ac:dyDescent="0.2">
      <c r="A63" s="14">
        <v>43838</v>
      </c>
      <c r="B63">
        <v>2085</v>
      </c>
      <c r="C63">
        <v>2082</v>
      </c>
      <c r="D63">
        <v>574.1</v>
      </c>
      <c r="E63">
        <v>574</v>
      </c>
      <c r="F63">
        <v>3.62717770034843</v>
      </c>
      <c r="G63">
        <v>3.5670765837065099</v>
      </c>
      <c r="H63">
        <v>0.14575204976551501</v>
      </c>
      <c r="I63">
        <v>0.41235177644918503</v>
      </c>
      <c r="J63">
        <v>1.66</v>
      </c>
      <c r="K63">
        <v>574</v>
      </c>
      <c r="L63">
        <v>623.2055641421947</v>
      </c>
    </row>
    <row r="64" spans="1:12" x14ac:dyDescent="0.2">
      <c r="A64" s="14">
        <v>43837</v>
      </c>
      <c r="B64">
        <v>2105</v>
      </c>
      <c r="C64">
        <v>2114</v>
      </c>
      <c r="D64">
        <v>581</v>
      </c>
      <c r="E64">
        <v>584.1</v>
      </c>
      <c r="F64">
        <v>3.6192432802602199</v>
      </c>
      <c r="G64">
        <v>3.5631508382174299</v>
      </c>
      <c r="H64">
        <v>0.14802778786932899</v>
      </c>
      <c r="I64">
        <v>0.378931840096845</v>
      </c>
      <c r="J64">
        <v>1.55</v>
      </c>
      <c r="K64">
        <v>584.1</v>
      </c>
      <c r="L64">
        <v>632.78413189077787</v>
      </c>
    </row>
    <row r="65" spans="1:12" x14ac:dyDescent="0.2">
      <c r="A65" s="14">
        <v>43836</v>
      </c>
      <c r="B65">
        <v>2097</v>
      </c>
      <c r="C65">
        <v>2090</v>
      </c>
      <c r="D65">
        <v>584.79999999999995</v>
      </c>
      <c r="E65">
        <v>582.1</v>
      </c>
      <c r="F65">
        <v>3.5904483765676001</v>
      </c>
      <c r="G65">
        <v>3.55833285763853</v>
      </c>
      <c r="H65">
        <v>0.151952225111257</v>
      </c>
      <c r="I65">
        <v>0.211352738701618</v>
      </c>
      <c r="J65">
        <v>0.89</v>
      </c>
      <c r="K65">
        <v>582.1</v>
      </c>
      <c r="L65">
        <v>625.60020607934052</v>
      </c>
    </row>
    <row r="66" spans="1:12" x14ac:dyDescent="0.2">
      <c r="A66" s="14">
        <v>43829</v>
      </c>
      <c r="B66">
        <v>2146</v>
      </c>
      <c r="C66">
        <v>2147</v>
      </c>
      <c r="D66">
        <v>595</v>
      </c>
      <c r="E66">
        <v>593.20000000000005</v>
      </c>
      <c r="F66">
        <v>3.6193526635198898</v>
      </c>
      <c r="G66">
        <v>3.5543346476976301</v>
      </c>
      <c r="H66">
        <v>0.154969706924655</v>
      </c>
      <c r="I66">
        <v>0.41955306693500799</v>
      </c>
      <c r="J66">
        <v>1.8</v>
      </c>
      <c r="K66">
        <v>593.20000000000005</v>
      </c>
      <c r="L66">
        <v>642.66202988150428</v>
      </c>
    </row>
    <row r="67" spans="1:12" x14ac:dyDescent="0.2">
      <c r="A67" s="14">
        <v>43826</v>
      </c>
      <c r="B67">
        <v>2166</v>
      </c>
      <c r="C67">
        <v>2166</v>
      </c>
      <c r="D67">
        <v>596.1</v>
      </c>
      <c r="E67">
        <v>597.70000000000005</v>
      </c>
      <c r="F67">
        <v>3.62389158440689</v>
      </c>
      <c r="G67">
        <v>3.5503178820253001</v>
      </c>
      <c r="H67">
        <v>0.15712171038641101</v>
      </c>
      <c r="I67">
        <v>0.46825930166268698</v>
      </c>
      <c r="J67">
        <v>2.0299999999999998</v>
      </c>
      <c r="K67">
        <v>597.70000000000005</v>
      </c>
      <c r="L67">
        <v>648.34930448222565</v>
      </c>
    </row>
    <row r="68" spans="1:12" x14ac:dyDescent="0.2">
      <c r="A68" s="14">
        <v>43825</v>
      </c>
      <c r="B68">
        <v>2125</v>
      </c>
      <c r="C68">
        <v>2142</v>
      </c>
      <c r="D68">
        <v>590</v>
      </c>
      <c r="E68">
        <v>593.79999999999995</v>
      </c>
      <c r="F68">
        <v>3.6072751768272102</v>
      </c>
      <c r="G68">
        <v>3.54647797319948</v>
      </c>
      <c r="H68">
        <v>0.158787032975023</v>
      </c>
      <c r="I68">
        <v>0.38288519212583699</v>
      </c>
      <c r="J68">
        <v>1.69</v>
      </c>
      <c r="K68">
        <v>593.79999999999995</v>
      </c>
      <c r="L68">
        <v>641.16537867078819</v>
      </c>
    </row>
    <row r="69" spans="1:12" x14ac:dyDescent="0.2">
      <c r="A69" s="14">
        <v>43824</v>
      </c>
      <c r="B69">
        <v>2178</v>
      </c>
      <c r="C69">
        <v>2137</v>
      </c>
      <c r="D69">
        <v>590.1</v>
      </c>
      <c r="E69">
        <v>590.20000000000005</v>
      </c>
      <c r="F69">
        <v>3.62080650626906</v>
      </c>
      <c r="G69">
        <v>3.5425583005561401</v>
      </c>
      <c r="H69">
        <v>0.160852837270584</v>
      </c>
      <c r="I69">
        <v>0.48645834938732302</v>
      </c>
      <c r="J69">
        <v>2.16</v>
      </c>
      <c r="K69">
        <v>590.20000000000005</v>
      </c>
      <c r="L69">
        <v>639.66872746007209</v>
      </c>
    </row>
    <row r="70" spans="1:12" x14ac:dyDescent="0.2">
      <c r="A70" s="14">
        <v>43823</v>
      </c>
      <c r="B70">
        <v>2190</v>
      </c>
      <c r="C70">
        <v>2174</v>
      </c>
      <c r="D70">
        <v>596.70000000000005</v>
      </c>
      <c r="E70">
        <v>592</v>
      </c>
      <c r="F70">
        <v>3.6722972972972898</v>
      </c>
      <c r="G70">
        <v>3.5378600348481699</v>
      </c>
      <c r="H70">
        <v>0.16362098699071301</v>
      </c>
      <c r="I70">
        <v>0.82163825632439003</v>
      </c>
      <c r="J70">
        <v>3.66</v>
      </c>
      <c r="K70">
        <v>592</v>
      </c>
      <c r="L70">
        <v>650.74394641937147</v>
      </c>
    </row>
    <row r="71" spans="1:12" x14ac:dyDescent="0.2">
      <c r="A71" s="14">
        <v>43822</v>
      </c>
      <c r="B71">
        <v>2219</v>
      </c>
      <c r="C71">
        <v>2194</v>
      </c>
      <c r="D71">
        <v>597.29999999999995</v>
      </c>
      <c r="E71">
        <v>595</v>
      </c>
      <c r="F71">
        <v>3.6873949579831899</v>
      </c>
      <c r="G71">
        <v>3.5326884548174302</v>
      </c>
      <c r="H71">
        <v>0.16541000278440199</v>
      </c>
      <c r="I71">
        <v>0.93529109824998402</v>
      </c>
      <c r="J71">
        <v>4.2</v>
      </c>
      <c r="K71">
        <v>595</v>
      </c>
      <c r="L71">
        <v>656.73055126223596</v>
      </c>
    </row>
    <row r="72" spans="1:12" x14ac:dyDescent="0.2">
      <c r="A72" s="14">
        <v>43819</v>
      </c>
      <c r="B72">
        <v>2250</v>
      </c>
      <c r="C72">
        <v>2227</v>
      </c>
      <c r="D72">
        <v>598.1</v>
      </c>
      <c r="E72">
        <v>599.20000000000005</v>
      </c>
      <c r="F72">
        <v>3.7166221628838398</v>
      </c>
      <c r="G72">
        <v>3.5266389891538701</v>
      </c>
      <c r="H72">
        <v>0.16791900499870399</v>
      </c>
      <c r="I72">
        <v>1.1313976862323301</v>
      </c>
      <c r="J72">
        <v>5.1100000000000003</v>
      </c>
      <c r="K72">
        <v>599.20000000000005</v>
      </c>
      <c r="L72">
        <v>666.60844925296237</v>
      </c>
    </row>
    <row r="73" spans="1:12" x14ac:dyDescent="0.2">
      <c r="A73" s="14">
        <v>43818</v>
      </c>
      <c r="B73">
        <v>2237</v>
      </c>
      <c r="C73">
        <v>2255</v>
      </c>
      <c r="D73">
        <v>602</v>
      </c>
      <c r="E73">
        <v>599</v>
      </c>
      <c r="F73">
        <v>3.7646076794657701</v>
      </c>
      <c r="G73">
        <v>3.5209189277135402</v>
      </c>
      <c r="H73">
        <v>0.16865519559216799</v>
      </c>
      <c r="I73">
        <v>1.44489323851906</v>
      </c>
      <c r="J73">
        <v>6.47</v>
      </c>
      <c r="K73">
        <v>599</v>
      </c>
      <c r="L73">
        <v>674.98969603297269</v>
      </c>
    </row>
    <row r="74" spans="1:12" x14ac:dyDescent="0.2">
      <c r="A74" s="14">
        <v>43817</v>
      </c>
      <c r="B74">
        <v>2248</v>
      </c>
      <c r="C74">
        <v>2232</v>
      </c>
      <c r="D74">
        <v>599.70000000000005</v>
      </c>
      <c r="E74">
        <v>599.20000000000005</v>
      </c>
      <c r="F74">
        <v>3.7249666221628801</v>
      </c>
      <c r="G74">
        <v>3.5140142019440401</v>
      </c>
      <c r="H74">
        <v>0.169137029064479</v>
      </c>
      <c r="I74">
        <v>1.24722789199767</v>
      </c>
      <c r="J74">
        <v>5.66</v>
      </c>
      <c r="K74">
        <v>599.20000000000005</v>
      </c>
      <c r="L74">
        <v>668.10510046367847</v>
      </c>
    </row>
    <row r="75" spans="1:12" x14ac:dyDescent="0.2">
      <c r="A75" s="14">
        <v>43816</v>
      </c>
      <c r="B75">
        <v>2250</v>
      </c>
      <c r="C75">
        <v>2237</v>
      </c>
      <c r="D75">
        <v>597.4</v>
      </c>
      <c r="E75">
        <v>600</v>
      </c>
      <c r="F75">
        <v>3.7283333333333299</v>
      </c>
      <c r="G75">
        <v>3.5080611959385299</v>
      </c>
      <c r="H75">
        <v>0.16946434819454101</v>
      </c>
      <c r="I75">
        <v>1.2998140301577401</v>
      </c>
      <c r="J75">
        <v>5.91</v>
      </c>
      <c r="K75">
        <v>600</v>
      </c>
      <c r="L75">
        <v>669.60175167439456</v>
      </c>
    </row>
    <row r="76" spans="1:12" x14ac:dyDescent="0.2">
      <c r="A76" s="14">
        <v>43815</v>
      </c>
      <c r="B76">
        <v>2250</v>
      </c>
      <c r="C76">
        <v>2245</v>
      </c>
      <c r="D76">
        <v>592.5</v>
      </c>
      <c r="E76">
        <v>593</v>
      </c>
      <c r="F76">
        <v>3.7858347386172002</v>
      </c>
      <c r="G76">
        <v>3.5019810850955801</v>
      </c>
      <c r="H76">
        <v>0.16963260485201101</v>
      </c>
      <c r="I76">
        <v>1.6733437169655301</v>
      </c>
      <c r="J76">
        <v>7.5</v>
      </c>
      <c r="K76">
        <v>593</v>
      </c>
      <c r="L76">
        <v>671.99639361154038</v>
      </c>
    </row>
    <row r="77" spans="1:12" x14ac:dyDescent="0.2">
      <c r="A77" s="14">
        <v>43812</v>
      </c>
      <c r="B77">
        <v>2258</v>
      </c>
      <c r="C77">
        <v>2263</v>
      </c>
      <c r="D77">
        <v>590</v>
      </c>
      <c r="E77">
        <v>595.70000000000005</v>
      </c>
      <c r="F77">
        <v>3.79889205976162</v>
      </c>
      <c r="G77">
        <v>3.4940559077723998</v>
      </c>
      <c r="H77">
        <v>0.170070173127392</v>
      </c>
      <c r="I77">
        <v>1.79241395703687</v>
      </c>
      <c r="J77">
        <v>8.02</v>
      </c>
      <c r="K77">
        <v>595.70000000000005</v>
      </c>
      <c r="L77">
        <v>677.38433797011851</v>
      </c>
    </row>
    <row r="78" spans="1:12" x14ac:dyDescent="0.2">
      <c r="A78" s="14">
        <v>43811</v>
      </c>
      <c r="B78">
        <v>2220</v>
      </c>
      <c r="C78">
        <v>2190</v>
      </c>
      <c r="D78">
        <v>584</v>
      </c>
      <c r="E78">
        <v>580.1</v>
      </c>
      <c r="F78">
        <v>3.7752111704878399</v>
      </c>
      <c r="G78">
        <v>3.4864507227717598</v>
      </c>
      <c r="H78">
        <v>0.16901854100723199</v>
      </c>
      <c r="I78">
        <v>1.70845426777009</v>
      </c>
      <c r="J78">
        <v>7.65</v>
      </c>
      <c r="K78">
        <v>580.1</v>
      </c>
      <c r="L78">
        <v>655.533230293663</v>
      </c>
    </row>
    <row r="79" spans="1:12" x14ac:dyDescent="0.2">
      <c r="A79" s="14">
        <v>43810</v>
      </c>
      <c r="B79">
        <v>2200</v>
      </c>
      <c r="C79">
        <v>2208</v>
      </c>
      <c r="D79">
        <v>586.79999999999995</v>
      </c>
      <c r="E79">
        <v>581.70000000000005</v>
      </c>
      <c r="F79">
        <v>3.7957710159876199</v>
      </c>
      <c r="G79">
        <v>3.4791115768289198</v>
      </c>
      <c r="H79">
        <v>0.16826949736121799</v>
      </c>
      <c r="I79">
        <v>1.88185882839437</v>
      </c>
      <c r="J79">
        <v>8.34</v>
      </c>
      <c r="K79">
        <v>581.70000000000005</v>
      </c>
      <c r="L79">
        <v>660.92117465224112</v>
      </c>
    </row>
    <row r="80" spans="1:12" x14ac:dyDescent="0.2">
      <c r="A80" s="14">
        <v>43809</v>
      </c>
      <c r="B80">
        <v>2166</v>
      </c>
      <c r="C80">
        <v>2193</v>
      </c>
      <c r="D80">
        <v>588</v>
      </c>
      <c r="E80">
        <v>586.79999999999995</v>
      </c>
      <c r="F80">
        <v>3.7372188139059301</v>
      </c>
      <c r="G80">
        <v>3.4712274823471199</v>
      </c>
      <c r="H80">
        <v>0.167096498639211</v>
      </c>
      <c r="I80">
        <v>1.5918426401807499</v>
      </c>
      <c r="J80">
        <v>7.12</v>
      </c>
      <c r="K80">
        <v>586.79999999999995</v>
      </c>
      <c r="L80">
        <v>656.43122102009272</v>
      </c>
    </row>
    <row r="81" spans="1:12" x14ac:dyDescent="0.2">
      <c r="A81" s="14">
        <v>43808</v>
      </c>
      <c r="B81">
        <v>2176</v>
      </c>
      <c r="C81">
        <v>2180</v>
      </c>
      <c r="D81">
        <v>588</v>
      </c>
      <c r="E81">
        <v>587.5</v>
      </c>
      <c r="F81">
        <v>3.71063829787234</v>
      </c>
      <c r="G81">
        <v>3.4639404604439701</v>
      </c>
      <c r="H81">
        <v>0.16725466052492899</v>
      </c>
      <c r="I81">
        <v>1.47498333770852</v>
      </c>
      <c r="J81">
        <v>6.65</v>
      </c>
      <c r="K81">
        <v>587.5</v>
      </c>
      <c r="L81">
        <v>652.53992787223081</v>
      </c>
    </row>
    <row r="82" spans="1:12" x14ac:dyDescent="0.2">
      <c r="A82" s="14">
        <v>43805</v>
      </c>
      <c r="B82">
        <v>2178</v>
      </c>
      <c r="C82">
        <v>2150</v>
      </c>
      <c r="D82">
        <v>584.79999999999995</v>
      </c>
      <c r="E82">
        <v>584.70000000000005</v>
      </c>
      <c r="F82">
        <v>3.6770993671968499</v>
      </c>
      <c r="G82">
        <v>3.45715939224911</v>
      </c>
      <c r="H82">
        <v>0.16742492437790299</v>
      </c>
      <c r="I82">
        <v>1.3136632778241799</v>
      </c>
      <c r="J82">
        <v>5.98</v>
      </c>
      <c r="K82">
        <v>584.70000000000005</v>
      </c>
      <c r="L82">
        <v>643.56002060793401</v>
      </c>
    </row>
    <row r="83" spans="1:12" x14ac:dyDescent="0.2">
      <c r="A83" s="14">
        <v>43804</v>
      </c>
      <c r="B83">
        <v>2160</v>
      </c>
      <c r="C83">
        <v>2175</v>
      </c>
      <c r="D83">
        <v>583</v>
      </c>
      <c r="E83">
        <v>584.5</v>
      </c>
      <c r="F83">
        <v>3.7211291702309599</v>
      </c>
      <c r="G83">
        <v>3.4510343678075701</v>
      </c>
      <c r="H83">
        <v>0.16766934205390899</v>
      </c>
      <c r="I83">
        <v>1.61087769007019</v>
      </c>
      <c r="J83">
        <v>7.26</v>
      </c>
      <c r="K83">
        <v>584.5</v>
      </c>
      <c r="L83">
        <v>651.0432766615146</v>
      </c>
    </row>
    <row r="84" spans="1:12" x14ac:dyDescent="0.2">
      <c r="A84" s="14">
        <v>43803</v>
      </c>
      <c r="B84">
        <v>2092</v>
      </c>
      <c r="C84">
        <v>2127</v>
      </c>
      <c r="D84">
        <v>577</v>
      </c>
      <c r="E84">
        <v>578.79999999999995</v>
      </c>
      <c r="F84">
        <v>3.6748445058742201</v>
      </c>
      <c r="G84">
        <v>3.4446524451370202</v>
      </c>
      <c r="H84">
        <v>0.16637157604355299</v>
      </c>
      <c r="I84">
        <v>1.3836020924447601</v>
      </c>
      <c r="J84">
        <v>6.26</v>
      </c>
      <c r="K84">
        <v>578.79999999999995</v>
      </c>
      <c r="L84">
        <v>636.67542503863979</v>
      </c>
    </row>
    <row r="85" spans="1:12" x14ac:dyDescent="0.2">
      <c r="A85" s="14">
        <v>43802</v>
      </c>
      <c r="B85">
        <v>2127</v>
      </c>
      <c r="C85">
        <v>2125</v>
      </c>
      <c r="D85">
        <v>576.4</v>
      </c>
      <c r="E85">
        <v>581</v>
      </c>
      <c r="F85">
        <v>3.6574870912220301</v>
      </c>
      <c r="G85">
        <v>3.4389713337207399</v>
      </c>
      <c r="H85">
        <v>0.16568753670455699</v>
      </c>
      <c r="I85">
        <v>1.3188424539796499</v>
      </c>
      <c r="J85">
        <v>5.97</v>
      </c>
      <c r="K85">
        <v>581</v>
      </c>
      <c r="L85">
        <v>636.07676455435342</v>
      </c>
    </row>
    <row r="86" spans="1:12" x14ac:dyDescent="0.2">
      <c r="A86" s="14">
        <v>43801</v>
      </c>
      <c r="B86">
        <v>2144</v>
      </c>
      <c r="C86">
        <v>2163</v>
      </c>
      <c r="D86">
        <v>581.4</v>
      </c>
      <c r="E86">
        <v>582.1</v>
      </c>
      <c r="F86">
        <v>3.71585638206493</v>
      </c>
      <c r="G86">
        <v>3.4322780905263999</v>
      </c>
      <c r="H86">
        <v>0.166860315640533</v>
      </c>
      <c r="I86">
        <v>1.699495116319</v>
      </c>
      <c r="J86">
        <v>7.63</v>
      </c>
      <c r="K86">
        <v>582.1</v>
      </c>
      <c r="L86">
        <v>647.45131375579592</v>
      </c>
    </row>
    <row r="87" spans="1:12" x14ac:dyDescent="0.2">
      <c r="A87" s="14">
        <v>43798</v>
      </c>
      <c r="B87">
        <v>2151</v>
      </c>
      <c r="C87">
        <v>2134</v>
      </c>
      <c r="D87">
        <v>581.20000000000005</v>
      </c>
      <c r="E87">
        <v>578.1</v>
      </c>
      <c r="F87">
        <v>3.6914028714755198</v>
      </c>
      <c r="G87">
        <v>3.4253560752498098</v>
      </c>
      <c r="H87">
        <v>0.16571709709499099</v>
      </c>
      <c r="I87">
        <v>1.6054275683649299</v>
      </c>
      <c r="J87">
        <v>7.21</v>
      </c>
      <c r="K87">
        <v>578.1</v>
      </c>
      <c r="L87">
        <v>638.77073673364237</v>
      </c>
    </row>
    <row r="88" spans="1:12" x14ac:dyDescent="0.2">
      <c r="A88" s="14">
        <v>43797</v>
      </c>
      <c r="B88">
        <v>2157</v>
      </c>
      <c r="C88">
        <v>2129</v>
      </c>
      <c r="D88">
        <v>579.1</v>
      </c>
      <c r="E88">
        <v>579.4</v>
      </c>
      <c r="F88">
        <v>3.6744908526061399</v>
      </c>
      <c r="G88">
        <v>3.4181436398892799</v>
      </c>
      <c r="H88">
        <v>0.16575249075561299</v>
      </c>
      <c r="I88">
        <v>1.54656627811897</v>
      </c>
      <c r="J88">
        <v>6.98</v>
      </c>
      <c r="K88">
        <v>579.4</v>
      </c>
      <c r="L88">
        <v>637.27408552292627</v>
      </c>
    </row>
    <row r="89" spans="1:12" x14ac:dyDescent="0.2">
      <c r="A89" s="14">
        <v>43796</v>
      </c>
      <c r="B89">
        <v>2136</v>
      </c>
      <c r="C89">
        <v>2150</v>
      </c>
      <c r="D89">
        <v>577</v>
      </c>
      <c r="E89">
        <v>579.1</v>
      </c>
      <c r="F89">
        <v>3.7126575720946202</v>
      </c>
      <c r="G89">
        <v>3.4110804584340602</v>
      </c>
      <c r="H89">
        <v>0.165965013848414</v>
      </c>
      <c r="I89">
        <v>1.81711257491903</v>
      </c>
      <c r="J89">
        <v>8.1199999999999992</v>
      </c>
      <c r="K89">
        <v>579.1</v>
      </c>
      <c r="L89">
        <v>643.56002060793401</v>
      </c>
    </row>
    <row r="90" spans="1:12" x14ac:dyDescent="0.2">
      <c r="A90" s="14">
        <v>43795</v>
      </c>
      <c r="B90">
        <v>2129</v>
      </c>
      <c r="C90">
        <v>2122</v>
      </c>
      <c r="D90">
        <v>580</v>
      </c>
      <c r="E90">
        <v>576</v>
      </c>
      <c r="F90">
        <v>3.6840277777777701</v>
      </c>
      <c r="G90">
        <v>3.4040440217310799</v>
      </c>
      <c r="H90">
        <v>0.164207721950513</v>
      </c>
      <c r="I90">
        <v>1.7050584023756801</v>
      </c>
      <c r="J90">
        <v>7.6</v>
      </c>
      <c r="K90">
        <v>576</v>
      </c>
      <c r="L90">
        <v>635.17877382792369</v>
      </c>
    </row>
    <row r="91" spans="1:12" x14ac:dyDescent="0.2">
      <c r="A91" s="14">
        <v>43794</v>
      </c>
      <c r="B91">
        <v>2102</v>
      </c>
      <c r="C91">
        <v>2096</v>
      </c>
      <c r="D91">
        <v>578.20000000000005</v>
      </c>
      <c r="E91">
        <v>577.20000000000005</v>
      </c>
      <c r="F91">
        <v>3.6313236313236299</v>
      </c>
      <c r="G91">
        <v>3.39826281333209</v>
      </c>
      <c r="H91">
        <v>0.16186458069939699</v>
      </c>
      <c r="I91">
        <v>1.43985062689139</v>
      </c>
      <c r="J91">
        <v>6.42</v>
      </c>
      <c r="K91">
        <v>577.20000000000005</v>
      </c>
      <c r="L91">
        <v>627.39618753219986</v>
      </c>
    </row>
    <row r="92" spans="1:12" x14ac:dyDescent="0.2">
      <c r="A92" s="14">
        <v>43791</v>
      </c>
      <c r="B92">
        <v>2069</v>
      </c>
      <c r="C92">
        <v>2052</v>
      </c>
      <c r="D92">
        <v>571.9</v>
      </c>
      <c r="E92">
        <v>572.70000000000005</v>
      </c>
      <c r="F92">
        <v>3.5830277632268199</v>
      </c>
      <c r="G92">
        <v>3.3938638147196398</v>
      </c>
      <c r="H92">
        <v>0.15994268356415001</v>
      </c>
      <c r="I92">
        <v>1.1826983535092901</v>
      </c>
      <c r="J92">
        <v>5.28</v>
      </c>
      <c r="K92">
        <v>572.70000000000005</v>
      </c>
      <c r="L92">
        <v>614.2256568778979</v>
      </c>
    </row>
    <row r="93" spans="1:12" x14ac:dyDescent="0.2">
      <c r="A93" s="14">
        <v>43790</v>
      </c>
      <c r="B93">
        <v>2050</v>
      </c>
      <c r="C93">
        <v>2063</v>
      </c>
      <c r="D93">
        <v>571.4</v>
      </c>
      <c r="E93">
        <v>571.9</v>
      </c>
      <c r="F93">
        <v>3.60727399895086</v>
      </c>
      <c r="G93">
        <v>3.3907571488652999</v>
      </c>
      <c r="H93">
        <v>0.15849455904970899</v>
      </c>
      <c r="I93">
        <v>1.36608380365699</v>
      </c>
      <c r="J93">
        <v>6</v>
      </c>
      <c r="K93">
        <v>571.9</v>
      </c>
      <c r="L93">
        <v>617.51828954147345</v>
      </c>
    </row>
    <row r="94" spans="1:12" x14ac:dyDescent="0.2">
      <c r="A94" s="14">
        <v>43789</v>
      </c>
      <c r="B94">
        <v>2063</v>
      </c>
      <c r="C94">
        <v>2055</v>
      </c>
      <c r="D94">
        <v>578.79999999999995</v>
      </c>
      <c r="E94">
        <v>572.20000000000005</v>
      </c>
      <c r="F94">
        <v>3.5914016078294302</v>
      </c>
      <c r="G94">
        <v>3.3882152938417698</v>
      </c>
      <c r="H94">
        <v>0.156518153443336</v>
      </c>
      <c r="I94">
        <v>1.29816452288531</v>
      </c>
      <c r="J94">
        <v>5.66</v>
      </c>
      <c r="K94">
        <v>572.20000000000005</v>
      </c>
      <c r="L94">
        <v>615.12364760432763</v>
      </c>
    </row>
    <row r="95" spans="1:12" x14ac:dyDescent="0.2">
      <c r="A95" s="14">
        <v>43788</v>
      </c>
      <c r="B95">
        <v>2080</v>
      </c>
      <c r="C95">
        <v>2073</v>
      </c>
      <c r="D95">
        <v>582.1</v>
      </c>
      <c r="E95">
        <v>580.1</v>
      </c>
      <c r="F95">
        <v>3.5735218065850698</v>
      </c>
      <c r="G95">
        <v>3.38597581178652</v>
      </c>
      <c r="H95">
        <v>0.15478694667194901</v>
      </c>
      <c r="I95">
        <v>1.21163960418459</v>
      </c>
      <c r="J95">
        <v>5.25</v>
      </c>
      <c r="K95">
        <v>580.1</v>
      </c>
      <c r="L95">
        <v>620.51159196290564</v>
      </c>
    </row>
    <row r="96" spans="1:12" x14ac:dyDescent="0.2">
      <c r="A96" s="14">
        <v>43787</v>
      </c>
      <c r="B96">
        <v>2111</v>
      </c>
      <c r="C96">
        <v>2100</v>
      </c>
      <c r="D96">
        <v>582</v>
      </c>
      <c r="E96">
        <v>582.1</v>
      </c>
      <c r="F96">
        <v>3.6076275554028499</v>
      </c>
      <c r="G96">
        <v>3.3832854089554898</v>
      </c>
      <c r="H96">
        <v>0.15324973767159999</v>
      </c>
      <c r="I96">
        <v>1.46389905689822</v>
      </c>
      <c r="J96">
        <v>6.22</v>
      </c>
      <c r="K96">
        <v>582.1</v>
      </c>
      <c r="L96">
        <v>628.59350850077271</v>
      </c>
    </row>
    <row r="97" spans="1:12" x14ac:dyDescent="0.2">
      <c r="A97" s="14">
        <v>43784</v>
      </c>
      <c r="B97">
        <v>2086</v>
      </c>
      <c r="C97">
        <v>2118</v>
      </c>
      <c r="D97">
        <v>575.1</v>
      </c>
      <c r="E97">
        <v>582.5</v>
      </c>
      <c r="F97">
        <v>3.6360515021459201</v>
      </c>
      <c r="G97">
        <v>3.3806342521393198</v>
      </c>
      <c r="H97">
        <v>0.15104988737939501</v>
      </c>
      <c r="I97">
        <v>1.6909463120953001</v>
      </c>
      <c r="J97">
        <v>7.02</v>
      </c>
      <c r="K97">
        <v>582.5</v>
      </c>
      <c r="L97">
        <v>633.98145285935084</v>
      </c>
    </row>
    <row r="98" spans="1:12" x14ac:dyDescent="0.2">
      <c r="A98" s="14">
        <v>43783</v>
      </c>
      <c r="B98">
        <v>2134</v>
      </c>
      <c r="C98">
        <v>2088</v>
      </c>
      <c r="D98">
        <v>587</v>
      </c>
      <c r="E98">
        <v>578</v>
      </c>
      <c r="F98">
        <v>3.6124567474048401</v>
      </c>
      <c r="G98">
        <v>3.37859834607944</v>
      </c>
      <c r="H98">
        <v>0.14860276249457899</v>
      </c>
      <c r="I98">
        <v>1.5737150332850001</v>
      </c>
      <c r="J98">
        <v>6.47</v>
      </c>
      <c r="K98">
        <v>578</v>
      </c>
      <c r="L98">
        <v>625.00154559505404</v>
      </c>
    </row>
    <row r="99" spans="1:12" x14ac:dyDescent="0.2">
      <c r="A99" s="14">
        <v>43782</v>
      </c>
      <c r="B99">
        <v>2148</v>
      </c>
      <c r="C99">
        <v>2127</v>
      </c>
      <c r="D99">
        <v>590.9</v>
      </c>
      <c r="E99">
        <v>586.9</v>
      </c>
      <c r="F99">
        <v>3.6241267677628199</v>
      </c>
      <c r="G99">
        <v>3.3765899784622402</v>
      </c>
      <c r="H99">
        <v>0.14643058333731601</v>
      </c>
      <c r="I99">
        <v>1.6904719195876701</v>
      </c>
      <c r="J99">
        <v>6.83</v>
      </c>
      <c r="K99">
        <v>586.9</v>
      </c>
      <c r="L99">
        <v>636.67542503863979</v>
      </c>
    </row>
    <row r="100" spans="1:12" x14ac:dyDescent="0.2">
      <c r="A100" s="14">
        <v>43781</v>
      </c>
      <c r="B100">
        <v>2167</v>
      </c>
      <c r="C100">
        <v>2169</v>
      </c>
      <c r="D100">
        <v>591.20000000000005</v>
      </c>
      <c r="E100">
        <v>592.70000000000005</v>
      </c>
      <c r="F100">
        <v>3.6595242112367101</v>
      </c>
      <c r="G100">
        <v>3.3746264065865499</v>
      </c>
      <c r="H100">
        <v>0.14406636892412999</v>
      </c>
      <c r="I100">
        <v>1.97754553528165</v>
      </c>
      <c r="J100">
        <v>7.79</v>
      </c>
      <c r="K100">
        <v>592.70000000000005</v>
      </c>
      <c r="L100">
        <v>649.24729520865526</v>
      </c>
    </row>
    <row r="101" spans="1:12" x14ac:dyDescent="0.2">
      <c r="A101" s="14">
        <v>43780</v>
      </c>
      <c r="B101">
        <v>2219</v>
      </c>
      <c r="C101">
        <v>2169</v>
      </c>
      <c r="D101">
        <v>594</v>
      </c>
      <c r="E101">
        <v>592.70000000000005</v>
      </c>
      <c r="F101">
        <v>3.6595242112367101</v>
      </c>
      <c r="G101">
        <v>3.3714795403014701</v>
      </c>
      <c r="H101">
        <v>0.14033835132096201</v>
      </c>
      <c r="I101">
        <v>2.05250145967914</v>
      </c>
      <c r="J101">
        <v>7.87</v>
      </c>
      <c r="K101">
        <v>592.70000000000005</v>
      </c>
      <c r="L101">
        <v>649.24729520865526</v>
      </c>
    </row>
    <row r="102" spans="1:12" x14ac:dyDescent="0.2">
      <c r="A102" s="14">
        <v>43777</v>
      </c>
      <c r="B102">
        <v>2200</v>
      </c>
      <c r="C102">
        <v>2190</v>
      </c>
      <c r="D102">
        <v>591</v>
      </c>
      <c r="E102">
        <v>590.5</v>
      </c>
      <c r="F102">
        <v>3.7087214225232801</v>
      </c>
      <c r="G102">
        <v>3.3677677991130799</v>
      </c>
      <c r="H102">
        <v>0.13629401303484501</v>
      </c>
      <c r="I102">
        <v>2.5016038182325202</v>
      </c>
      <c r="J102">
        <v>9.19</v>
      </c>
      <c r="K102">
        <v>590.5</v>
      </c>
      <c r="L102">
        <v>655.533230293663</v>
      </c>
    </row>
    <row r="103" spans="1:12" x14ac:dyDescent="0.2">
      <c r="A103" s="14">
        <v>43776</v>
      </c>
      <c r="B103">
        <v>2140</v>
      </c>
      <c r="C103">
        <v>2170</v>
      </c>
      <c r="D103">
        <v>579.6</v>
      </c>
      <c r="E103">
        <v>581.4</v>
      </c>
      <c r="F103">
        <v>3.7323701410388699</v>
      </c>
      <c r="G103">
        <v>3.3626420856090999</v>
      </c>
      <c r="H103">
        <v>0.13047986161126299</v>
      </c>
      <c r="I103">
        <v>2.83360244917557</v>
      </c>
      <c r="J103">
        <v>9.91</v>
      </c>
      <c r="K103">
        <v>581.4</v>
      </c>
      <c r="L103">
        <v>649.5466254507985</v>
      </c>
    </row>
    <row r="104" spans="1:12" x14ac:dyDescent="0.2">
      <c r="A104" s="14">
        <v>43775</v>
      </c>
      <c r="B104">
        <v>2143</v>
      </c>
      <c r="C104">
        <v>2155</v>
      </c>
      <c r="D104">
        <v>586.29999999999995</v>
      </c>
      <c r="E104">
        <v>582.5</v>
      </c>
      <c r="F104">
        <v>3.6995708154506399</v>
      </c>
      <c r="G104">
        <v>3.3581197946443901</v>
      </c>
      <c r="H104">
        <v>0.12326532825290901</v>
      </c>
      <c r="I104">
        <v>2.7700491747823701</v>
      </c>
      <c r="J104">
        <v>9.23</v>
      </c>
      <c r="K104">
        <v>582.5</v>
      </c>
      <c r="L104">
        <v>645.0566718186501</v>
      </c>
    </row>
    <row r="105" spans="1:12" x14ac:dyDescent="0.2">
      <c r="A105" s="14">
        <v>43774</v>
      </c>
      <c r="B105">
        <v>2200</v>
      </c>
      <c r="C105">
        <v>2119</v>
      </c>
      <c r="D105">
        <v>575.9</v>
      </c>
      <c r="E105">
        <v>577.20000000000005</v>
      </c>
      <c r="F105">
        <v>3.6711711711711699</v>
      </c>
      <c r="G105">
        <v>3.3552255362291601</v>
      </c>
      <c r="H105">
        <v>0.117633857030488</v>
      </c>
      <c r="I105">
        <v>2.6858392891097398</v>
      </c>
      <c r="J105">
        <v>8.61</v>
      </c>
      <c r="K105">
        <v>577.20000000000005</v>
      </c>
      <c r="L105">
        <v>634.28078310149408</v>
      </c>
    </row>
    <row r="106" spans="1:12" x14ac:dyDescent="0.2">
      <c r="A106" s="14">
        <v>43770</v>
      </c>
      <c r="B106">
        <v>2062</v>
      </c>
      <c r="C106">
        <v>2110</v>
      </c>
      <c r="D106">
        <v>562.20000000000005</v>
      </c>
      <c r="E106">
        <v>565.9</v>
      </c>
      <c r="F106">
        <v>3.72857395299522</v>
      </c>
      <c r="G106">
        <v>3.3519424957967701</v>
      </c>
      <c r="H106">
        <v>0.112074965819924</v>
      </c>
      <c r="I106">
        <v>3.3605315374675699</v>
      </c>
      <c r="J106">
        <v>10.1</v>
      </c>
      <c r="K106">
        <v>565.9</v>
      </c>
      <c r="L106">
        <v>631.58681092220502</v>
      </c>
    </row>
    <row r="107" spans="1:12" x14ac:dyDescent="0.2">
      <c r="A107" s="14">
        <v>43769</v>
      </c>
      <c r="B107">
        <v>1957</v>
      </c>
      <c r="C107">
        <v>2110</v>
      </c>
      <c r="D107">
        <v>573</v>
      </c>
      <c r="E107">
        <v>569.79999999999995</v>
      </c>
      <c r="F107">
        <v>3.7030537030536999</v>
      </c>
      <c r="G107">
        <v>3.3481588876781698</v>
      </c>
      <c r="H107">
        <v>0.10377912783611699</v>
      </c>
      <c r="I107">
        <v>3.4197128341255998</v>
      </c>
      <c r="J107">
        <v>9.58</v>
      </c>
      <c r="K107">
        <v>569.79999999999995</v>
      </c>
      <c r="L107">
        <v>631.58681092220502</v>
      </c>
    </row>
    <row r="108" spans="1:12" x14ac:dyDescent="0.2">
      <c r="A108" s="14">
        <v>43768</v>
      </c>
      <c r="B108">
        <v>1992</v>
      </c>
      <c r="C108">
        <v>1981</v>
      </c>
      <c r="D108">
        <v>572.70000000000005</v>
      </c>
      <c r="E108">
        <v>575.70000000000005</v>
      </c>
      <c r="F108">
        <v>3.4410283133576498</v>
      </c>
      <c r="G108">
        <v>3.3446814948390702</v>
      </c>
      <c r="H108">
        <v>9.5899516714289396E-2</v>
      </c>
      <c r="I108">
        <v>1.00466427589637</v>
      </c>
      <c r="J108">
        <v>2.8</v>
      </c>
      <c r="K108">
        <v>575.70000000000005</v>
      </c>
      <c r="L108">
        <v>592.97320968572899</v>
      </c>
    </row>
    <row r="109" spans="1:12" x14ac:dyDescent="0.2">
      <c r="A109" s="14">
        <v>43767</v>
      </c>
      <c r="B109">
        <v>1955</v>
      </c>
      <c r="C109">
        <v>1982</v>
      </c>
      <c r="D109">
        <v>571.5</v>
      </c>
      <c r="E109">
        <v>576.5</v>
      </c>
      <c r="F109">
        <v>3.4379878577623502</v>
      </c>
      <c r="G109">
        <v>3.3446936474785498</v>
      </c>
      <c r="H109">
        <v>9.5911782233188303E-2</v>
      </c>
      <c r="I109">
        <v>0.97270854645345295</v>
      </c>
      <c r="J109">
        <v>2.71</v>
      </c>
      <c r="K109">
        <v>576.5</v>
      </c>
      <c r="L109">
        <v>593.27253992787223</v>
      </c>
    </row>
    <row r="110" spans="1:12" x14ac:dyDescent="0.2">
      <c r="A110" s="14">
        <v>43766</v>
      </c>
      <c r="B110">
        <v>1935</v>
      </c>
      <c r="C110">
        <v>1929</v>
      </c>
      <c r="D110">
        <v>569.9</v>
      </c>
      <c r="E110">
        <v>566.4</v>
      </c>
      <c r="F110">
        <v>3.4057203389830502</v>
      </c>
      <c r="G110">
        <v>3.34540782494369</v>
      </c>
      <c r="H110">
        <v>9.6799126420633902E-2</v>
      </c>
      <c r="I110">
        <v>0.62306878449786995</v>
      </c>
      <c r="J110">
        <v>1.77</v>
      </c>
      <c r="K110">
        <v>566.4</v>
      </c>
      <c r="L110">
        <v>577.40803709428121</v>
      </c>
    </row>
    <row r="111" spans="1:12" x14ac:dyDescent="0.2">
      <c r="A111" s="14">
        <v>43763</v>
      </c>
      <c r="B111">
        <v>1948</v>
      </c>
      <c r="C111">
        <v>1931</v>
      </c>
      <c r="D111">
        <v>564.20000000000005</v>
      </c>
      <c r="E111">
        <v>564.9</v>
      </c>
      <c r="F111">
        <v>3.4183041246238202</v>
      </c>
      <c r="G111">
        <v>3.3469333774654499</v>
      </c>
      <c r="H111">
        <v>9.8622064814750193E-2</v>
      </c>
      <c r="I111">
        <v>0.72367930333269304</v>
      </c>
      <c r="J111">
        <v>2.09</v>
      </c>
      <c r="K111">
        <v>564.9</v>
      </c>
      <c r="L111">
        <v>578.0066975785677</v>
      </c>
    </row>
    <row r="112" spans="1:12" x14ac:dyDescent="0.2">
      <c r="A112" s="14">
        <v>43762</v>
      </c>
      <c r="B112">
        <v>1947</v>
      </c>
      <c r="C112">
        <v>1939</v>
      </c>
      <c r="D112">
        <v>562.5</v>
      </c>
      <c r="E112">
        <v>564.20000000000005</v>
      </c>
      <c r="F112">
        <v>3.4367245657568199</v>
      </c>
      <c r="G112">
        <v>3.3484268121115699</v>
      </c>
      <c r="H112">
        <v>0.100521303426196</v>
      </c>
      <c r="I112">
        <v>0.87839841541724495</v>
      </c>
      <c r="J112">
        <v>2.57</v>
      </c>
      <c r="K112">
        <v>564.20000000000005</v>
      </c>
      <c r="L112">
        <v>580.40133951571352</v>
      </c>
    </row>
    <row r="113" spans="1:12" x14ac:dyDescent="0.2">
      <c r="A113" s="14">
        <v>43761</v>
      </c>
      <c r="B113">
        <v>1921</v>
      </c>
      <c r="C113">
        <v>1932</v>
      </c>
      <c r="D113">
        <v>558</v>
      </c>
      <c r="E113">
        <v>559.6</v>
      </c>
      <c r="F113">
        <v>3.45246604717655</v>
      </c>
      <c r="G113">
        <v>3.3495311922031599</v>
      </c>
      <c r="H113">
        <v>0.101930444439487</v>
      </c>
      <c r="I113">
        <v>1.0098538816290701</v>
      </c>
      <c r="J113">
        <v>2.98</v>
      </c>
      <c r="K113">
        <v>559.6</v>
      </c>
      <c r="L113">
        <v>578.30602782071094</v>
      </c>
    </row>
    <row r="114" spans="1:12" x14ac:dyDescent="0.2">
      <c r="A114" s="14">
        <v>43759</v>
      </c>
      <c r="B114">
        <v>1935</v>
      </c>
      <c r="C114">
        <v>1910</v>
      </c>
      <c r="D114">
        <v>553.9</v>
      </c>
      <c r="E114">
        <v>555.29999999999995</v>
      </c>
      <c r="F114">
        <v>3.4395822078155902</v>
      </c>
      <c r="G114">
        <v>3.3503403499525799</v>
      </c>
      <c r="H114">
        <v>0.102979838115539</v>
      </c>
      <c r="I114">
        <v>0.86659543747661805</v>
      </c>
      <c r="J114">
        <v>2.59</v>
      </c>
      <c r="K114">
        <v>555.29999999999995</v>
      </c>
      <c r="L114">
        <v>571.72076249355996</v>
      </c>
    </row>
    <row r="115" spans="1:12" x14ac:dyDescent="0.2">
      <c r="A115" s="14">
        <v>43756</v>
      </c>
      <c r="B115">
        <v>1911</v>
      </c>
      <c r="C115">
        <v>1904</v>
      </c>
      <c r="D115">
        <v>549</v>
      </c>
      <c r="E115">
        <v>547</v>
      </c>
      <c r="F115">
        <v>3.4808043875685502</v>
      </c>
      <c r="G115">
        <v>3.3512463719105501</v>
      </c>
      <c r="H115">
        <v>0.10405432250621099</v>
      </c>
      <c r="I115">
        <v>1.24509979535222</v>
      </c>
      <c r="J115">
        <v>3.72</v>
      </c>
      <c r="K115">
        <v>547</v>
      </c>
      <c r="L115">
        <v>569.92478104070062</v>
      </c>
    </row>
    <row r="116" spans="1:12" x14ac:dyDescent="0.2">
      <c r="A116" s="14">
        <v>43755</v>
      </c>
      <c r="B116">
        <v>1922</v>
      </c>
      <c r="C116">
        <v>1908</v>
      </c>
      <c r="D116">
        <v>551.4</v>
      </c>
      <c r="E116">
        <v>546.9</v>
      </c>
      <c r="F116">
        <v>3.4887547997805801</v>
      </c>
      <c r="G116">
        <v>3.3511116884096399</v>
      </c>
      <c r="H116">
        <v>0.103892953138059</v>
      </c>
      <c r="I116">
        <v>1.3248551245629501</v>
      </c>
      <c r="J116">
        <v>3.95</v>
      </c>
      <c r="K116">
        <v>546.9</v>
      </c>
      <c r="L116">
        <v>571.12210200927359</v>
      </c>
    </row>
    <row r="117" spans="1:12" x14ac:dyDescent="0.2">
      <c r="A117" s="14">
        <v>43754</v>
      </c>
      <c r="B117">
        <v>1940</v>
      </c>
      <c r="C117">
        <v>1926</v>
      </c>
      <c r="D117">
        <v>552</v>
      </c>
      <c r="E117">
        <v>550.29999999999995</v>
      </c>
      <c r="F117">
        <v>3.4999091404688301</v>
      </c>
      <c r="G117">
        <v>3.3511314160792298</v>
      </c>
      <c r="H117">
        <v>0.103919224721813</v>
      </c>
      <c r="I117">
        <v>1.43166699701494</v>
      </c>
      <c r="J117">
        <v>4.25</v>
      </c>
      <c r="K117">
        <v>550.29999999999995</v>
      </c>
      <c r="L117">
        <v>576.5100463678516</v>
      </c>
    </row>
    <row r="118" spans="1:12" x14ac:dyDescent="0.2">
      <c r="A118" s="14">
        <v>43753</v>
      </c>
      <c r="B118">
        <v>1901</v>
      </c>
      <c r="C118">
        <v>1900</v>
      </c>
      <c r="D118">
        <v>544.79999999999995</v>
      </c>
      <c r="E118">
        <v>543.20000000000005</v>
      </c>
      <c r="F118">
        <v>3.4977908689248798</v>
      </c>
      <c r="G118">
        <v>3.35031910403199</v>
      </c>
      <c r="H118">
        <v>0.10298702032203499</v>
      </c>
      <c r="I118">
        <v>1.43194515611539</v>
      </c>
      <c r="J118">
        <v>4.22</v>
      </c>
      <c r="K118">
        <v>543.20000000000005</v>
      </c>
      <c r="L118">
        <v>568.72746007212777</v>
      </c>
    </row>
    <row r="119" spans="1:12" x14ac:dyDescent="0.2">
      <c r="A119" s="14">
        <v>43749</v>
      </c>
      <c r="B119">
        <v>1852</v>
      </c>
      <c r="C119">
        <v>1861</v>
      </c>
      <c r="D119">
        <v>537</v>
      </c>
      <c r="E119">
        <v>535.29999999999995</v>
      </c>
      <c r="F119">
        <v>3.4765552026900801</v>
      </c>
      <c r="G119">
        <v>3.3495028176001802</v>
      </c>
      <c r="H119">
        <v>0.102053299286041</v>
      </c>
      <c r="I119">
        <v>1.2449610740538799</v>
      </c>
      <c r="J119">
        <v>3.65</v>
      </c>
      <c r="K119">
        <v>535.29999999999995</v>
      </c>
      <c r="L119">
        <v>557.05358062854191</v>
      </c>
    </row>
    <row r="120" spans="1:12" x14ac:dyDescent="0.2">
      <c r="A120" s="14">
        <v>43748</v>
      </c>
      <c r="B120">
        <v>1829</v>
      </c>
      <c r="C120">
        <v>1825</v>
      </c>
      <c r="D120">
        <v>526.70000000000005</v>
      </c>
      <c r="E120">
        <v>529.70000000000005</v>
      </c>
      <c r="F120">
        <v>3.4453464225033001</v>
      </c>
      <c r="G120">
        <v>3.34912667142485</v>
      </c>
      <c r="H120">
        <v>0.1016354530549</v>
      </c>
      <c r="I120">
        <v>0.94671444054541698</v>
      </c>
      <c r="J120">
        <v>2.79</v>
      </c>
      <c r="K120">
        <v>529.70000000000005</v>
      </c>
      <c r="L120">
        <v>546.27769191138589</v>
      </c>
    </row>
    <row r="121" spans="1:12" x14ac:dyDescent="0.2">
      <c r="A121" s="14">
        <v>43747</v>
      </c>
      <c r="B121">
        <v>1793</v>
      </c>
      <c r="C121">
        <v>1812</v>
      </c>
      <c r="D121">
        <v>528</v>
      </c>
      <c r="E121">
        <v>531.6</v>
      </c>
      <c r="F121">
        <v>3.4085778781038298</v>
      </c>
      <c r="G121">
        <v>3.3482419915753399</v>
      </c>
      <c r="H121">
        <v>0.10108132711900999</v>
      </c>
      <c r="I121">
        <v>0.59690437638850502</v>
      </c>
      <c r="J121">
        <v>1.77</v>
      </c>
      <c r="K121">
        <v>531.6</v>
      </c>
      <c r="L121">
        <v>542.38639876352397</v>
      </c>
    </row>
    <row r="122" spans="1:12" x14ac:dyDescent="0.2">
      <c r="A122" s="14">
        <v>43746</v>
      </c>
      <c r="B122">
        <v>1813</v>
      </c>
      <c r="C122">
        <v>1818</v>
      </c>
      <c r="D122">
        <v>536.1</v>
      </c>
      <c r="E122">
        <v>535.4</v>
      </c>
      <c r="F122">
        <v>3.3955920806873299</v>
      </c>
      <c r="G122">
        <v>3.3481060678599301</v>
      </c>
      <c r="H122">
        <v>0.101006928996855</v>
      </c>
      <c r="I122">
        <v>0.470126290334827</v>
      </c>
      <c r="J122">
        <v>1.4</v>
      </c>
      <c r="K122">
        <v>535.4</v>
      </c>
      <c r="L122">
        <v>544.18238021638331</v>
      </c>
    </row>
    <row r="123" spans="1:12" x14ac:dyDescent="0.2">
      <c r="A123" s="14">
        <v>43745</v>
      </c>
      <c r="B123">
        <v>1815</v>
      </c>
      <c r="C123">
        <v>1812</v>
      </c>
      <c r="D123">
        <v>538.29999999999995</v>
      </c>
      <c r="E123">
        <v>532.79999999999995</v>
      </c>
      <c r="F123">
        <v>3.4009009009009001</v>
      </c>
      <c r="G123">
        <v>3.34837085772353</v>
      </c>
      <c r="H123">
        <v>0.101156985655033</v>
      </c>
      <c r="I123">
        <v>0.51929229441958102</v>
      </c>
      <c r="J123">
        <v>1.54</v>
      </c>
      <c r="K123">
        <v>532.79999999999995</v>
      </c>
      <c r="L123">
        <v>542.38639876352397</v>
      </c>
    </row>
    <row r="124" spans="1:12" x14ac:dyDescent="0.2">
      <c r="A124" s="14">
        <v>43742</v>
      </c>
      <c r="B124">
        <v>1791</v>
      </c>
      <c r="C124">
        <v>1804</v>
      </c>
      <c r="D124">
        <v>538.20000000000005</v>
      </c>
      <c r="E124">
        <v>537.70000000000005</v>
      </c>
      <c r="F124">
        <v>3.3550306862562702</v>
      </c>
      <c r="G124">
        <v>3.3475142771701001</v>
      </c>
      <c r="H124">
        <v>0.100980390957816</v>
      </c>
      <c r="I124">
        <v>7.44343432906273E-2</v>
      </c>
      <c r="J124">
        <v>0.22</v>
      </c>
      <c r="K124">
        <v>537.70000000000005</v>
      </c>
      <c r="L124">
        <v>539.99175682637815</v>
      </c>
    </row>
    <row r="125" spans="1:12" x14ac:dyDescent="0.2">
      <c r="A125" s="14">
        <v>43741</v>
      </c>
      <c r="B125">
        <v>1811</v>
      </c>
      <c r="C125">
        <v>1808</v>
      </c>
      <c r="D125">
        <v>541</v>
      </c>
      <c r="E125">
        <v>541.9</v>
      </c>
      <c r="F125">
        <v>3.3364089315371799</v>
      </c>
      <c r="G125">
        <v>3.3473838038283601</v>
      </c>
      <c r="H125">
        <v>0.10097691666735301</v>
      </c>
      <c r="I125">
        <v>-0.10868694205962399</v>
      </c>
      <c r="J125">
        <v>-0.33</v>
      </c>
      <c r="K125">
        <v>541.9</v>
      </c>
      <c r="L125">
        <v>541.189077794951</v>
      </c>
    </row>
    <row r="126" spans="1:12" x14ac:dyDescent="0.2">
      <c r="A126" s="14">
        <v>43740</v>
      </c>
      <c r="B126">
        <v>1859</v>
      </c>
      <c r="C126">
        <v>1862</v>
      </c>
      <c r="D126">
        <v>543</v>
      </c>
      <c r="E126">
        <v>550</v>
      </c>
      <c r="F126">
        <v>3.3854545454545399</v>
      </c>
      <c r="G126">
        <v>3.3478528428997598</v>
      </c>
      <c r="H126">
        <v>0.101006545520406</v>
      </c>
      <c r="I126">
        <v>0.372269958952197</v>
      </c>
      <c r="J126">
        <v>1.1100000000000001</v>
      </c>
      <c r="K126">
        <v>550</v>
      </c>
      <c r="L126">
        <v>557.35291087068515</v>
      </c>
    </row>
    <row r="127" spans="1:12" x14ac:dyDescent="0.2">
      <c r="A127" s="14">
        <v>43739</v>
      </c>
      <c r="B127">
        <v>1842</v>
      </c>
      <c r="C127">
        <v>1884</v>
      </c>
      <c r="D127">
        <v>550.5</v>
      </c>
      <c r="E127">
        <v>552.79999999999995</v>
      </c>
      <c r="F127">
        <v>3.4081041968162</v>
      </c>
      <c r="G127">
        <v>3.34766703379149</v>
      </c>
      <c r="H127">
        <v>0.100950005508434</v>
      </c>
      <c r="I127">
        <v>0.59868409833484004</v>
      </c>
      <c r="J127">
        <v>1.77</v>
      </c>
      <c r="K127">
        <v>552.79999999999995</v>
      </c>
      <c r="L127">
        <v>563.93817619783613</v>
      </c>
    </row>
    <row r="128" spans="1:12" x14ac:dyDescent="0.2">
      <c r="A128" s="14">
        <v>43738</v>
      </c>
      <c r="B128">
        <v>1853</v>
      </c>
      <c r="C128">
        <v>1826</v>
      </c>
      <c r="D128">
        <v>554.1</v>
      </c>
      <c r="E128">
        <v>548.4</v>
      </c>
      <c r="F128">
        <v>3.3296863603209301</v>
      </c>
      <c r="G128">
        <v>3.3473978342341999</v>
      </c>
      <c r="H128">
        <v>0.100815311132855</v>
      </c>
      <c r="I128">
        <v>-0.17568238112097101</v>
      </c>
      <c r="J128">
        <v>-0.53</v>
      </c>
      <c r="K128">
        <v>548.4</v>
      </c>
      <c r="L128">
        <v>546.57702215352913</v>
      </c>
    </row>
    <row r="129" spans="1:12" x14ac:dyDescent="0.2">
      <c r="A129" s="14">
        <v>43735</v>
      </c>
      <c r="B129">
        <v>1893</v>
      </c>
      <c r="C129">
        <v>1860</v>
      </c>
      <c r="D129">
        <v>558</v>
      </c>
      <c r="E129">
        <v>554.1</v>
      </c>
      <c r="F129">
        <v>3.35679480238224</v>
      </c>
      <c r="G129">
        <v>3.3480233256665199</v>
      </c>
      <c r="H129">
        <v>0.10084900561632899</v>
      </c>
      <c r="I129">
        <v>8.6976333203368894E-2</v>
      </c>
      <c r="J129">
        <v>0.26</v>
      </c>
      <c r="K129">
        <v>554.1</v>
      </c>
      <c r="L129">
        <v>556.75425038639878</v>
      </c>
    </row>
    <row r="130" spans="1:12" x14ac:dyDescent="0.2">
      <c r="A130" s="14">
        <v>43734</v>
      </c>
      <c r="B130">
        <v>1910</v>
      </c>
      <c r="C130">
        <v>1899</v>
      </c>
      <c r="D130">
        <v>569.6</v>
      </c>
      <c r="E130">
        <v>567.1</v>
      </c>
      <c r="F130">
        <v>3.34861576441544</v>
      </c>
      <c r="G130">
        <v>3.3485579822166298</v>
      </c>
      <c r="H130">
        <v>0.101000271549781</v>
      </c>
      <c r="I130">
        <v>5.7209944014299503E-4</v>
      </c>
      <c r="J130">
        <v>0</v>
      </c>
      <c r="K130">
        <v>567.1</v>
      </c>
      <c r="L130">
        <v>568.42812982998453</v>
      </c>
    </row>
    <row r="131" spans="1:12" x14ac:dyDescent="0.2">
      <c r="A131" s="14">
        <v>43733</v>
      </c>
      <c r="B131">
        <v>1871</v>
      </c>
      <c r="C131">
        <v>1894</v>
      </c>
      <c r="D131">
        <v>561.4</v>
      </c>
      <c r="E131">
        <v>565.5</v>
      </c>
      <c r="F131">
        <v>3.3492484526967199</v>
      </c>
      <c r="G131">
        <v>3.3482579405947299</v>
      </c>
      <c r="H131">
        <v>0.101033073927012</v>
      </c>
      <c r="I131">
        <v>9.8038401039619305E-3</v>
      </c>
      <c r="J131">
        <v>0.03</v>
      </c>
      <c r="K131">
        <v>565.5</v>
      </c>
      <c r="L131">
        <v>566.93147861926843</v>
      </c>
    </row>
    <row r="132" spans="1:12" x14ac:dyDescent="0.2">
      <c r="A132" s="14">
        <v>43732</v>
      </c>
      <c r="B132">
        <v>1894</v>
      </c>
      <c r="C132">
        <v>1898</v>
      </c>
      <c r="D132">
        <v>566.9</v>
      </c>
      <c r="E132">
        <v>566.20000000000005</v>
      </c>
      <c r="F132">
        <v>3.3521723772518501</v>
      </c>
      <c r="G132">
        <v>3.34780835027918</v>
      </c>
      <c r="H132">
        <v>0.101102666163063</v>
      </c>
      <c r="I132">
        <v>4.3164311469558403E-2</v>
      </c>
      <c r="J132">
        <v>0.13</v>
      </c>
      <c r="K132">
        <v>566.20000000000005</v>
      </c>
      <c r="L132">
        <v>568.12879958784129</v>
      </c>
    </row>
    <row r="133" spans="1:12" x14ac:dyDescent="0.2">
      <c r="A133" s="14">
        <v>43728</v>
      </c>
      <c r="B133">
        <v>1909</v>
      </c>
      <c r="C133">
        <v>1913</v>
      </c>
      <c r="D133">
        <v>566</v>
      </c>
      <c r="E133">
        <v>566.79999999999995</v>
      </c>
      <c r="F133">
        <v>3.3750882145377501</v>
      </c>
      <c r="G133">
        <v>3.3482854727779499</v>
      </c>
      <c r="H133">
        <v>0.101206517829737</v>
      </c>
      <c r="I133">
        <v>0.26483217024510902</v>
      </c>
      <c r="J133">
        <v>0.79</v>
      </c>
      <c r="K133">
        <v>566.79999999999995</v>
      </c>
      <c r="L133">
        <v>572.61875321998969</v>
      </c>
    </row>
    <row r="134" spans="1:12" x14ac:dyDescent="0.2">
      <c r="A134" s="14">
        <v>43727</v>
      </c>
      <c r="B134">
        <v>1886</v>
      </c>
      <c r="C134">
        <v>1892</v>
      </c>
      <c r="D134">
        <v>574</v>
      </c>
      <c r="E134">
        <v>565.1</v>
      </c>
      <c r="F134">
        <v>3.34807998584321</v>
      </c>
      <c r="G134">
        <v>3.3479694149154402</v>
      </c>
      <c r="H134">
        <v>0.101159324172528</v>
      </c>
      <c r="I134">
        <v>1.0930374305155399E-3</v>
      </c>
      <c r="J134">
        <v>0</v>
      </c>
      <c r="K134">
        <v>565.1</v>
      </c>
      <c r="L134">
        <v>566.33281813498195</v>
      </c>
    </row>
    <row r="135" spans="1:12" x14ac:dyDescent="0.2">
      <c r="A135" s="14">
        <v>43726</v>
      </c>
      <c r="B135">
        <v>1894</v>
      </c>
      <c r="C135">
        <v>1876</v>
      </c>
      <c r="D135">
        <v>565.5</v>
      </c>
      <c r="E135">
        <v>566</v>
      </c>
      <c r="F135">
        <v>3.3144876325088299</v>
      </c>
      <c r="G135">
        <v>3.3471110446146</v>
      </c>
      <c r="H135">
        <v>0.101427521974419</v>
      </c>
      <c r="I135">
        <v>-0.32164260223170599</v>
      </c>
      <c r="J135">
        <v>-0.98</v>
      </c>
      <c r="K135">
        <v>566</v>
      </c>
      <c r="L135">
        <v>561.54353426069031</v>
      </c>
    </row>
    <row r="136" spans="1:12" x14ac:dyDescent="0.2">
      <c r="A136" s="14">
        <v>43725</v>
      </c>
      <c r="B136">
        <v>1896</v>
      </c>
      <c r="C136">
        <v>1913</v>
      </c>
      <c r="D136">
        <v>567</v>
      </c>
      <c r="E136">
        <v>571.70000000000005</v>
      </c>
      <c r="F136">
        <v>3.3461605737274698</v>
      </c>
      <c r="G136">
        <v>3.3470341537039299</v>
      </c>
      <c r="H136">
        <v>0.101454406534668</v>
      </c>
      <c r="I136">
        <v>-8.6105671137509908E-3</v>
      </c>
      <c r="J136">
        <v>-0.03</v>
      </c>
      <c r="K136">
        <v>571.70000000000005</v>
      </c>
      <c r="L136">
        <v>572.61875321998969</v>
      </c>
    </row>
    <row r="137" spans="1:12" x14ac:dyDescent="0.2">
      <c r="A137" s="14">
        <v>43721</v>
      </c>
      <c r="B137">
        <v>1896</v>
      </c>
      <c r="C137">
        <v>1904</v>
      </c>
      <c r="D137">
        <v>568.29999999999995</v>
      </c>
      <c r="E137">
        <v>567.5</v>
      </c>
      <c r="F137">
        <v>3.3550660792951499</v>
      </c>
      <c r="G137">
        <v>3.3473869240022398</v>
      </c>
      <c r="H137">
        <v>0.101496745408577</v>
      </c>
      <c r="I137">
        <v>7.5659128398620198E-2</v>
      </c>
      <c r="J137">
        <v>0.23</v>
      </c>
      <c r="K137">
        <v>567.5</v>
      </c>
      <c r="L137">
        <v>569.92478104070062</v>
      </c>
    </row>
    <row r="138" spans="1:12" x14ac:dyDescent="0.2">
      <c r="A138" s="14">
        <v>43720</v>
      </c>
      <c r="B138">
        <v>1867</v>
      </c>
      <c r="C138">
        <v>1894</v>
      </c>
      <c r="D138">
        <v>570.70000000000005</v>
      </c>
      <c r="E138">
        <v>568.29999999999995</v>
      </c>
      <c r="F138">
        <v>3.3327467886679498</v>
      </c>
      <c r="G138">
        <v>3.3474136723547998</v>
      </c>
      <c r="H138">
        <v>0.101499029961585</v>
      </c>
      <c r="I138">
        <v>-0.14450269812820099</v>
      </c>
      <c r="J138">
        <v>-0.44</v>
      </c>
      <c r="K138">
        <v>568.29999999999995</v>
      </c>
      <c r="L138">
        <v>566.93147861926843</v>
      </c>
    </row>
    <row r="139" spans="1:12" x14ac:dyDescent="0.2">
      <c r="A139" s="14">
        <v>43719</v>
      </c>
      <c r="B139">
        <v>1817</v>
      </c>
      <c r="C139">
        <v>1857</v>
      </c>
      <c r="D139">
        <v>565.79999999999995</v>
      </c>
      <c r="E139">
        <v>570</v>
      </c>
      <c r="F139">
        <v>3.2578947368421001</v>
      </c>
      <c r="G139">
        <v>3.3479932928203802</v>
      </c>
      <c r="H139">
        <v>0.101537735166121</v>
      </c>
      <c r="I139">
        <v>-0.88734061116168805</v>
      </c>
      <c r="J139">
        <v>-2.77</v>
      </c>
      <c r="K139">
        <v>570</v>
      </c>
      <c r="L139">
        <v>555.85625965996906</v>
      </c>
    </row>
    <row r="140" spans="1:12" x14ac:dyDescent="0.2">
      <c r="A140" s="14">
        <v>43718</v>
      </c>
      <c r="B140">
        <v>1776</v>
      </c>
      <c r="C140">
        <v>1796</v>
      </c>
      <c r="D140">
        <v>535</v>
      </c>
      <c r="E140">
        <v>545.79999999999995</v>
      </c>
      <c r="F140">
        <v>3.2905826310003601</v>
      </c>
      <c r="G140">
        <v>3.3500253890467402</v>
      </c>
      <c r="H140">
        <v>0.10123887843547499</v>
      </c>
      <c r="I140">
        <v>-0.58715346282960901</v>
      </c>
      <c r="J140">
        <v>-1.81</v>
      </c>
      <c r="K140">
        <v>545.79999999999995</v>
      </c>
      <c r="L140">
        <v>537.59711488923233</v>
      </c>
    </row>
    <row r="141" spans="1:12" x14ac:dyDescent="0.2">
      <c r="A141" s="14">
        <v>43717</v>
      </c>
      <c r="B141">
        <v>1733</v>
      </c>
      <c r="C141">
        <v>1742</v>
      </c>
      <c r="D141">
        <v>520.9</v>
      </c>
      <c r="E141">
        <v>525</v>
      </c>
      <c r="F141">
        <v>3.3180952380952302</v>
      </c>
      <c r="G141">
        <v>3.3518886156188801</v>
      </c>
      <c r="H141">
        <v>0.10141350617853</v>
      </c>
      <c r="I141">
        <v>-0.33322363851772602</v>
      </c>
      <c r="J141">
        <v>-1.02</v>
      </c>
      <c r="K141">
        <v>525</v>
      </c>
      <c r="L141">
        <v>521.43328181349818</v>
      </c>
    </row>
    <row r="142" spans="1:12" x14ac:dyDescent="0.2">
      <c r="A142" s="14">
        <v>43714</v>
      </c>
      <c r="B142">
        <v>1726</v>
      </c>
      <c r="C142">
        <v>1734</v>
      </c>
      <c r="D142">
        <v>523</v>
      </c>
      <c r="E142">
        <v>519.79999999999995</v>
      </c>
      <c r="F142">
        <v>3.33589842247018</v>
      </c>
      <c r="G142">
        <v>3.3527515949198698</v>
      </c>
      <c r="H142">
        <v>0.101397650500723</v>
      </c>
      <c r="I142">
        <v>-0.166208707662022</v>
      </c>
      <c r="J142">
        <v>-0.51</v>
      </c>
      <c r="K142">
        <v>519.79999999999995</v>
      </c>
      <c r="L142">
        <v>519.03863987635236</v>
      </c>
    </row>
    <row r="143" spans="1:12" x14ac:dyDescent="0.2">
      <c r="A143" s="14">
        <v>43713</v>
      </c>
      <c r="B143">
        <v>1678</v>
      </c>
      <c r="C143">
        <v>1709</v>
      </c>
      <c r="D143">
        <v>511</v>
      </c>
      <c r="E143">
        <v>515.79999999999995</v>
      </c>
      <c r="F143">
        <v>3.3132997285769599</v>
      </c>
      <c r="G143">
        <v>3.3532664133392198</v>
      </c>
      <c r="H143">
        <v>0.101408794945145</v>
      </c>
      <c r="I143">
        <v>-0.39411458132279698</v>
      </c>
      <c r="J143">
        <v>-1.21</v>
      </c>
      <c r="K143">
        <v>515.79999999999995</v>
      </c>
      <c r="L143">
        <v>511.55538382277172</v>
      </c>
    </row>
    <row r="144" spans="1:12" x14ac:dyDescent="0.2">
      <c r="A144" s="14">
        <v>43712</v>
      </c>
      <c r="B144">
        <v>1660</v>
      </c>
      <c r="C144">
        <v>1662</v>
      </c>
      <c r="D144">
        <v>508.5</v>
      </c>
      <c r="E144">
        <v>508.5</v>
      </c>
      <c r="F144">
        <v>3.26843657817109</v>
      </c>
      <c r="G144">
        <v>3.3543735884486399</v>
      </c>
      <c r="H144">
        <v>0.101419699134701</v>
      </c>
      <c r="I144">
        <v>-0.84734041819053996</v>
      </c>
      <c r="J144">
        <v>-2.63</v>
      </c>
      <c r="K144">
        <v>508.5</v>
      </c>
      <c r="L144">
        <v>497.48686244204015</v>
      </c>
    </row>
    <row r="145" spans="1:12" x14ac:dyDescent="0.2">
      <c r="A145" s="14">
        <v>43711</v>
      </c>
      <c r="B145">
        <v>1654</v>
      </c>
      <c r="C145">
        <v>1679</v>
      </c>
      <c r="D145">
        <v>510.4</v>
      </c>
      <c r="E145">
        <v>511.2</v>
      </c>
      <c r="F145">
        <v>3.28442879499217</v>
      </c>
      <c r="G145">
        <v>3.3566310716622398</v>
      </c>
      <c r="H145">
        <v>0.10136603824917401</v>
      </c>
      <c r="I145">
        <v>-0.71229257764408305</v>
      </c>
      <c r="J145">
        <v>-2.2000000000000002</v>
      </c>
      <c r="K145">
        <v>511.2</v>
      </c>
      <c r="L145">
        <v>502.57547655847497</v>
      </c>
    </row>
    <row r="146" spans="1:12" x14ac:dyDescent="0.2">
      <c r="A146" s="14">
        <v>43710</v>
      </c>
      <c r="B146">
        <v>1668</v>
      </c>
      <c r="C146">
        <v>1655</v>
      </c>
      <c r="D146">
        <v>507.2</v>
      </c>
      <c r="E146">
        <v>511.8</v>
      </c>
      <c r="F146">
        <v>3.2336850332161</v>
      </c>
      <c r="G146">
        <v>3.3591600688711098</v>
      </c>
      <c r="H146">
        <v>0.101897822289245</v>
      </c>
      <c r="I146">
        <v>-1.23138093470581</v>
      </c>
      <c r="J146">
        <v>-3.88</v>
      </c>
      <c r="K146">
        <v>511.8</v>
      </c>
      <c r="L146">
        <v>495.39155074703757</v>
      </c>
    </row>
    <row r="147" spans="1:12" x14ac:dyDescent="0.2">
      <c r="A147" s="14">
        <v>43707</v>
      </c>
      <c r="B147">
        <v>1648</v>
      </c>
      <c r="C147">
        <v>1678</v>
      </c>
      <c r="D147">
        <v>506.9</v>
      </c>
      <c r="E147">
        <v>510.4</v>
      </c>
      <c r="F147">
        <v>3.2876175548589299</v>
      </c>
      <c r="G147">
        <v>3.3626624306486601</v>
      </c>
      <c r="H147">
        <v>0.102039071257052</v>
      </c>
      <c r="I147">
        <v>-0.73545236021090599</v>
      </c>
      <c r="J147">
        <v>-2.2799999999999998</v>
      </c>
      <c r="K147">
        <v>510.4</v>
      </c>
      <c r="L147">
        <v>502.27614631633173</v>
      </c>
    </row>
    <row r="148" spans="1:12" x14ac:dyDescent="0.2">
      <c r="A148" s="14">
        <v>43706</v>
      </c>
      <c r="B148">
        <v>1646</v>
      </c>
      <c r="C148">
        <v>1625</v>
      </c>
      <c r="D148">
        <v>501.2</v>
      </c>
      <c r="E148">
        <v>500.5</v>
      </c>
      <c r="F148">
        <v>3.2467532467532401</v>
      </c>
      <c r="G148">
        <v>3.3642938848145798</v>
      </c>
      <c r="H148">
        <v>0.101804071981393</v>
      </c>
      <c r="I148">
        <v>-1.1545769807991699</v>
      </c>
      <c r="J148">
        <v>-3.62</v>
      </c>
      <c r="K148">
        <v>500.5</v>
      </c>
      <c r="L148">
        <v>486.41164348274083</v>
      </c>
    </row>
    <row r="149" spans="1:12" x14ac:dyDescent="0.2">
      <c r="A149" s="14">
        <v>43705</v>
      </c>
      <c r="B149">
        <v>1636</v>
      </c>
      <c r="C149">
        <v>1634</v>
      </c>
      <c r="D149">
        <v>496</v>
      </c>
      <c r="E149">
        <v>498.4</v>
      </c>
      <c r="F149">
        <v>3.2784911717495899</v>
      </c>
      <c r="G149">
        <v>3.3658294115888499</v>
      </c>
      <c r="H149">
        <v>0.10088397207430801</v>
      </c>
      <c r="I149">
        <v>-0.865729590572892</v>
      </c>
      <c r="J149">
        <v>-2.66</v>
      </c>
      <c r="K149">
        <v>498.4</v>
      </c>
      <c r="L149">
        <v>489.10561566202983</v>
      </c>
    </row>
    <row r="150" spans="1:12" x14ac:dyDescent="0.2">
      <c r="A150" s="14">
        <v>43704</v>
      </c>
      <c r="B150">
        <v>1615</v>
      </c>
      <c r="C150">
        <v>1627</v>
      </c>
      <c r="D150">
        <v>501.4</v>
      </c>
      <c r="E150">
        <v>497.2</v>
      </c>
      <c r="F150">
        <v>3.2723250201126302</v>
      </c>
      <c r="G150">
        <v>3.3674536910884298</v>
      </c>
      <c r="H150">
        <v>0.100444439390903</v>
      </c>
      <c r="I150">
        <v>-0.94707752417817104</v>
      </c>
      <c r="J150">
        <v>-2.91</v>
      </c>
      <c r="K150">
        <v>497.2</v>
      </c>
      <c r="L150">
        <v>487.01030396702726</v>
      </c>
    </row>
    <row r="151" spans="1:12" x14ac:dyDescent="0.2">
      <c r="A151" s="14">
        <v>43703</v>
      </c>
      <c r="B151">
        <v>1565</v>
      </c>
      <c r="C151">
        <v>1582</v>
      </c>
      <c r="D151">
        <v>493</v>
      </c>
      <c r="E151">
        <v>495.7</v>
      </c>
      <c r="F151">
        <v>3.1914464393786499</v>
      </c>
      <c r="G151">
        <v>3.368012439308</v>
      </c>
      <c r="H151">
        <v>0.100029406785551</v>
      </c>
      <c r="I151">
        <v>-1.7651409280860899</v>
      </c>
      <c r="J151">
        <v>-5.53</v>
      </c>
      <c r="K151">
        <v>495.7</v>
      </c>
      <c r="L151">
        <v>473.54044307058217</v>
      </c>
    </row>
    <row r="152" spans="1:12" x14ac:dyDescent="0.2">
      <c r="A152" s="14">
        <v>43700</v>
      </c>
      <c r="B152">
        <v>1621</v>
      </c>
      <c r="C152">
        <v>1622</v>
      </c>
      <c r="D152">
        <v>500.3</v>
      </c>
      <c r="E152">
        <v>502.4</v>
      </c>
      <c r="F152">
        <v>3.2285031847133698</v>
      </c>
      <c r="G152">
        <v>3.3698873687445601</v>
      </c>
      <c r="H152">
        <v>9.7999598516306102E-2</v>
      </c>
      <c r="I152">
        <v>-1.4427016658406</v>
      </c>
      <c r="J152">
        <v>-4.38</v>
      </c>
      <c r="K152">
        <v>502.4</v>
      </c>
      <c r="L152">
        <v>485.51365275631116</v>
      </c>
    </row>
    <row r="153" spans="1:12" x14ac:dyDescent="0.2">
      <c r="A153" s="14">
        <v>43699</v>
      </c>
      <c r="B153">
        <v>1609</v>
      </c>
      <c r="C153">
        <v>1614</v>
      </c>
      <c r="D153">
        <v>502</v>
      </c>
      <c r="E153">
        <v>500.5</v>
      </c>
      <c r="F153">
        <v>3.2247752247752199</v>
      </c>
      <c r="G153">
        <v>3.3713182530018302</v>
      </c>
      <c r="H153">
        <v>9.6699649974095303E-2</v>
      </c>
      <c r="I153">
        <v>-1.51544528098982</v>
      </c>
      <c r="J153">
        <v>-4.54</v>
      </c>
      <c r="K153">
        <v>500.5</v>
      </c>
      <c r="L153">
        <v>483.11901081916534</v>
      </c>
    </row>
    <row r="154" spans="1:12" x14ac:dyDescent="0.2">
      <c r="A154" s="14">
        <v>43698</v>
      </c>
      <c r="B154">
        <v>1599</v>
      </c>
      <c r="C154">
        <v>1608</v>
      </c>
      <c r="D154">
        <v>501.4</v>
      </c>
      <c r="E154">
        <v>501.8</v>
      </c>
      <c r="F154">
        <v>3.2044639298525301</v>
      </c>
      <c r="G154">
        <v>3.3734055369495799</v>
      </c>
      <c r="H154">
        <v>9.5191744919294205E-2</v>
      </c>
      <c r="I154">
        <v>-1.7747506072116399</v>
      </c>
      <c r="J154">
        <v>-5.27</v>
      </c>
      <c r="K154">
        <v>501.8</v>
      </c>
      <c r="L154">
        <v>481.323029366306</v>
      </c>
    </row>
    <row r="155" spans="1:12" x14ac:dyDescent="0.2">
      <c r="A155" s="14">
        <v>43697</v>
      </c>
      <c r="B155">
        <v>1609</v>
      </c>
      <c r="C155">
        <v>1618</v>
      </c>
      <c r="D155">
        <v>507</v>
      </c>
      <c r="E155">
        <v>507.1</v>
      </c>
      <c r="F155">
        <v>3.1906921711693901</v>
      </c>
      <c r="G155">
        <v>3.3774514916073701</v>
      </c>
      <c r="H155">
        <v>9.4370385023043804E-2</v>
      </c>
      <c r="I155">
        <v>-1.9790034807252299</v>
      </c>
      <c r="J155">
        <v>-5.85</v>
      </c>
      <c r="K155">
        <v>507.1</v>
      </c>
      <c r="L155">
        <v>484.31633178773825</v>
      </c>
    </row>
    <row r="156" spans="1:12" x14ac:dyDescent="0.2">
      <c r="A156" s="14">
        <v>43696</v>
      </c>
      <c r="B156">
        <v>1617</v>
      </c>
      <c r="C156">
        <v>1618</v>
      </c>
      <c r="D156">
        <v>502.8</v>
      </c>
      <c r="E156">
        <v>505.3</v>
      </c>
      <c r="F156">
        <v>3.2020581832574702</v>
      </c>
      <c r="G156">
        <v>3.3830826946448598</v>
      </c>
      <c r="H156">
        <v>9.5650318297396703E-2</v>
      </c>
      <c r="I156">
        <v>-1.89256569773818</v>
      </c>
      <c r="J156">
        <v>-5.65</v>
      </c>
      <c r="K156">
        <v>505.3</v>
      </c>
      <c r="L156">
        <v>484.31633178773825</v>
      </c>
    </row>
    <row r="157" spans="1:12" x14ac:dyDescent="0.2">
      <c r="A157" s="14">
        <v>43693</v>
      </c>
      <c r="B157">
        <v>1599</v>
      </c>
      <c r="C157">
        <v>1605</v>
      </c>
      <c r="D157">
        <v>497</v>
      </c>
      <c r="E157">
        <v>498.8</v>
      </c>
      <c r="F157">
        <v>3.2177225340817901</v>
      </c>
      <c r="G157">
        <v>3.3899987396598701</v>
      </c>
      <c r="H157">
        <v>0.10091868147830001</v>
      </c>
      <c r="I157">
        <v>-1.7070794332080299</v>
      </c>
      <c r="J157">
        <v>-5.35</v>
      </c>
      <c r="K157">
        <v>498.8</v>
      </c>
      <c r="L157">
        <v>480.42503863987633</v>
      </c>
    </row>
    <row r="158" spans="1:12" x14ac:dyDescent="0.2">
      <c r="A158" s="14">
        <v>43692</v>
      </c>
      <c r="B158">
        <v>1588</v>
      </c>
      <c r="C158">
        <v>1618</v>
      </c>
      <c r="D158">
        <v>496.6</v>
      </c>
      <c r="E158">
        <v>499</v>
      </c>
      <c r="F158">
        <v>3.2424849699398699</v>
      </c>
      <c r="G158">
        <v>3.3966849115169899</v>
      </c>
      <c r="H158">
        <v>0.105778096977392</v>
      </c>
      <c r="I158">
        <v>-1.4577681579019901</v>
      </c>
      <c r="J158">
        <v>-4.76</v>
      </c>
      <c r="K158">
        <v>499</v>
      </c>
      <c r="L158">
        <v>484.31633178773825</v>
      </c>
    </row>
    <row r="159" spans="1:12" x14ac:dyDescent="0.2">
      <c r="A159" s="14">
        <v>43691</v>
      </c>
      <c r="B159">
        <v>1624</v>
      </c>
      <c r="C159">
        <v>1639</v>
      </c>
      <c r="D159">
        <v>506.8</v>
      </c>
      <c r="E159">
        <v>504.5</v>
      </c>
      <c r="F159">
        <v>3.2487611496531201</v>
      </c>
      <c r="G159">
        <v>3.4031128560015098</v>
      </c>
      <c r="H159">
        <v>0.11074382725064599</v>
      </c>
      <c r="I159">
        <v>-1.3937725485958401</v>
      </c>
      <c r="J159">
        <v>-4.75</v>
      </c>
      <c r="K159">
        <v>504.5</v>
      </c>
      <c r="L159">
        <v>490.60226687274599</v>
      </c>
    </row>
    <row r="160" spans="1:12" x14ac:dyDescent="0.2">
      <c r="A160" s="14">
        <v>43690</v>
      </c>
      <c r="B160">
        <v>1600</v>
      </c>
      <c r="C160">
        <v>1591</v>
      </c>
      <c r="D160">
        <v>504.1</v>
      </c>
      <c r="E160">
        <v>504.2</v>
      </c>
      <c r="F160">
        <v>3.1554938516461699</v>
      </c>
      <c r="G160">
        <v>3.4091359746662002</v>
      </c>
      <c r="H160">
        <v>0.114408945946003</v>
      </c>
      <c r="I160">
        <v>-2.21697805991273</v>
      </c>
      <c r="J160">
        <v>-8.0399999999999991</v>
      </c>
      <c r="K160">
        <v>504.2</v>
      </c>
      <c r="L160">
        <v>476.23441524987118</v>
      </c>
    </row>
    <row r="161" spans="1:12" x14ac:dyDescent="0.2">
      <c r="A161" s="14">
        <v>43686</v>
      </c>
      <c r="B161">
        <v>1622</v>
      </c>
      <c r="C161">
        <v>1630</v>
      </c>
      <c r="D161">
        <v>512.6</v>
      </c>
      <c r="E161">
        <v>509.9</v>
      </c>
      <c r="F161">
        <v>3.1967052363208399</v>
      </c>
      <c r="G161">
        <v>3.4152817090979002</v>
      </c>
      <c r="H161">
        <v>0.11299007248911799</v>
      </c>
      <c r="I161">
        <v>-1.93447502034399</v>
      </c>
      <c r="J161">
        <v>-6.84</v>
      </c>
      <c r="K161">
        <v>509.9</v>
      </c>
      <c r="L161">
        <v>487.90829469345692</v>
      </c>
    </row>
    <row r="162" spans="1:12" x14ac:dyDescent="0.2">
      <c r="A162" s="14">
        <v>43685</v>
      </c>
      <c r="B162">
        <v>1602</v>
      </c>
      <c r="C162">
        <v>1608</v>
      </c>
      <c r="D162">
        <v>510.1</v>
      </c>
      <c r="E162">
        <v>510.4</v>
      </c>
      <c r="F162">
        <v>3.1504702194357299</v>
      </c>
      <c r="G162">
        <v>3.4212601475103801</v>
      </c>
      <c r="H162">
        <v>0.11312891863843701</v>
      </c>
      <c r="I162">
        <v>-2.3936402056497998</v>
      </c>
      <c r="J162">
        <v>-8.6</v>
      </c>
      <c r="K162">
        <v>510.4</v>
      </c>
      <c r="L162">
        <v>481.323029366306</v>
      </c>
    </row>
    <row r="163" spans="1:12" x14ac:dyDescent="0.2">
      <c r="A163" s="14">
        <v>43684</v>
      </c>
      <c r="B163">
        <v>1631</v>
      </c>
      <c r="C163">
        <v>1612</v>
      </c>
      <c r="D163">
        <v>514</v>
      </c>
      <c r="E163">
        <v>512.6</v>
      </c>
      <c r="F163">
        <v>3.14475224346468</v>
      </c>
      <c r="G163">
        <v>3.4278871757524798</v>
      </c>
      <c r="H163">
        <v>0.111619812202161</v>
      </c>
      <c r="I163">
        <v>-2.53660104511725</v>
      </c>
      <c r="J163">
        <v>-9</v>
      </c>
      <c r="K163">
        <v>512.6</v>
      </c>
      <c r="L163">
        <v>482.52035033487891</v>
      </c>
    </row>
    <row r="164" spans="1:12" x14ac:dyDescent="0.2">
      <c r="A164" s="14">
        <v>43683</v>
      </c>
      <c r="B164">
        <v>1594</v>
      </c>
      <c r="C164">
        <v>1631</v>
      </c>
      <c r="D164">
        <v>501.1</v>
      </c>
      <c r="E164">
        <v>512.1</v>
      </c>
      <c r="F164">
        <v>3.1849248193712101</v>
      </c>
      <c r="G164">
        <v>3.43510236914633</v>
      </c>
      <c r="H164">
        <v>0.110569449002032</v>
      </c>
      <c r="I164">
        <v>-2.2626281674834199</v>
      </c>
      <c r="J164">
        <v>-7.86</v>
      </c>
      <c r="K164">
        <v>512.1</v>
      </c>
      <c r="L164">
        <v>488.20762493560017</v>
      </c>
    </row>
    <row r="165" spans="1:12" x14ac:dyDescent="0.2">
      <c r="A165" s="14">
        <v>43682</v>
      </c>
      <c r="B165">
        <v>1699</v>
      </c>
      <c r="C165">
        <v>1673</v>
      </c>
      <c r="D165">
        <v>517</v>
      </c>
      <c r="E165">
        <v>514.70000000000005</v>
      </c>
      <c r="F165">
        <v>3.25043714785311</v>
      </c>
      <c r="G165">
        <v>3.4413791264019502</v>
      </c>
      <c r="H165">
        <v>0.109546446738012</v>
      </c>
      <c r="I165">
        <v>-1.74302302114355</v>
      </c>
      <c r="J165">
        <v>-5.87</v>
      </c>
      <c r="K165">
        <v>514.70000000000005</v>
      </c>
      <c r="L165">
        <v>500.77949510561564</v>
      </c>
    </row>
    <row r="166" spans="1:12" x14ac:dyDescent="0.2">
      <c r="A166" s="14">
        <v>43679</v>
      </c>
      <c r="B166">
        <v>1763</v>
      </c>
      <c r="C166">
        <v>1723</v>
      </c>
      <c r="D166">
        <v>528</v>
      </c>
      <c r="E166">
        <v>521.9</v>
      </c>
      <c r="F166">
        <v>3.3013987353899199</v>
      </c>
      <c r="G166">
        <v>3.4466169060610601</v>
      </c>
      <c r="H166">
        <v>0.10968291032036501</v>
      </c>
      <c r="I166">
        <v>-1.3239817419777</v>
      </c>
      <c r="J166">
        <v>-4.4000000000000004</v>
      </c>
      <c r="K166">
        <v>521.9</v>
      </c>
      <c r="L166">
        <v>515.74600721277693</v>
      </c>
    </row>
    <row r="167" spans="1:12" x14ac:dyDescent="0.2">
      <c r="A167" s="14">
        <v>43678</v>
      </c>
      <c r="B167">
        <v>1783</v>
      </c>
      <c r="C167">
        <v>1806</v>
      </c>
      <c r="D167">
        <v>530</v>
      </c>
      <c r="E167">
        <v>539.1</v>
      </c>
      <c r="F167">
        <v>3.3500278241513599</v>
      </c>
      <c r="G167">
        <v>3.4506182348502201</v>
      </c>
      <c r="H167">
        <v>0.109786138907233</v>
      </c>
      <c r="I167">
        <v>-0.91623962460196895</v>
      </c>
      <c r="J167">
        <v>-3</v>
      </c>
      <c r="K167">
        <v>539.1</v>
      </c>
      <c r="L167">
        <v>540.59041731066452</v>
      </c>
    </row>
    <row r="168" spans="1:12" x14ac:dyDescent="0.2">
      <c r="A168" s="14">
        <v>43677</v>
      </c>
      <c r="B168">
        <v>1775</v>
      </c>
      <c r="C168">
        <v>1791</v>
      </c>
      <c r="D168">
        <v>525</v>
      </c>
      <c r="E168">
        <v>524.20000000000005</v>
      </c>
      <c r="F168">
        <v>3.4166348721861799</v>
      </c>
      <c r="G168">
        <v>3.4539031745959998</v>
      </c>
      <c r="H168">
        <v>0.110411280110919</v>
      </c>
      <c r="I168">
        <v>-0.33754071479269898</v>
      </c>
      <c r="J168">
        <v>-1.0900000000000001</v>
      </c>
      <c r="K168">
        <v>524.20000000000005</v>
      </c>
      <c r="L168">
        <v>536.10046367851623</v>
      </c>
    </row>
    <row r="169" spans="1:12" x14ac:dyDescent="0.2">
      <c r="A169" s="14">
        <v>43676</v>
      </c>
      <c r="B169">
        <v>1812</v>
      </c>
      <c r="C169">
        <v>1811</v>
      </c>
      <c r="D169">
        <v>529.4</v>
      </c>
      <c r="E169">
        <v>529</v>
      </c>
      <c r="F169">
        <v>3.4234404536862</v>
      </c>
      <c r="G169">
        <v>3.4559133217247902</v>
      </c>
      <c r="H169">
        <v>0.111084798253579</v>
      </c>
      <c r="I169">
        <v>-0.29232503951140998</v>
      </c>
      <c r="J169">
        <v>-0.95</v>
      </c>
      <c r="K169">
        <v>529</v>
      </c>
      <c r="L169">
        <v>542.08706852138073</v>
      </c>
    </row>
    <row r="170" spans="1:12" x14ac:dyDescent="0.2">
      <c r="A170" s="14">
        <v>43675</v>
      </c>
      <c r="B170">
        <v>1794</v>
      </c>
      <c r="C170">
        <v>1785</v>
      </c>
      <c r="D170">
        <v>530.20000000000005</v>
      </c>
      <c r="E170">
        <v>529.4</v>
      </c>
      <c r="F170">
        <v>3.3717415942576499</v>
      </c>
      <c r="G170">
        <v>3.45776657457735</v>
      </c>
      <c r="H170">
        <v>0.111685397194178</v>
      </c>
      <c r="I170">
        <v>-0.77024376042773202</v>
      </c>
      <c r="J170">
        <v>-2.5499999999999998</v>
      </c>
      <c r="K170">
        <v>529.4</v>
      </c>
      <c r="L170">
        <v>534.3044822256569</v>
      </c>
    </row>
    <row r="171" spans="1:12" x14ac:dyDescent="0.2">
      <c r="A171" s="14">
        <v>43672</v>
      </c>
      <c r="B171">
        <v>1811</v>
      </c>
      <c r="C171">
        <v>1807</v>
      </c>
      <c r="D171">
        <v>530</v>
      </c>
      <c r="E171">
        <v>530.1</v>
      </c>
      <c r="F171">
        <v>3.4087907941897702</v>
      </c>
      <c r="G171">
        <v>3.4600498602503502</v>
      </c>
      <c r="H171">
        <v>0.1116538393994</v>
      </c>
      <c r="I171">
        <v>-0.45908914853538801</v>
      </c>
      <c r="J171">
        <v>-1.5</v>
      </c>
      <c r="K171">
        <v>530.1</v>
      </c>
      <c r="L171">
        <v>540.88974755280776</v>
      </c>
    </row>
    <row r="172" spans="1:12" x14ac:dyDescent="0.2">
      <c r="A172" s="14">
        <v>43671</v>
      </c>
      <c r="B172">
        <v>1832</v>
      </c>
      <c r="C172">
        <v>1842</v>
      </c>
      <c r="D172">
        <v>529.5</v>
      </c>
      <c r="E172">
        <v>528.79999999999995</v>
      </c>
      <c r="F172">
        <v>3.4833585476550599</v>
      </c>
      <c r="G172">
        <v>3.4616636438131998</v>
      </c>
      <c r="H172">
        <v>0.11177591772294899</v>
      </c>
      <c r="I172">
        <v>0.19409282682552401</v>
      </c>
      <c r="J172">
        <v>0.62</v>
      </c>
      <c r="K172">
        <v>528.79999999999995</v>
      </c>
      <c r="L172">
        <v>551.36630602782066</v>
      </c>
    </row>
    <row r="173" spans="1:12" x14ac:dyDescent="0.2">
      <c r="A173" s="14">
        <v>43670</v>
      </c>
      <c r="B173">
        <v>1852</v>
      </c>
      <c r="C173">
        <v>1832</v>
      </c>
      <c r="D173">
        <v>531.9</v>
      </c>
      <c r="E173">
        <v>529.20000000000005</v>
      </c>
      <c r="F173">
        <v>3.46182917611489</v>
      </c>
      <c r="G173">
        <v>3.4613763194725302</v>
      </c>
      <c r="H173">
        <v>0.11174747391060701</v>
      </c>
      <c r="I173">
        <v>4.0525000387758104E-3</v>
      </c>
      <c r="J173">
        <v>0.01</v>
      </c>
      <c r="K173">
        <v>529.20000000000005</v>
      </c>
      <c r="L173">
        <v>548.37300360638847</v>
      </c>
    </row>
    <row r="174" spans="1:12" x14ac:dyDescent="0.2">
      <c r="A174" s="14">
        <v>43669</v>
      </c>
      <c r="B174">
        <v>1808</v>
      </c>
      <c r="C174">
        <v>1833</v>
      </c>
      <c r="D174">
        <v>523.29999999999995</v>
      </c>
      <c r="E174">
        <v>527.20000000000005</v>
      </c>
      <c r="F174">
        <v>3.4768588770864901</v>
      </c>
      <c r="G174">
        <v>3.4616991506915</v>
      </c>
      <c r="H174">
        <v>0.111783284070675</v>
      </c>
      <c r="I174">
        <v>0.13561711414210201</v>
      </c>
      <c r="J174">
        <v>0.44</v>
      </c>
      <c r="K174">
        <v>527.20000000000005</v>
      </c>
      <c r="L174">
        <v>548.67233384853159</v>
      </c>
    </row>
    <row r="175" spans="1:12" x14ac:dyDescent="0.2">
      <c r="A175" s="14">
        <v>43668</v>
      </c>
      <c r="B175">
        <v>1785</v>
      </c>
      <c r="C175">
        <v>1797</v>
      </c>
      <c r="D175">
        <v>523.5</v>
      </c>
      <c r="E175">
        <v>524.9</v>
      </c>
      <c r="F175">
        <v>3.4235092398552101</v>
      </c>
      <c r="G175">
        <v>3.4610864868758</v>
      </c>
      <c r="H175">
        <v>0.111824431053182</v>
      </c>
      <c r="I175">
        <v>-0.33603790036474301</v>
      </c>
      <c r="J175">
        <v>-1.1000000000000001</v>
      </c>
      <c r="K175">
        <v>524.9</v>
      </c>
      <c r="L175">
        <v>537.89644513137557</v>
      </c>
    </row>
    <row r="176" spans="1:12" x14ac:dyDescent="0.2">
      <c r="A176" s="14">
        <v>43665</v>
      </c>
      <c r="B176">
        <v>1730</v>
      </c>
      <c r="C176">
        <v>1768</v>
      </c>
      <c r="D176">
        <v>517.9</v>
      </c>
      <c r="E176">
        <v>522.9</v>
      </c>
      <c r="F176">
        <v>3.3811436221074702</v>
      </c>
      <c r="G176">
        <v>3.4602474475408802</v>
      </c>
      <c r="H176">
        <v>0.112338132419378</v>
      </c>
      <c r="I176">
        <v>-0.704158274040939</v>
      </c>
      <c r="J176">
        <v>-2.34</v>
      </c>
      <c r="K176">
        <v>522.9</v>
      </c>
      <c r="L176">
        <v>529.21586810922201</v>
      </c>
    </row>
    <row r="177" spans="1:12" x14ac:dyDescent="0.2">
      <c r="A177" s="14">
        <v>43664</v>
      </c>
      <c r="B177">
        <v>1750</v>
      </c>
      <c r="C177">
        <v>1716</v>
      </c>
      <c r="D177">
        <v>520.79999999999995</v>
      </c>
      <c r="E177">
        <v>516.20000000000005</v>
      </c>
      <c r="F177">
        <v>3.3242929097249099</v>
      </c>
      <c r="G177">
        <v>3.46058942467964</v>
      </c>
      <c r="H177">
        <v>0.112135662367484</v>
      </c>
      <c r="I177">
        <v>-1.2154609165108701</v>
      </c>
      <c r="J177">
        <v>-4.0999999999999996</v>
      </c>
      <c r="K177">
        <v>516.20000000000005</v>
      </c>
      <c r="L177">
        <v>513.65069551777435</v>
      </c>
    </row>
    <row r="178" spans="1:12" x14ac:dyDescent="0.2">
      <c r="A178" s="14">
        <v>43663</v>
      </c>
      <c r="B178">
        <v>1804</v>
      </c>
      <c r="C178">
        <v>1776</v>
      </c>
      <c r="D178">
        <v>523.1</v>
      </c>
      <c r="E178">
        <v>523.4</v>
      </c>
      <c r="F178">
        <v>3.3931983186855099</v>
      </c>
      <c r="G178">
        <v>3.4620157566335501</v>
      </c>
      <c r="H178">
        <v>0.111068203892855</v>
      </c>
      <c r="I178">
        <v>-0.61959620787982195</v>
      </c>
      <c r="J178">
        <v>-2.0299999999999998</v>
      </c>
      <c r="K178">
        <v>523.4</v>
      </c>
      <c r="L178">
        <v>531.61051004636784</v>
      </c>
    </row>
    <row r="179" spans="1:12" x14ac:dyDescent="0.2">
      <c r="A179" s="14">
        <v>43662</v>
      </c>
      <c r="B179">
        <v>1810</v>
      </c>
      <c r="C179">
        <v>1821</v>
      </c>
      <c r="D179">
        <v>521.6</v>
      </c>
      <c r="E179">
        <v>522.9</v>
      </c>
      <c r="F179">
        <v>3.4825014343086602</v>
      </c>
      <c r="G179">
        <v>3.4618761120230102</v>
      </c>
      <c r="H179">
        <v>0.11116118445888901</v>
      </c>
      <c r="I179">
        <v>0.185544283160095</v>
      </c>
      <c r="J179">
        <v>0.59</v>
      </c>
      <c r="K179">
        <v>522.9</v>
      </c>
      <c r="L179">
        <v>545.08037094281292</v>
      </c>
    </row>
    <row r="180" spans="1:12" x14ac:dyDescent="0.2">
      <c r="A180" s="14">
        <v>43658</v>
      </c>
      <c r="B180">
        <v>1827</v>
      </c>
      <c r="C180">
        <v>1807</v>
      </c>
      <c r="D180">
        <v>529.20000000000005</v>
      </c>
      <c r="E180">
        <v>527.6</v>
      </c>
      <c r="F180">
        <v>3.4249431387414702</v>
      </c>
      <c r="G180">
        <v>3.46050297235639</v>
      </c>
      <c r="H180">
        <v>0.11153337600120999</v>
      </c>
      <c r="I180">
        <v>-0.31882683811650903</v>
      </c>
      <c r="J180">
        <v>-1.04</v>
      </c>
      <c r="K180">
        <v>527.6</v>
      </c>
      <c r="L180">
        <v>540.88974755280776</v>
      </c>
    </row>
    <row r="181" spans="1:12" x14ac:dyDescent="0.2">
      <c r="A181" s="14">
        <v>43657</v>
      </c>
      <c r="B181">
        <v>1809</v>
      </c>
      <c r="C181">
        <v>1813</v>
      </c>
      <c r="D181">
        <v>524</v>
      </c>
      <c r="E181">
        <v>526.29999999999995</v>
      </c>
      <c r="F181">
        <v>3.4448033441003201</v>
      </c>
      <c r="G181">
        <v>3.4596536229421102</v>
      </c>
      <c r="H181">
        <v>0.11204232502751101</v>
      </c>
      <c r="I181">
        <v>-0.13254168760017501</v>
      </c>
      <c r="J181">
        <v>-0.43</v>
      </c>
      <c r="K181">
        <v>526.29999999999995</v>
      </c>
      <c r="L181">
        <v>542.6857290056671</v>
      </c>
    </row>
    <row r="182" spans="1:12" x14ac:dyDescent="0.2">
      <c r="A182" s="14">
        <v>43656</v>
      </c>
      <c r="B182">
        <v>1807</v>
      </c>
      <c r="C182">
        <v>1812</v>
      </c>
      <c r="D182">
        <v>527.6</v>
      </c>
      <c r="E182">
        <v>526.4</v>
      </c>
      <c r="F182">
        <v>3.4422492401215798</v>
      </c>
      <c r="G182">
        <v>3.4582369455542898</v>
      </c>
      <c r="H182">
        <v>0.112889657820422</v>
      </c>
      <c r="I182">
        <v>-0.14162241024903499</v>
      </c>
      <c r="J182">
        <v>-0.46</v>
      </c>
      <c r="K182">
        <v>526.4</v>
      </c>
      <c r="L182">
        <v>542.38639876352397</v>
      </c>
    </row>
    <row r="183" spans="1:12" x14ac:dyDescent="0.2">
      <c r="A183" s="14">
        <v>43655</v>
      </c>
      <c r="B183">
        <v>1842</v>
      </c>
      <c r="C183">
        <v>1817</v>
      </c>
      <c r="D183">
        <v>530</v>
      </c>
      <c r="E183">
        <v>527.9</v>
      </c>
      <c r="F183">
        <v>3.4419397613184302</v>
      </c>
      <c r="G183">
        <v>3.4563022338042599</v>
      </c>
      <c r="H183">
        <v>0.114380628399434</v>
      </c>
      <c r="I183">
        <v>-0.12556735075518799</v>
      </c>
      <c r="J183">
        <v>-0.42</v>
      </c>
      <c r="K183">
        <v>527.9</v>
      </c>
      <c r="L183">
        <v>543.88304997424007</v>
      </c>
    </row>
    <row r="184" spans="1:12" x14ac:dyDescent="0.2">
      <c r="A184" s="14">
        <v>43654</v>
      </c>
      <c r="B184">
        <v>1851</v>
      </c>
      <c r="C184">
        <v>1839</v>
      </c>
      <c r="D184">
        <v>530</v>
      </c>
      <c r="E184">
        <v>526.70000000000005</v>
      </c>
      <c r="F184">
        <v>3.4915511676476099</v>
      </c>
      <c r="G184">
        <v>3.4542791675228099</v>
      </c>
      <c r="H184">
        <v>0.115947865922207</v>
      </c>
      <c r="I184">
        <v>0.32145481789039898</v>
      </c>
      <c r="J184">
        <v>1.07</v>
      </c>
      <c r="K184">
        <v>526.70000000000005</v>
      </c>
      <c r="L184">
        <v>550.46831530139104</v>
      </c>
    </row>
    <row r="185" spans="1:12" x14ac:dyDescent="0.2">
      <c r="A185" s="14">
        <v>43651</v>
      </c>
      <c r="B185">
        <v>1844</v>
      </c>
      <c r="C185">
        <v>1853</v>
      </c>
      <c r="D185">
        <v>522.70000000000005</v>
      </c>
      <c r="E185">
        <v>526.4</v>
      </c>
      <c r="F185">
        <v>3.5201367781155</v>
      </c>
      <c r="G185">
        <v>3.4519650008682401</v>
      </c>
      <c r="H185">
        <v>0.116908928456367</v>
      </c>
      <c r="I185">
        <v>0.58311865609730795</v>
      </c>
      <c r="J185">
        <v>1.94</v>
      </c>
      <c r="K185">
        <v>526.4</v>
      </c>
      <c r="L185">
        <v>554.6589386913962</v>
      </c>
    </row>
    <row r="186" spans="1:12" x14ac:dyDescent="0.2">
      <c r="A186" s="14">
        <v>43650</v>
      </c>
      <c r="B186">
        <v>1836</v>
      </c>
      <c r="C186">
        <v>1846</v>
      </c>
      <c r="D186">
        <v>520.9</v>
      </c>
      <c r="E186">
        <v>522.9</v>
      </c>
      <c r="F186">
        <v>3.5303117230828001</v>
      </c>
      <c r="G186">
        <v>3.4506637797832198</v>
      </c>
      <c r="H186">
        <v>0.116685815299019</v>
      </c>
      <c r="I186">
        <v>0.68258462346495996</v>
      </c>
      <c r="J186">
        <v>2.2599999999999998</v>
      </c>
      <c r="K186">
        <v>522.9</v>
      </c>
      <c r="L186">
        <v>552.56362699639362</v>
      </c>
    </row>
    <row r="187" spans="1:12" x14ac:dyDescent="0.2">
      <c r="A187" s="14">
        <v>43649</v>
      </c>
      <c r="B187">
        <v>1824</v>
      </c>
      <c r="C187">
        <v>1827</v>
      </c>
      <c r="D187">
        <v>520.1</v>
      </c>
      <c r="E187">
        <v>519.1</v>
      </c>
      <c r="F187">
        <v>3.5195530726256901</v>
      </c>
      <c r="G187">
        <v>3.4493340230067902</v>
      </c>
      <c r="H187">
        <v>0.11633832315958501</v>
      </c>
      <c r="I187">
        <v>0.60357625683310501</v>
      </c>
      <c r="J187">
        <v>2</v>
      </c>
      <c r="K187">
        <v>519.1</v>
      </c>
      <c r="L187">
        <v>546.87635239567226</v>
      </c>
    </row>
    <row r="188" spans="1:12" x14ac:dyDescent="0.2">
      <c r="A188" s="14">
        <v>43648</v>
      </c>
      <c r="B188">
        <v>1839</v>
      </c>
      <c r="C188">
        <v>1843</v>
      </c>
      <c r="D188">
        <v>523.1</v>
      </c>
      <c r="E188">
        <v>524.6</v>
      </c>
      <c r="F188">
        <v>3.5131528783835302</v>
      </c>
      <c r="G188">
        <v>3.4478255435357701</v>
      </c>
      <c r="H188">
        <v>0.11615138918328401</v>
      </c>
      <c r="I188">
        <v>0.562432660574258</v>
      </c>
      <c r="J188">
        <v>1.86</v>
      </c>
      <c r="K188">
        <v>524.6</v>
      </c>
      <c r="L188">
        <v>551.6656362699639</v>
      </c>
    </row>
    <row r="189" spans="1:12" x14ac:dyDescent="0.2">
      <c r="A189" s="14">
        <v>43647</v>
      </c>
      <c r="B189">
        <v>1799</v>
      </c>
      <c r="C189">
        <v>1839</v>
      </c>
      <c r="D189">
        <v>522</v>
      </c>
      <c r="E189">
        <v>524.29999999999995</v>
      </c>
      <c r="F189">
        <v>3.5075338546633601</v>
      </c>
      <c r="G189">
        <v>3.4462381968463398</v>
      </c>
      <c r="H189">
        <v>0.116061218741356</v>
      </c>
      <c r="I189">
        <v>0.52813212269999399</v>
      </c>
      <c r="J189">
        <v>1.75</v>
      </c>
      <c r="K189">
        <v>524.29999999999995</v>
      </c>
      <c r="L189">
        <v>550.46831530139104</v>
      </c>
    </row>
    <row r="190" spans="1:12" x14ac:dyDescent="0.2">
      <c r="A190" s="14">
        <v>43644</v>
      </c>
      <c r="B190">
        <v>1790</v>
      </c>
      <c r="C190">
        <v>1777</v>
      </c>
      <c r="D190">
        <v>511</v>
      </c>
      <c r="E190">
        <v>512</v>
      </c>
      <c r="F190">
        <v>3.470703125</v>
      </c>
      <c r="G190">
        <v>3.4451966785978101</v>
      </c>
      <c r="H190">
        <v>0.115856798086146</v>
      </c>
      <c r="I190">
        <v>0.220154939749172</v>
      </c>
      <c r="J190">
        <v>0.73</v>
      </c>
      <c r="K190">
        <v>512</v>
      </c>
      <c r="L190">
        <v>531.90984028851108</v>
      </c>
    </row>
    <row r="191" spans="1:12" x14ac:dyDescent="0.2">
      <c r="A191" s="14">
        <v>43643</v>
      </c>
      <c r="B191">
        <v>1756</v>
      </c>
      <c r="C191">
        <v>1787</v>
      </c>
      <c r="D191">
        <v>507</v>
      </c>
      <c r="E191">
        <v>512</v>
      </c>
      <c r="F191">
        <v>3.490234375</v>
      </c>
      <c r="G191">
        <v>3.44480123736657</v>
      </c>
      <c r="H191">
        <v>0.11581967328748299</v>
      </c>
      <c r="I191">
        <v>0.392274786690613</v>
      </c>
      <c r="J191">
        <v>1.3</v>
      </c>
      <c r="K191">
        <v>512</v>
      </c>
      <c r="L191">
        <v>534.90314270994327</v>
      </c>
    </row>
    <row r="192" spans="1:12" x14ac:dyDescent="0.2">
      <c r="A192" s="14">
        <v>43642</v>
      </c>
      <c r="B192">
        <v>1735</v>
      </c>
      <c r="C192">
        <v>1736</v>
      </c>
      <c r="D192">
        <v>501.7</v>
      </c>
      <c r="E192">
        <v>504.8</v>
      </c>
      <c r="F192">
        <v>3.4389857369255101</v>
      </c>
      <c r="G192">
        <v>3.4441551899921401</v>
      </c>
      <c r="H192">
        <v>0.11569951908024299</v>
      </c>
      <c r="I192">
        <v>-4.4679987503197897E-2</v>
      </c>
      <c r="J192">
        <v>-0.15</v>
      </c>
      <c r="K192">
        <v>504.8</v>
      </c>
      <c r="L192">
        <v>519.63730036063885</v>
      </c>
    </row>
    <row r="193" spans="1:12" x14ac:dyDescent="0.2">
      <c r="A193" s="14">
        <v>43641</v>
      </c>
      <c r="B193">
        <v>1734</v>
      </c>
      <c r="C193">
        <v>1731</v>
      </c>
      <c r="D193">
        <v>502.7</v>
      </c>
      <c r="E193">
        <v>503.7</v>
      </c>
      <c r="F193">
        <v>3.4365693865395999</v>
      </c>
      <c r="G193">
        <v>3.4445671070741</v>
      </c>
      <c r="H193">
        <v>0.115735370323219</v>
      </c>
      <c r="I193">
        <v>-6.9103511849147495E-2</v>
      </c>
      <c r="J193">
        <v>-0.23</v>
      </c>
      <c r="K193">
        <v>503.7</v>
      </c>
      <c r="L193">
        <v>518.14064914992264</v>
      </c>
    </row>
    <row r="194" spans="1:12" x14ac:dyDescent="0.2">
      <c r="A194" s="14">
        <v>43640</v>
      </c>
      <c r="B194">
        <v>1700</v>
      </c>
      <c r="C194">
        <v>1739</v>
      </c>
      <c r="D194">
        <v>503</v>
      </c>
      <c r="E194">
        <v>504.3</v>
      </c>
      <c r="F194">
        <v>3.4483442395399502</v>
      </c>
      <c r="G194">
        <v>3.4452883672591001</v>
      </c>
      <c r="H194">
        <v>0.115851780616005</v>
      </c>
      <c r="I194">
        <v>2.63774304080652E-2</v>
      </c>
      <c r="J194">
        <v>0.09</v>
      </c>
      <c r="K194">
        <v>504.3</v>
      </c>
      <c r="L194">
        <v>520.53529108706846</v>
      </c>
    </row>
    <row r="195" spans="1:12" x14ac:dyDescent="0.2">
      <c r="A195" s="14">
        <v>43637</v>
      </c>
      <c r="B195">
        <v>1722</v>
      </c>
      <c r="C195">
        <v>1702</v>
      </c>
      <c r="D195">
        <v>504.5</v>
      </c>
      <c r="E195">
        <v>503.7</v>
      </c>
      <c r="F195">
        <v>3.3789954337899499</v>
      </c>
      <c r="G195">
        <v>3.4464059876754298</v>
      </c>
      <c r="H195">
        <v>0.116279393108282</v>
      </c>
      <c r="I195">
        <v>-0.579729151344197</v>
      </c>
      <c r="J195">
        <v>-1.99</v>
      </c>
      <c r="K195">
        <v>503.7</v>
      </c>
      <c r="L195">
        <v>509.46007212776914</v>
      </c>
    </row>
    <row r="196" spans="1:12" x14ac:dyDescent="0.2">
      <c r="A196" s="14">
        <v>43636</v>
      </c>
      <c r="B196">
        <v>1740</v>
      </c>
      <c r="C196">
        <v>1724</v>
      </c>
      <c r="D196">
        <v>505</v>
      </c>
      <c r="E196">
        <v>507.3</v>
      </c>
      <c r="F196">
        <v>3.3983835994480498</v>
      </c>
      <c r="G196">
        <v>3.4485984413516499</v>
      </c>
      <c r="H196">
        <v>0.116537613495903</v>
      </c>
      <c r="I196">
        <v>-0.43088956773050602</v>
      </c>
      <c r="J196">
        <v>-1.48</v>
      </c>
      <c r="K196">
        <v>507.3</v>
      </c>
      <c r="L196">
        <v>516.04533745492006</v>
      </c>
    </row>
    <row r="197" spans="1:12" x14ac:dyDescent="0.2">
      <c r="A197" s="14">
        <v>43635</v>
      </c>
      <c r="B197">
        <v>1706</v>
      </c>
      <c r="C197">
        <v>1733</v>
      </c>
      <c r="D197">
        <v>507.2</v>
      </c>
      <c r="E197">
        <v>507.4</v>
      </c>
      <c r="F197">
        <v>3.4154513204572301</v>
      </c>
      <c r="G197">
        <v>3.4503171299860802</v>
      </c>
      <c r="H197">
        <v>0.11673472452205</v>
      </c>
      <c r="I197">
        <v>-0.298675562662303</v>
      </c>
      <c r="J197">
        <v>-1.02</v>
      </c>
      <c r="K197">
        <v>507.4</v>
      </c>
      <c r="L197">
        <v>518.73930963420912</v>
      </c>
    </row>
    <row r="198" spans="1:12" x14ac:dyDescent="0.2">
      <c r="A198" s="14">
        <v>43634</v>
      </c>
      <c r="B198">
        <v>1675</v>
      </c>
      <c r="C198">
        <v>1673</v>
      </c>
      <c r="D198">
        <v>502.8</v>
      </c>
      <c r="E198">
        <v>501.4</v>
      </c>
      <c r="F198">
        <v>3.3366573593936901</v>
      </c>
      <c r="G198">
        <v>3.4516561767576701</v>
      </c>
      <c r="H198">
        <v>0.116902982993775</v>
      </c>
      <c r="I198">
        <v>-0.98371157363963502</v>
      </c>
      <c r="J198">
        <v>-3.45</v>
      </c>
      <c r="K198">
        <v>501.4</v>
      </c>
      <c r="L198">
        <v>500.77949510561564</v>
      </c>
    </row>
    <row r="199" spans="1:12" x14ac:dyDescent="0.2">
      <c r="A199" s="14">
        <v>43633</v>
      </c>
      <c r="B199">
        <v>1690</v>
      </c>
      <c r="C199">
        <v>1685</v>
      </c>
      <c r="D199">
        <v>503</v>
      </c>
      <c r="E199">
        <v>503.7</v>
      </c>
      <c r="F199">
        <v>3.3452451856263599</v>
      </c>
      <c r="G199">
        <v>3.45359516294209</v>
      </c>
      <c r="H199">
        <v>0.116183305969428</v>
      </c>
      <c r="I199">
        <v>-0.93257784680562705</v>
      </c>
      <c r="J199">
        <v>-3.24</v>
      </c>
      <c r="K199">
        <v>503.7</v>
      </c>
      <c r="L199">
        <v>504.37145801133431</v>
      </c>
    </row>
    <row r="200" spans="1:12" x14ac:dyDescent="0.2">
      <c r="A200" s="14">
        <v>43630</v>
      </c>
      <c r="B200">
        <v>1704</v>
      </c>
      <c r="C200">
        <v>1704</v>
      </c>
      <c r="D200">
        <v>507.5</v>
      </c>
      <c r="E200">
        <v>505.4</v>
      </c>
      <c r="F200">
        <v>3.3715868618915699</v>
      </c>
      <c r="G200">
        <v>3.4544804876035999</v>
      </c>
      <c r="H200">
        <v>0.11560584740386801</v>
      </c>
      <c r="I200">
        <v>-0.71703661686289899</v>
      </c>
      <c r="J200">
        <v>-2.46</v>
      </c>
      <c r="K200">
        <v>505.4</v>
      </c>
      <c r="L200">
        <v>510.05873261205562</v>
      </c>
    </row>
    <row r="201" spans="1:12" x14ac:dyDescent="0.2">
      <c r="A201" s="14">
        <v>43629</v>
      </c>
      <c r="B201">
        <v>1717</v>
      </c>
      <c r="C201">
        <v>1707</v>
      </c>
      <c r="D201">
        <v>507.9</v>
      </c>
      <c r="E201">
        <v>506.3</v>
      </c>
      <c r="F201">
        <v>3.3715188623345802</v>
      </c>
      <c r="G201">
        <v>3.45540901712251</v>
      </c>
      <c r="H201">
        <v>0.115215337347744</v>
      </c>
      <c r="I201">
        <v>-0.72811621021191397</v>
      </c>
      <c r="J201">
        <v>-2.4900000000000002</v>
      </c>
      <c r="K201">
        <v>506.3</v>
      </c>
      <c r="L201">
        <v>510.95672333848529</v>
      </c>
    </row>
    <row r="202" spans="1:12" x14ac:dyDescent="0.2">
      <c r="A202" s="14">
        <v>43628</v>
      </c>
      <c r="B202">
        <v>1733</v>
      </c>
      <c r="C202">
        <v>1738</v>
      </c>
      <c r="D202">
        <v>514</v>
      </c>
      <c r="E202">
        <v>513</v>
      </c>
      <c r="F202">
        <v>3.38791423001949</v>
      </c>
      <c r="G202">
        <v>3.45647796557919</v>
      </c>
      <c r="H202">
        <v>0.114803229992004</v>
      </c>
      <c r="I202">
        <v>-0.59722827976596904</v>
      </c>
      <c r="J202">
        <v>-2.02</v>
      </c>
      <c r="K202">
        <v>513</v>
      </c>
      <c r="L202">
        <v>520.23596084492522</v>
      </c>
    </row>
    <row r="203" spans="1:12" x14ac:dyDescent="0.2">
      <c r="A203" s="14">
        <v>43627</v>
      </c>
      <c r="B203">
        <v>1715</v>
      </c>
      <c r="C203">
        <v>1743</v>
      </c>
      <c r="D203">
        <v>511.5</v>
      </c>
      <c r="E203">
        <v>516.20000000000005</v>
      </c>
      <c r="F203">
        <v>3.37659821774505</v>
      </c>
      <c r="G203">
        <v>3.4572694287824199</v>
      </c>
      <c r="H203">
        <v>0.114532112986738</v>
      </c>
      <c r="I203">
        <v>-0.70435451624561396</v>
      </c>
      <c r="J203">
        <v>-2.39</v>
      </c>
      <c r="K203">
        <v>516.20000000000005</v>
      </c>
      <c r="L203">
        <v>521.73261205564143</v>
      </c>
    </row>
    <row r="204" spans="1:12" x14ac:dyDescent="0.2">
      <c r="A204" s="14">
        <v>43626</v>
      </c>
      <c r="B204">
        <v>1720</v>
      </c>
      <c r="C204">
        <v>1728</v>
      </c>
      <c r="D204">
        <v>505.6</v>
      </c>
      <c r="E204">
        <v>508.7</v>
      </c>
      <c r="F204">
        <v>3.3968940436406498</v>
      </c>
      <c r="G204">
        <v>3.4574620634820401</v>
      </c>
      <c r="H204">
        <v>0.11440835090861599</v>
      </c>
      <c r="I204">
        <v>-0.52940208787531295</v>
      </c>
      <c r="J204">
        <v>-1.78</v>
      </c>
      <c r="K204">
        <v>508.7</v>
      </c>
      <c r="L204">
        <v>517.24265842349303</v>
      </c>
    </row>
    <row r="205" spans="1:12" x14ac:dyDescent="0.2">
      <c r="A205" s="14">
        <v>43623</v>
      </c>
      <c r="B205">
        <v>1679</v>
      </c>
      <c r="C205">
        <v>1689</v>
      </c>
      <c r="D205">
        <v>505</v>
      </c>
      <c r="E205">
        <v>507.8</v>
      </c>
      <c r="F205">
        <v>3.3261126427727401</v>
      </c>
      <c r="G205">
        <v>3.4564383725157501</v>
      </c>
      <c r="H205">
        <v>0.115285837914009</v>
      </c>
      <c r="I205">
        <v>-1.13045741004386</v>
      </c>
      <c r="J205">
        <v>-3.92</v>
      </c>
      <c r="K205">
        <v>507.8</v>
      </c>
      <c r="L205">
        <v>505.56877897990722</v>
      </c>
    </row>
    <row r="206" spans="1:12" x14ac:dyDescent="0.2">
      <c r="A206" s="14">
        <v>43622</v>
      </c>
      <c r="B206">
        <v>1696</v>
      </c>
      <c r="C206">
        <v>1676</v>
      </c>
      <c r="D206">
        <v>502.7</v>
      </c>
      <c r="E206">
        <v>505.5</v>
      </c>
      <c r="F206">
        <v>3.3155291790306598</v>
      </c>
      <c r="G206">
        <v>3.45629061575052</v>
      </c>
      <c r="H206">
        <v>0.11545974628676201</v>
      </c>
      <c r="I206">
        <v>-1.2191386283689101</v>
      </c>
      <c r="J206">
        <v>-4.25</v>
      </c>
      <c r="K206">
        <v>505.5</v>
      </c>
      <c r="L206">
        <v>501.67748583204531</v>
      </c>
    </row>
    <row r="207" spans="1:12" x14ac:dyDescent="0.2">
      <c r="A207" s="14">
        <v>43621</v>
      </c>
      <c r="B207">
        <v>1709</v>
      </c>
      <c r="C207">
        <v>1716</v>
      </c>
      <c r="D207">
        <v>506</v>
      </c>
      <c r="E207">
        <v>506.5</v>
      </c>
      <c r="F207">
        <v>3.3879565646594201</v>
      </c>
      <c r="G207">
        <v>3.4557629081680599</v>
      </c>
      <c r="H207">
        <v>0.116190025127829</v>
      </c>
      <c r="I207">
        <v>-0.58358145145454998</v>
      </c>
      <c r="J207">
        <v>-2</v>
      </c>
      <c r="K207">
        <v>506.5</v>
      </c>
      <c r="L207">
        <v>513.65069551777435</v>
      </c>
    </row>
    <row r="208" spans="1:12" x14ac:dyDescent="0.2">
      <c r="A208" s="14">
        <v>43620</v>
      </c>
      <c r="B208">
        <v>1637</v>
      </c>
      <c r="C208">
        <v>1671</v>
      </c>
      <c r="D208">
        <v>498</v>
      </c>
      <c r="E208">
        <v>498.6</v>
      </c>
      <c r="F208">
        <v>3.3513838748495699</v>
      </c>
      <c r="G208">
        <v>3.4536724657064002</v>
      </c>
      <c r="H208">
        <v>0.118772845108692</v>
      </c>
      <c r="I208">
        <v>-0.86121192738308205</v>
      </c>
      <c r="J208">
        <v>-3.05</v>
      </c>
      <c r="K208">
        <v>498.6</v>
      </c>
      <c r="L208">
        <v>500.18083462132915</v>
      </c>
    </row>
    <row r="209" spans="1:12" x14ac:dyDescent="0.2">
      <c r="A209" s="14">
        <v>43619</v>
      </c>
      <c r="B209">
        <v>1618</v>
      </c>
      <c r="C209">
        <v>1632</v>
      </c>
      <c r="D209">
        <v>495.3</v>
      </c>
      <c r="E209">
        <v>497</v>
      </c>
      <c r="F209">
        <v>3.2837022132796698</v>
      </c>
      <c r="G209">
        <v>3.4530858309130998</v>
      </c>
      <c r="H209">
        <v>0.11938369744690699</v>
      </c>
      <c r="I209">
        <v>-1.4188169846955601</v>
      </c>
      <c r="J209">
        <v>-5.16</v>
      </c>
      <c r="K209">
        <v>497</v>
      </c>
      <c r="L209">
        <v>488.50695517774341</v>
      </c>
    </row>
    <row r="210" spans="1:12" x14ac:dyDescent="0.2">
      <c r="A210" s="14">
        <v>43616</v>
      </c>
      <c r="B210">
        <v>1693</v>
      </c>
      <c r="C210">
        <v>1658</v>
      </c>
      <c r="D210">
        <v>504</v>
      </c>
      <c r="E210">
        <v>501.1</v>
      </c>
      <c r="F210">
        <v>3.3087208142087401</v>
      </c>
      <c r="G210">
        <v>3.4538470245811399</v>
      </c>
      <c r="H210">
        <v>0.118479856983757</v>
      </c>
      <c r="I210">
        <v>-1.22490197124642</v>
      </c>
      <c r="J210">
        <v>-4.3899999999999997</v>
      </c>
      <c r="K210">
        <v>501.1</v>
      </c>
      <c r="L210">
        <v>496.28954147346724</v>
      </c>
    </row>
    <row r="211" spans="1:12" x14ac:dyDescent="0.2">
      <c r="A211" s="14">
        <v>43615</v>
      </c>
      <c r="B211">
        <v>1683</v>
      </c>
      <c r="C211">
        <v>1717</v>
      </c>
      <c r="D211">
        <v>504.9</v>
      </c>
      <c r="E211">
        <v>509.1</v>
      </c>
      <c r="F211">
        <v>3.37261834610096</v>
      </c>
      <c r="G211">
        <v>3.4538612317815298</v>
      </c>
      <c r="H211">
        <v>0.118462516320905</v>
      </c>
      <c r="I211">
        <v>-0.68581090629961705</v>
      </c>
      <c r="J211">
        <v>-2.41</v>
      </c>
      <c r="K211">
        <v>509.1</v>
      </c>
      <c r="L211">
        <v>513.95002575991748</v>
      </c>
    </row>
    <row r="212" spans="1:12" x14ac:dyDescent="0.2">
      <c r="A212" s="14">
        <v>43614</v>
      </c>
      <c r="B212">
        <v>1707</v>
      </c>
      <c r="C212">
        <v>1697</v>
      </c>
      <c r="D212">
        <v>506.5</v>
      </c>
      <c r="E212">
        <v>505.5</v>
      </c>
      <c r="F212">
        <v>3.3570722057368898</v>
      </c>
      <c r="G212">
        <v>3.4534679698897301</v>
      </c>
      <c r="H212">
        <v>0.118780098074837</v>
      </c>
      <c r="I212">
        <v>-0.81154811045956698</v>
      </c>
      <c r="J212">
        <v>-2.87</v>
      </c>
      <c r="K212">
        <v>505.5</v>
      </c>
      <c r="L212">
        <v>507.96342091705304</v>
      </c>
    </row>
    <row r="213" spans="1:12" x14ac:dyDescent="0.2">
      <c r="A213" s="14">
        <v>43613</v>
      </c>
      <c r="B213">
        <v>1729</v>
      </c>
      <c r="C213">
        <v>1732</v>
      </c>
      <c r="D213">
        <v>506.1</v>
      </c>
      <c r="E213">
        <v>513</v>
      </c>
      <c r="F213">
        <v>3.3762183235867398</v>
      </c>
      <c r="G213">
        <v>3.4525608277445698</v>
      </c>
      <c r="H213">
        <v>0.11976851058485299</v>
      </c>
      <c r="I213">
        <v>-0.63741716236628898</v>
      </c>
      <c r="J213">
        <v>-2.2599999999999998</v>
      </c>
      <c r="K213">
        <v>513</v>
      </c>
      <c r="L213">
        <v>518.43997939206588</v>
      </c>
    </row>
    <row r="214" spans="1:12" x14ac:dyDescent="0.2">
      <c r="A214" s="14">
        <v>43612</v>
      </c>
      <c r="B214">
        <v>1725</v>
      </c>
      <c r="C214">
        <v>1728</v>
      </c>
      <c r="D214">
        <v>506</v>
      </c>
      <c r="E214">
        <v>506.7</v>
      </c>
      <c r="F214">
        <v>3.41030195381882</v>
      </c>
      <c r="G214">
        <v>3.4516158651298801</v>
      </c>
      <c r="H214">
        <v>0.120643509455716</v>
      </c>
      <c r="I214">
        <v>-0.34244619952986499</v>
      </c>
      <c r="J214">
        <v>-1.21</v>
      </c>
      <c r="K214">
        <v>506.7</v>
      </c>
      <c r="L214">
        <v>517.24265842349303</v>
      </c>
    </row>
    <row r="215" spans="1:12" x14ac:dyDescent="0.2">
      <c r="A215" s="14">
        <v>43609</v>
      </c>
      <c r="B215">
        <v>1696</v>
      </c>
      <c r="C215">
        <v>1733</v>
      </c>
      <c r="D215">
        <v>499.8</v>
      </c>
      <c r="E215">
        <v>505.2</v>
      </c>
      <c r="F215">
        <v>3.4303246239113201</v>
      </c>
      <c r="G215">
        <v>3.45109518964773</v>
      </c>
      <c r="H215">
        <v>0.12090467432669701</v>
      </c>
      <c r="I215">
        <v>-0.17179290918305301</v>
      </c>
      <c r="J215">
        <v>-0.61</v>
      </c>
      <c r="K215">
        <v>505.2</v>
      </c>
      <c r="L215">
        <v>518.73930963420912</v>
      </c>
    </row>
    <row r="216" spans="1:12" x14ac:dyDescent="0.2">
      <c r="A216" s="14">
        <v>43608</v>
      </c>
      <c r="B216">
        <v>1711</v>
      </c>
      <c r="C216">
        <v>1709</v>
      </c>
      <c r="D216">
        <v>506.5</v>
      </c>
      <c r="E216">
        <v>505.2</v>
      </c>
      <c r="F216">
        <v>3.3828186856690401</v>
      </c>
      <c r="G216">
        <v>3.4507192984347501</v>
      </c>
      <c r="H216">
        <v>0.12101244147375299</v>
      </c>
      <c r="I216">
        <v>-0.56110439504221998</v>
      </c>
      <c r="J216">
        <v>-2.0099999999999998</v>
      </c>
      <c r="K216">
        <v>505.2</v>
      </c>
      <c r="L216">
        <v>511.55538382277172</v>
      </c>
    </row>
    <row r="217" spans="1:12" x14ac:dyDescent="0.2">
      <c r="A217" s="14">
        <v>43607</v>
      </c>
      <c r="B217">
        <v>1725</v>
      </c>
      <c r="C217">
        <v>1721</v>
      </c>
      <c r="D217">
        <v>512</v>
      </c>
      <c r="E217">
        <v>510</v>
      </c>
      <c r="F217">
        <v>3.3745098039215602</v>
      </c>
      <c r="G217">
        <v>3.4511149632487901</v>
      </c>
      <c r="H217">
        <v>0.120838172662977</v>
      </c>
      <c r="I217" s="15">
        <v>-0.633948342970032</v>
      </c>
      <c r="J217">
        <v>-2.27</v>
      </c>
      <c r="K217">
        <v>510</v>
      </c>
      <c r="L217">
        <v>515.14734672849045</v>
      </c>
    </row>
    <row r="218" spans="1:12" x14ac:dyDescent="0.2">
      <c r="A218" s="14">
        <v>43606</v>
      </c>
      <c r="B218">
        <v>1723</v>
      </c>
      <c r="C218">
        <v>1725</v>
      </c>
      <c r="D218">
        <v>505.3</v>
      </c>
      <c r="E218">
        <v>507.9</v>
      </c>
      <c r="F218">
        <v>3.39633786178381</v>
      </c>
      <c r="G218">
        <v>3.4514945653607998</v>
      </c>
      <c r="H218">
        <v>0.12064148642353199</v>
      </c>
      <c r="I218">
        <v>-0.45719515907941299</v>
      </c>
      <c r="J218">
        <v>-1.62</v>
      </c>
      <c r="K218">
        <v>507.9</v>
      </c>
      <c r="L218">
        <v>516.3446676970633</v>
      </c>
    </row>
    <row r="219" spans="1:12" x14ac:dyDescent="0.2">
      <c r="A219" s="14">
        <v>43605</v>
      </c>
      <c r="B219">
        <v>1742</v>
      </c>
      <c r="C219">
        <v>1734</v>
      </c>
      <c r="D219">
        <v>505.1</v>
      </c>
      <c r="E219">
        <v>504.4</v>
      </c>
      <c r="F219">
        <v>3.4377478191911099</v>
      </c>
      <c r="G219">
        <v>3.4514956765039799</v>
      </c>
      <c r="H219">
        <v>0.12064097879183699</v>
      </c>
      <c r="I219">
        <v>-0.113956778621499</v>
      </c>
      <c r="J219">
        <v>-0.4</v>
      </c>
      <c r="K219">
        <v>504.4</v>
      </c>
      <c r="L219">
        <v>519.03863987635236</v>
      </c>
    </row>
    <row r="220" spans="1:12" x14ac:dyDescent="0.2">
      <c r="A220" s="14">
        <v>43602</v>
      </c>
      <c r="B220">
        <v>1747</v>
      </c>
      <c r="C220">
        <v>1744</v>
      </c>
      <c r="D220">
        <v>502.8</v>
      </c>
      <c r="E220">
        <v>502</v>
      </c>
      <c r="F220">
        <v>3.4741035856573701</v>
      </c>
      <c r="G220">
        <v>3.4512700244875099</v>
      </c>
      <c r="H220">
        <v>0.120682302848884</v>
      </c>
      <c r="I220">
        <v>0.189203890138326</v>
      </c>
      <c r="J220">
        <v>0.66</v>
      </c>
      <c r="K220">
        <v>502</v>
      </c>
      <c r="L220">
        <v>522.03194229778467</v>
      </c>
    </row>
    <row r="221" spans="1:12" x14ac:dyDescent="0.2">
      <c r="A221" s="14">
        <v>43601</v>
      </c>
      <c r="B221">
        <v>1755</v>
      </c>
      <c r="C221">
        <v>1730</v>
      </c>
      <c r="D221">
        <v>500</v>
      </c>
      <c r="E221">
        <v>494.8</v>
      </c>
      <c r="F221">
        <v>3.49636216653193</v>
      </c>
      <c r="G221">
        <v>3.4504866783480099</v>
      </c>
      <c r="H221">
        <v>0.120722217357945</v>
      </c>
      <c r="I221">
        <v>0.38000866110583997</v>
      </c>
      <c r="J221">
        <v>1.31</v>
      </c>
      <c r="K221">
        <v>494.8</v>
      </c>
      <c r="L221">
        <v>517.84131890777951</v>
      </c>
    </row>
    <row r="222" spans="1:12" x14ac:dyDescent="0.2">
      <c r="A222" s="14">
        <v>43600</v>
      </c>
      <c r="B222">
        <v>1744</v>
      </c>
      <c r="C222">
        <v>1750</v>
      </c>
      <c r="D222">
        <v>510.2</v>
      </c>
      <c r="E222">
        <v>513.20000000000005</v>
      </c>
      <c r="F222">
        <v>3.4099766173031898</v>
      </c>
      <c r="G222">
        <v>3.4492302865667499</v>
      </c>
      <c r="H222">
        <v>0.120728576128358</v>
      </c>
      <c r="I222">
        <v>-0.32513983451461598</v>
      </c>
      <c r="J222">
        <v>-1.1499999999999999</v>
      </c>
      <c r="K222">
        <v>513.20000000000005</v>
      </c>
      <c r="L222">
        <v>523.827923750644</v>
      </c>
    </row>
    <row r="223" spans="1:12" x14ac:dyDescent="0.2">
      <c r="A223" s="14">
        <v>43599</v>
      </c>
      <c r="B223">
        <v>1694</v>
      </c>
      <c r="C223">
        <v>1725</v>
      </c>
      <c r="D223">
        <v>501</v>
      </c>
      <c r="E223">
        <v>513.1</v>
      </c>
      <c r="F223">
        <v>3.3619177548236201</v>
      </c>
      <c r="G223">
        <v>3.4491936168965802</v>
      </c>
      <c r="H223">
        <v>0.120740910371667</v>
      </c>
      <c r="I223">
        <v>-0.72283587894368695</v>
      </c>
      <c r="J223">
        <v>-2.6</v>
      </c>
      <c r="K223">
        <v>513.1</v>
      </c>
      <c r="L223">
        <v>516.3446676970633</v>
      </c>
    </row>
    <row r="224" spans="1:12" x14ac:dyDescent="0.2">
      <c r="A224" s="14">
        <v>43598</v>
      </c>
      <c r="B224">
        <v>1726</v>
      </c>
      <c r="C224">
        <v>1743</v>
      </c>
      <c r="D224">
        <v>510</v>
      </c>
      <c r="E224">
        <v>512.6</v>
      </c>
      <c r="F224">
        <v>3.4003121342177098</v>
      </c>
      <c r="G224">
        <v>3.4495214210654002</v>
      </c>
      <c r="H224">
        <v>0.12053671792005501</v>
      </c>
      <c r="I224">
        <v>-0.40825142493364203</v>
      </c>
      <c r="J224">
        <v>-1.45</v>
      </c>
      <c r="K224">
        <v>512.6</v>
      </c>
      <c r="L224">
        <v>521.73261205564143</v>
      </c>
    </row>
    <row r="225" spans="1:12" x14ac:dyDescent="0.2">
      <c r="A225" s="14">
        <v>43595</v>
      </c>
      <c r="B225">
        <v>1752</v>
      </c>
      <c r="C225">
        <v>1735</v>
      </c>
      <c r="D225">
        <v>524.20000000000005</v>
      </c>
      <c r="E225">
        <v>523.5</v>
      </c>
      <c r="F225">
        <v>3.3142311365807</v>
      </c>
      <c r="G225">
        <v>3.4494451617320898</v>
      </c>
      <c r="H225">
        <v>0.12056963153179</v>
      </c>
      <c r="I225">
        <v>-1.1214600512048201</v>
      </c>
      <c r="J225">
        <v>-4.08</v>
      </c>
      <c r="K225">
        <v>523.5</v>
      </c>
      <c r="L225">
        <v>519.3379701184956</v>
      </c>
    </row>
    <row r="226" spans="1:12" x14ac:dyDescent="0.2">
      <c r="A226" s="14">
        <v>43594</v>
      </c>
      <c r="B226">
        <v>1772</v>
      </c>
      <c r="C226">
        <v>1753</v>
      </c>
      <c r="D226">
        <v>529.79999999999995</v>
      </c>
      <c r="E226">
        <v>526.1</v>
      </c>
      <c r="F226">
        <v>3.3320661471203099</v>
      </c>
      <c r="G226">
        <v>3.4499021254212501</v>
      </c>
      <c r="H226">
        <v>0.120120408833677</v>
      </c>
      <c r="I226">
        <v>-0.98098216152510198</v>
      </c>
      <c r="J226">
        <v>-3.54</v>
      </c>
      <c r="K226">
        <v>526.1</v>
      </c>
      <c r="L226">
        <v>524.72591447707362</v>
      </c>
    </row>
    <row r="227" spans="1:12" x14ac:dyDescent="0.2">
      <c r="A227" s="14">
        <v>43593</v>
      </c>
      <c r="B227">
        <v>1808</v>
      </c>
      <c r="C227">
        <v>1789</v>
      </c>
      <c r="D227">
        <v>533.6</v>
      </c>
      <c r="E227">
        <v>536.29999999999995</v>
      </c>
      <c r="F227">
        <v>3.33581950400895</v>
      </c>
      <c r="G227">
        <v>3.4502732543227999</v>
      </c>
      <c r="H227">
        <v>0.11979833244643701</v>
      </c>
      <c r="I227">
        <v>-0.95538684033874399</v>
      </c>
      <c r="J227">
        <v>-3.43</v>
      </c>
      <c r="K227">
        <v>536.29999999999995</v>
      </c>
      <c r="L227">
        <v>535.50180319422975</v>
      </c>
    </row>
    <row r="228" spans="1:12" x14ac:dyDescent="0.2">
      <c r="A228" s="14">
        <v>43592</v>
      </c>
      <c r="B228">
        <v>1894</v>
      </c>
      <c r="C228">
        <v>1832</v>
      </c>
      <c r="D228">
        <v>548.1</v>
      </c>
      <c r="E228">
        <v>541.79999999999995</v>
      </c>
      <c r="F228">
        <v>3.3813215208564</v>
      </c>
      <c r="G228">
        <v>3.45022428322152</v>
      </c>
      <c r="H228">
        <v>0.119845850048431</v>
      </c>
      <c r="I228">
        <v>-0.57492822936528998</v>
      </c>
      <c r="J228">
        <v>-2.04</v>
      </c>
      <c r="K228">
        <v>541.79999999999995</v>
      </c>
      <c r="L228">
        <v>548.37300360638847</v>
      </c>
    </row>
    <row r="229" spans="1:12" x14ac:dyDescent="0.2">
      <c r="A229" s="14">
        <v>43581</v>
      </c>
      <c r="B229">
        <v>1937</v>
      </c>
      <c r="C229">
        <v>1929</v>
      </c>
      <c r="D229">
        <v>544.6</v>
      </c>
      <c r="E229">
        <v>549.9</v>
      </c>
      <c r="F229">
        <v>3.5079105291871202</v>
      </c>
      <c r="G229">
        <v>3.4497352343720098</v>
      </c>
      <c r="H229">
        <v>0.12020033234841999</v>
      </c>
      <c r="I229">
        <v>0.48398613945992203</v>
      </c>
      <c r="J229">
        <v>1.66</v>
      </c>
      <c r="K229">
        <v>549.9</v>
      </c>
      <c r="L229">
        <v>577.40803709428121</v>
      </c>
    </row>
    <row r="230" spans="1:12" x14ac:dyDescent="0.2">
      <c r="A230" s="14">
        <v>43580</v>
      </c>
      <c r="B230">
        <v>2052</v>
      </c>
      <c r="C230">
        <v>1985</v>
      </c>
      <c r="D230">
        <v>550.4</v>
      </c>
      <c r="E230">
        <v>549.4</v>
      </c>
      <c r="F230">
        <v>3.6130323989807001</v>
      </c>
      <c r="G230">
        <v>3.4470566402475802</v>
      </c>
      <c r="H230">
        <v>0.121109058334577</v>
      </c>
      <c r="I230">
        <v>1.3704652733290901</v>
      </c>
      <c r="J230">
        <v>4.59</v>
      </c>
      <c r="K230">
        <v>549.4</v>
      </c>
      <c r="L230">
        <v>594.17053065430184</v>
      </c>
    </row>
    <row r="231" spans="1:12" x14ac:dyDescent="0.2">
      <c r="A231" s="14">
        <v>43579</v>
      </c>
      <c r="B231">
        <v>2102</v>
      </c>
      <c r="C231">
        <v>2052</v>
      </c>
      <c r="D231">
        <v>558.20000000000005</v>
      </c>
      <c r="E231">
        <v>551.5</v>
      </c>
      <c r="F231">
        <v>3.7207615593834902</v>
      </c>
      <c r="G231">
        <v>3.4436504929366798</v>
      </c>
      <c r="H231">
        <v>0.11998026656656099</v>
      </c>
      <c r="I231">
        <v>2.30963869623577</v>
      </c>
      <c r="J231">
        <v>7.45</v>
      </c>
      <c r="K231">
        <v>551.5</v>
      </c>
      <c r="L231">
        <v>614.2256568778979</v>
      </c>
    </row>
    <row r="232" spans="1:12" x14ac:dyDescent="0.2">
      <c r="A232" s="14">
        <v>43578</v>
      </c>
      <c r="B232">
        <v>2097</v>
      </c>
      <c r="C232">
        <v>2082</v>
      </c>
      <c r="D232">
        <v>561.1</v>
      </c>
      <c r="E232">
        <v>559.79999999999995</v>
      </c>
      <c r="F232">
        <v>3.71918542336548</v>
      </c>
      <c r="G232">
        <v>3.4383525327239099</v>
      </c>
      <c r="H232">
        <v>0.116344651166554</v>
      </c>
      <c r="I232">
        <v>2.4138014754072601</v>
      </c>
      <c r="J232">
        <v>7.55</v>
      </c>
      <c r="K232">
        <v>559.79999999999995</v>
      </c>
      <c r="L232">
        <v>623.2055641421947</v>
      </c>
    </row>
    <row r="233" spans="1:12" x14ac:dyDescent="0.2">
      <c r="A233" s="14">
        <v>43577</v>
      </c>
      <c r="B233">
        <v>2097</v>
      </c>
      <c r="C233">
        <v>2088</v>
      </c>
      <c r="D233">
        <v>560</v>
      </c>
      <c r="E233">
        <v>560.6</v>
      </c>
      <c r="F233">
        <v>3.72458080627898</v>
      </c>
      <c r="G233">
        <v>3.4339762585904698</v>
      </c>
      <c r="H233">
        <v>0.11178240378670801</v>
      </c>
      <c r="I233">
        <v>2.5997342859347898</v>
      </c>
      <c r="J233">
        <v>7.8</v>
      </c>
      <c r="K233">
        <v>560.6</v>
      </c>
      <c r="L233">
        <v>625.00154559505404</v>
      </c>
    </row>
    <row r="234" spans="1:12" x14ac:dyDescent="0.2">
      <c r="A234" s="14">
        <v>43574</v>
      </c>
      <c r="B234">
        <v>2098</v>
      </c>
      <c r="C234">
        <v>2093</v>
      </c>
      <c r="D234">
        <v>568.29999999999995</v>
      </c>
      <c r="E234">
        <v>565.6</v>
      </c>
      <c r="F234">
        <v>3.70049504950495</v>
      </c>
      <c r="G234">
        <v>3.4296187747297999</v>
      </c>
      <c r="H234">
        <v>0.10661980959305201</v>
      </c>
      <c r="I234">
        <v>2.54058111535775</v>
      </c>
      <c r="J234">
        <v>7.32</v>
      </c>
      <c r="K234">
        <v>565.6</v>
      </c>
      <c r="L234">
        <v>626.49819680577014</v>
      </c>
    </row>
    <row r="235" spans="1:12" x14ac:dyDescent="0.2">
      <c r="A235" s="14">
        <v>43573</v>
      </c>
      <c r="B235">
        <v>2095</v>
      </c>
      <c r="C235">
        <v>2061</v>
      </c>
      <c r="D235">
        <v>574.1</v>
      </c>
      <c r="E235">
        <v>569.9</v>
      </c>
      <c r="F235">
        <v>3.6164239340235098</v>
      </c>
      <c r="G235">
        <v>3.4242362929983501</v>
      </c>
      <c r="H235">
        <v>0.102935284068935</v>
      </c>
      <c r="I235">
        <v>1.8670725277879401</v>
      </c>
      <c r="J235">
        <v>5.31</v>
      </c>
      <c r="K235">
        <v>569.9</v>
      </c>
      <c r="L235">
        <v>616.91962905718697</v>
      </c>
    </row>
    <row r="236" spans="1:12" x14ac:dyDescent="0.2">
      <c r="A236" s="14">
        <v>43572</v>
      </c>
      <c r="B236">
        <v>2047</v>
      </c>
      <c r="C236">
        <v>2089</v>
      </c>
      <c r="D236">
        <v>567.1</v>
      </c>
      <c r="E236">
        <v>573.1</v>
      </c>
      <c r="F236">
        <v>3.64508811725702</v>
      </c>
      <c r="G236">
        <v>3.41862449813619</v>
      </c>
      <c r="H236">
        <v>0.10377409768312899</v>
      </c>
      <c r="I236">
        <v>2.1822750009576</v>
      </c>
      <c r="J236">
        <v>6.21</v>
      </c>
      <c r="K236">
        <v>573.1</v>
      </c>
      <c r="L236">
        <v>625.30087583719728</v>
      </c>
    </row>
    <row r="237" spans="1:12" x14ac:dyDescent="0.2">
      <c r="A237" s="14">
        <v>43571</v>
      </c>
      <c r="B237">
        <v>2067</v>
      </c>
      <c r="C237">
        <v>2055</v>
      </c>
      <c r="D237">
        <v>559</v>
      </c>
      <c r="E237">
        <v>563.4</v>
      </c>
      <c r="F237">
        <v>3.6474973375931801</v>
      </c>
      <c r="G237">
        <v>3.41343474794582</v>
      </c>
      <c r="H237">
        <v>0.10203706997902599</v>
      </c>
      <c r="I237">
        <v>2.2938975971719802</v>
      </c>
      <c r="J237">
        <v>6.42</v>
      </c>
      <c r="K237">
        <v>563.4</v>
      </c>
      <c r="L237">
        <v>615.12364760432763</v>
      </c>
    </row>
    <row r="238" spans="1:12" x14ac:dyDescent="0.2">
      <c r="A238" s="14">
        <v>43570</v>
      </c>
      <c r="B238">
        <v>2072</v>
      </c>
      <c r="C238">
        <v>2077</v>
      </c>
      <c r="D238">
        <v>567.1</v>
      </c>
      <c r="E238">
        <v>563.5</v>
      </c>
      <c r="F238">
        <v>3.6858917480035398</v>
      </c>
      <c r="G238">
        <v>3.4082838935936901</v>
      </c>
      <c r="H238">
        <v>9.9818010769605101E-2</v>
      </c>
      <c r="I238">
        <v>2.7811399192337798</v>
      </c>
      <c r="J238">
        <v>7.53</v>
      </c>
      <c r="K238">
        <v>563.5</v>
      </c>
      <c r="L238">
        <v>621.70891293147861</v>
      </c>
    </row>
    <row r="239" spans="1:12" x14ac:dyDescent="0.2">
      <c r="A239" s="14">
        <v>43567</v>
      </c>
      <c r="B239">
        <v>2042</v>
      </c>
      <c r="C239">
        <v>2030</v>
      </c>
      <c r="D239">
        <v>557.9</v>
      </c>
      <c r="E239">
        <v>555.29999999999995</v>
      </c>
      <c r="F239">
        <v>3.6556816135422299</v>
      </c>
      <c r="G239">
        <v>3.4029887494705</v>
      </c>
      <c r="H239">
        <v>9.5386271923460303E-2</v>
      </c>
      <c r="I239">
        <v>2.6491533737106998</v>
      </c>
      <c r="J239">
        <v>6.91</v>
      </c>
      <c r="K239">
        <v>555.29999999999995</v>
      </c>
      <c r="L239">
        <v>607.64039155074704</v>
      </c>
    </row>
    <row r="240" spans="1:12" x14ac:dyDescent="0.2">
      <c r="A240" s="14">
        <v>43566</v>
      </c>
      <c r="B240">
        <v>2000</v>
      </c>
      <c r="C240">
        <v>2014</v>
      </c>
      <c r="D240">
        <v>553</v>
      </c>
      <c r="E240">
        <v>552.79999999999995</v>
      </c>
      <c r="F240">
        <v>3.6432706222865399</v>
      </c>
      <c r="G240">
        <v>3.39723091838645</v>
      </c>
      <c r="H240">
        <v>9.2961868565333602E-2</v>
      </c>
      <c r="I240">
        <v>2.64667339089862</v>
      </c>
      <c r="J240">
        <v>6.75</v>
      </c>
      <c r="K240">
        <v>552.79999999999995</v>
      </c>
      <c r="L240">
        <v>602.8511076764554</v>
      </c>
    </row>
    <row r="241" spans="1:12" x14ac:dyDescent="0.2">
      <c r="A241" s="14">
        <v>43565</v>
      </c>
      <c r="B241">
        <v>2017</v>
      </c>
      <c r="C241">
        <v>2019</v>
      </c>
      <c r="D241">
        <v>558.70000000000005</v>
      </c>
      <c r="E241">
        <v>560.6</v>
      </c>
      <c r="F241">
        <v>3.6014983945772299</v>
      </c>
      <c r="G241">
        <v>3.39181205176881</v>
      </c>
      <c r="H241">
        <v>9.0268160898879193E-2</v>
      </c>
      <c r="I241">
        <v>2.3229269403563002</v>
      </c>
      <c r="J241">
        <v>5.82</v>
      </c>
      <c r="K241">
        <v>560.6</v>
      </c>
      <c r="L241">
        <v>604.34775888717149</v>
      </c>
    </row>
    <row r="242" spans="1:12" x14ac:dyDescent="0.2">
      <c r="A242" s="14">
        <v>43564</v>
      </c>
      <c r="B242">
        <v>2027</v>
      </c>
      <c r="C242">
        <v>2037</v>
      </c>
      <c r="D242">
        <v>565.1</v>
      </c>
      <c r="E242">
        <v>566.4</v>
      </c>
      <c r="F242">
        <v>3.5963983050847399</v>
      </c>
      <c r="G242">
        <v>3.3879926105322502</v>
      </c>
      <c r="H242">
        <v>8.7327505768457797E-2</v>
      </c>
      <c r="I242">
        <v>2.3864839917112199</v>
      </c>
      <c r="J242">
        <v>5.79</v>
      </c>
      <c r="K242">
        <v>566.4</v>
      </c>
      <c r="L242">
        <v>609.73570324574962</v>
      </c>
    </row>
    <row r="243" spans="1:12" x14ac:dyDescent="0.2">
      <c r="A243" s="14">
        <v>43563</v>
      </c>
      <c r="B243">
        <v>2041</v>
      </c>
      <c r="C243">
        <v>2022</v>
      </c>
      <c r="D243">
        <v>570.5</v>
      </c>
      <c r="E243">
        <v>566.79999999999995</v>
      </c>
      <c r="F243">
        <v>3.5673959068454399</v>
      </c>
      <c r="G243">
        <v>3.38468047080443</v>
      </c>
      <c r="H243">
        <v>8.4008068966889393E-2</v>
      </c>
      <c r="I243">
        <v>2.17497483620321</v>
      </c>
      <c r="J243">
        <v>5.12</v>
      </c>
      <c r="K243">
        <v>566.79999999999995</v>
      </c>
      <c r="L243">
        <v>605.24574961360122</v>
      </c>
    </row>
    <row r="244" spans="1:12" x14ac:dyDescent="0.2">
      <c r="A244" s="14">
        <v>43560</v>
      </c>
      <c r="B244">
        <v>2018</v>
      </c>
      <c r="C244">
        <v>2037</v>
      </c>
      <c r="D244">
        <v>567</v>
      </c>
      <c r="E244">
        <v>571.79999999999995</v>
      </c>
      <c r="F244">
        <v>3.5624344176285399</v>
      </c>
      <c r="G244">
        <v>3.38150665435349</v>
      </c>
      <c r="H244">
        <v>8.1504327136698695E-2</v>
      </c>
      <c r="I244">
        <v>2.2198546952187699</v>
      </c>
      <c r="J244">
        <v>5.08</v>
      </c>
      <c r="K244">
        <v>571.79999999999995</v>
      </c>
      <c r="L244">
        <v>609.73570324574962</v>
      </c>
    </row>
    <row r="245" spans="1:12" x14ac:dyDescent="0.2">
      <c r="A245" s="14">
        <v>43559</v>
      </c>
      <c r="B245">
        <v>1995</v>
      </c>
      <c r="C245">
        <v>2011</v>
      </c>
      <c r="D245">
        <v>567</v>
      </c>
      <c r="E245">
        <v>567.6</v>
      </c>
      <c r="F245">
        <v>3.5429880197322001</v>
      </c>
      <c r="G245">
        <v>3.3773191948815802</v>
      </c>
      <c r="H245">
        <v>8.0157822046429794E-2</v>
      </c>
      <c r="I245">
        <v>2.0667830115775301</v>
      </c>
      <c r="J245">
        <v>4.68</v>
      </c>
      <c r="K245">
        <v>567.6</v>
      </c>
      <c r="L245">
        <v>601.95311695002567</v>
      </c>
    </row>
    <row r="246" spans="1:12" x14ac:dyDescent="0.2">
      <c r="A246" s="14">
        <v>43558</v>
      </c>
      <c r="B246">
        <v>1970</v>
      </c>
      <c r="C246">
        <v>2012</v>
      </c>
      <c r="D246">
        <v>571</v>
      </c>
      <c r="E246">
        <v>570</v>
      </c>
      <c r="F246">
        <v>3.5298245614035002</v>
      </c>
      <c r="G246">
        <v>3.3735551858562598</v>
      </c>
      <c r="H246">
        <v>7.89083839847355E-2</v>
      </c>
      <c r="I246">
        <v>1.9803900125171601</v>
      </c>
      <c r="J246">
        <v>4.43</v>
      </c>
      <c r="K246">
        <v>570</v>
      </c>
      <c r="L246">
        <v>602.25244719216892</v>
      </c>
    </row>
    <row r="247" spans="1:12" x14ac:dyDescent="0.2">
      <c r="A247" s="14">
        <v>43557</v>
      </c>
      <c r="B247">
        <v>1950</v>
      </c>
      <c r="C247">
        <v>1967</v>
      </c>
      <c r="D247">
        <v>569.1</v>
      </c>
      <c r="E247">
        <v>568.20000000000005</v>
      </c>
      <c r="F247">
        <v>3.4618092221048902</v>
      </c>
      <c r="G247">
        <v>3.3706400889697998</v>
      </c>
      <c r="H247">
        <v>7.7099213824270804E-2</v>
      </c>
      <c r="I247">
        <v>1.1824910866521301</v>
      </c>
      <c r="J247">
        <v>2.63</v>
      </c>
      <c r="K247">
        <v>568.20000000000005</v>
      </c>
      <c r="L247">
        <v>588.78258629572383</v>
      </c>
    </row>
    <row r="248" spans="1:12" x14ac:dyDescent="0.2">
      <c r="A248" s="14">
        <v>43556</v>
      </c>
      <c r="B248">
        <v>1923</v>
      </c>
      <c r="C248">
        <v>1948</v>
      </c>
      <c r="D248">
        <v>556.6</v>
      </c>
      <c r="E248">
        <v>558.79999999999995</v>
      </c>
      <c r="F248">
        <v>3.4860415175375801</v>
      </c>
      <c r="G248">
        <v>3.368353600417</v>
      </c>
      <c r="H248">
        <v>7.6904152205912998E-2</v>
      </c>
      <c r="I248">
        <v>1.53031941377443</v>
      </c>
      <c r="J248">
        <v>3.38</v>
      </c>
      <c r="K248">
        <v>558.79999999999995</v>
      </c>
      <c r="L248">
        <v>583.09531169500258</v>
      </c>
    </row>
    <row r="249" spans="1:12" x14ac:dyDescent="0.2">
      <c r="A249" s="14">
        <v>43553</v>
      </c>
      <c r="B249">
        <v>1881</v>
      </c>
      <c r="C249">
        <v>1887</v>
      </c>
      <c r="D249">
        <v>555.70000000000005</v>
      </c>
      <c r="E249">
        <v>550</v>
      </c>
      <c r="F249">
        <v>3.4309090909090898</v>
      </c>
      <c r="G249">
        <v>3.3660701331160001</v>
      </c>
      <c r="H249">
        <v>7.5911976006857798E-2</v>
      </c>
      <c r="I249">
        <v>0.85413344776098299</v>
      </c>
      <c r="J249">
        <v>1.89</v>
      </c>
      <c r="K249">
        <v>550</v>
      </c>
      <c r="L249">
        <v>564.83616692426585</v>
      </c>
    </row>
    <row r="250" spans="1:12" x14ac:dyDescent="0.2">
      <c r="A250" s="14">
        <v>43552</v>
      </c>
      <c r="B250">
        <v>1881</v>
      </c>
      <c r="C250">
        <v>1850</v>
      </c>
      <c r="D250">
        <v>550</v>
      </c>
      <c r="E250">
        <v>550.5</v>
      </c>
      <c r="F250">
        <v>3.3605812897365999</v>
      </c>
      <c r="G250">
        <v>3.3649349874028198</v>
      </c>
      <c r="H250">
        <v>7.5569689027843695E-2</v>
      </c>
      <c r="I250">
        <v>-5.7611692230486802E-2</v>
      </c>
      <c r="J250">
        <v>-0.13</v>
      </c>
      <c r="K250">
        <v>550.5</v>
      </c>
      <c r="L250">
        <v>553.76094796496648</v>
      </c>
    </row>
    <row r="251" spans="1:12" x14ac:dyDescent="0.2">
      <c r="A251" s="14">
        <v>43551</v>
      </c>
      <c r="B251">
        <v>1870</v>
      </c>
      <c r="C251">
        <v>1886</v>
      </c>
      <c r="D251">
        <v>550.9</v>
      </c>
      <c r="E251">
        <v>553.6</v>
      </c>
      <c r="F251">
        <v>3.4067919075144499</v>
      </c>
      <c r="G251">
        <v>3.36499496174073</v>
      </c>
      <c r="H251">
        <v>7.5567994889796999E-2</v>
      </c>
      <c r="I251">
        <v>0.55310380849289797</v>
      </c>
      <c r="J251">
        <v>1.23</v>
      </c>
      <c r="K251">
        <v>553.6</v>
      </c>
      <c r="L251">
        <v>564.53683668212261</v>
      </c>
    </row>
    <row r="252" spans="1:12" x14ac:dyDescent="0.2">
      <c r="A252" s="14">
        <v>43550</v>
      </c>
      <c r="B252">
        <v>1877</v>
      </c>
      <c r="C252">
        <v>1927</v>
      </c>
      <c r="D252">
        <v>555.4</v>
      </c>
      <c r="E252">
        <v>561.6</v>
      </c>
      <c r="F252">
        <v>3.4312678062678001</v>
      </c>
      <c r="G252">
        <v>3.3640866821305302</v>
      </c>
      <c r="H252">
        <v>7.5469484835641906E-2</v>
      </c>
      <c r="I252">
        <v>0.890176000055942</v>
      </c>
      <c r="J252">
        <v>1.96</v>
      </c>
      <c r="K252">
        <v>561.6</v>
      </c>
      <c r="L252">
        <v>576.80937660999484</v>
      </c>
    </row>
    <row r="253" spans="1:12" x14ac:dyDescent="0.2">
      <c r="A253" s="14">
        <v>43549</v>
      </c>
      <c r="B253">
        <v>1897</v>
      </c>
      <c r="C253">
        <v>1872</v>
      </c>
      <c r="D253">
        <v>556.1</v>
      </c>
      <c r="E253">
        <v>553.4</v>
      </c>
      <c r="F253">
        <v>3.3827249728948301</v>
      </c>
      <c r="G253">
        <v>3.3621653739293702</v>
      </c>
      <c r="H253">
        <v>7.5568891198063801E-2</v>
      </c>
      <c r="I253">
        <v>0.27206431958317001</v>
      </c>
      <c r="J253">
        <v>0.61</v>
      </c>
      <c r="K253">
        <v>553.4</v>
      </c>
      <c r="L253">
        <v>560.34621329211745</v>
      </c>
    </row>
    <row r="254" spans="1:12" x14ac:dyDescent="0.2">
      <c r="A254" s="14">
        <v>43546</v>
      </c>
      <c r="B254">
        <v>1911</v>
      </c>
      <c r="C254">
        <v>1927</v>
      </c>
      <c r="D254">
        <v>568.4</v>
      </c>
      <c r="E254">
        <v>570.20000000000005</v>
      </c>
      <c r="F254">
        <v>3.3795159593125201</v>
      </c>
      <c r="G254">
        <v>3.3616491776219699</v>
      </c>
      <c r="H254">
        <v>7.555891527295E-2</v>
      </c>
      <c r="I254">
        <v>0.23646159590834701</v>
      </c>
      <c r="J254">
        <v>0.53</v>
      </c>
      <c r="K254">
        <v>570.20000000000005</v>
      </c>
      <c r="L254">
        <v>576.80937660999484</v>
      </c>
    </row>
    <row r="255" spans="1:12" x14ac:dyDescent="0.2">
      <c r="A255" s="14">
        <v>43544</v>
      </c>
      <c r="B255">
        <v>1905</v>
      </c>
      <c r="C255">
        <v>1927</v>
      </c>
      <c r="D255">
        <v>572.29999999999995</v>
      </c>
      <c r="E255">
        <v>573.29999999999995</v>
      </c>
      <c r="F255">
        <v>3.3612419326705001</v>
      </c>
      <c r="G255">
        <v>3.3610474895684499</v>
      </c>
      <c r="H255">
        <v>7.5593910661150995E-2</v>
      </c>
      <c r="I255">
        <v>2.57220588731167E-3</v>
      </c>
      <c r="J255">
        <v>0.01</v>
      </c>
      <c r="K255">
        <v>573.29999999999995</v>
      </c>
      <c r="L255">
        <v>576.80937660999484</v>
      </c>
    </row>
    <row r="256" spans="1:12" x14ac:dyDescent="0.2">
      <c r="A256" s="14">
        <v>43543</v>
      </c>
      <c r="B256">
        <v>1893</v>
      </c>
      <c r="C256">
        <v>1919</v>
      </c>
      <c r="D256">
        <v>573.9</v>
      </c>
      <c r="E256">
        <v>574.79999999999995</v>
      </c>
      <c r="F256">
        <v>3.33855254001391</v>
      </c>
      <c r="G256">
        <v>3.3600877508467</v>
      </c>
      <c r="H256">
        <v>7.6040958585066196E-2</v>
      </c>
      <c r="I256">
        <v>-0.28320540973581998</v>
      </c>
      <c r="J256">
        <v>-0.65</v>
      </c>
      <c r="K256">
        <v>574.79999999999995</v>
      </c>
      <c r="L256">
        <v>574.41473467284902</v>
      </c>
    </row>
    <row r="257" spans="1:12" x14ac:dyDescent="0.2">
      <c r="A257" s="14">
        <v>43542</v>
      </c>
      <c r="B257">
        <v>1897</v>
      </c>
      <c r="C257">
        <v>1883</v>
      </c>
      <c r="D257">
        <v>572.1</v>
      </c>
      <c r="E257">
        <v>571.1</v>
      </c>
      <c r="F257">
        <v>3.29714585886884</v>
      </c>
      <c r="G257">
        <v>3.35884801090039</v>
      </c>
      <c r="H257">
        <v>7.7132082720043502E-2</v>
      </c>
      <c r="I257">
        <v>-0.79995443991176796</v>
      </c>
      <c r="J257">
        <v>-1.87</v>
      </c>
      <c r="K257">
        <v>571.1</v>
      </c>
      <c r="L257">
        <v>563.63884595569289</v>
      </c>
    </row>
    <row r="258" spans="1:12" x14ac:dyDescent="0.2">
      <c r="A258" s="14">
        <v>43539</v>
      </c>
      <c r="B258">
        <v>1874</v>
      </c>
      <c r="C258">
        <v>1882</v>
      </c>
      <c r="D258">
        <v>568.6</v>
      </c>
      <c r="E258">
        <v>572</v>
      </c>
      <c r="F258">
        <v>3.29020979020979</v>
      </c>
      <c r="G258">
        <v>3.3577926405099299</v>
      </c>
      <c r="H258">
        <v>7.8498516713450997E-2</v>
      </c>
      <c r="I258">
        <v>-0.86094429716230003</v>
      </c>
      <c r="J258">
        <v>-2.0499999999999998</v>
      </c>
      <c r="K258">
        <v>572</v>
      </c>
      <c r="L258">
        <v>563.33951571354964</v>
      </c>
    </row>
    <row r="259" spans="1:12" x14ac:dyDescent="0.2">
      <c r="A259" s="14">
        <v>43538</v>
      </c>
      <c r="B259">
        <v>1940</v>
      </c>
      <c r="C259">
        <v>1874</v>
      </c>
      <c r="D259">
        <v>568.5</v>
      </c>
      <c r="E259">
        <v>564.79999999999995</v>
      </c>
      <c r="F259">
        <v>3.3179886685552402</v>
      </c>
      <c r="G259">
        <v>3.35711507685444</v>
      </c>
      <c r="H259">
        <v>7.9294220079037303E-2</v>
      </c>
      <c r="I259">
        <v>-0.49343329514064399</v>
      </c>
      <c r="J259">
        <v>-1.18</v>
      </c>
      <c r="K259">
        <v>564.79999999999995</v>
      </c>
      <c r="L259">
        <v>560.94487377640382</v>
      </c>
    </row>
    <row r="260" spans="1:12" x14ac:dyDescent="0.2">
      <c r="A260" s="14">
        <v>43537</v>
      </c>
      <c r="B260">
        <v>1936</v>
      </c>
      <c r="C260">
        <v>1931</v>
      </c>
      <c r="D260">
        <v>564.4</v>
      </c>
      <c r="E260">
        <v>564.20000000000005</v>
      </c>
      <c r="F260">
        <v>3.4225451967387399</v>
      </c>
      <c r="G260">
        <v>3.3559364311517199</v>
      </c>
      <c r="H260">
        <v>8.0514637831898203E-2</v>
      </c>
      <c r="I260">
        <v>0.82728765080072897</v>
      </c>
      <c r="J260">
        <v>1.95</v>
      </c>
      <c r="K260">
        <v>564.20000000000005</v>
      </c>
      <c r="L260">
        <v>578.0066975785677</v>
      </c>
    </row>
    <row r="261" spans="1:12" x14ac:dyDescent="0.2">
      <c r="A261" s="14">
        <v>43536</v>
      </c>
      <c r="B261">
        <v>1936</v>
      </c>
      <c r="C261">
        <v>1952</v>
      </c>
      <c r="D261">
        <v>564</v>
      </c>
      <c r="E261">
        <v>569</v>
      </c>
      <c r="F261">
        <v>3.4305799648506099</v>
      </c>
      <c r="G261">
        <v>3.3529127028253498</v>
      </c>
      <c r="H261">
        <v>8.2197143040406706E-2</v>
      </c>
      <c r="I261">
        <v>0.94489004304052104</v>
      </c>
      <c r="J261">
        <v>2.2599999999999998</v>
      </c>
      <c r="K261">
        <v>569</v>
      </c>
      <c r="L261">
        <v>584.29263266357543</v>
      </c>
    </row>
    <row r="262" spans="1:12" x14ac:dyDescent="0.2">
      <c r="A262" s="14">
        <v>43535</v>
      </c>
      <c r="B262">
        <v>1912</v>
      </c>
      <c r="C262">
        <v>1911</v>
      </c>
      <c r="D262">
        <v>556.4</v>
      </c>
      <c r="E262">
        <v>561</v>
      </c>
      <c r="F262">
        <v>3.4064171122994602</v>
      </c>
      <c r="G262">
        <v>3.3502723644738399</v>
      </c>
      <c r="H262">
        <v>8.2837897317691395E-2</v>
      </c>
      <c r="I262">
        <v>0.677766452838658</v>
      </c>
      <c r="J262">
        <v>1.65</v>
      </c>
      <c r="K262">
        <v>561</v>
      </c>
      <c r="L262">
        <v>572.0200927357032</v>
      </c>
    </row>
    <row r="263" spans="1:12" x14ac:dyDescent="0.2">
      <c r="A263" s="14">
        <v>43532</v>
      </c>
      <c r="B263">
        <v>1943</v>
      </c>
      <c r="C263">
        <v>1899</v>
      </c>
      <c r="D263">
        <v>562.4</v>
      </c>
      <c r="E263">
        <v>559.5</v>
      </c>
      <c r="F263">
        <v>3.3941018766756001</v>
      </c>
      <c r="G263">
        <v>3.3469255283942201</v>
      </c>
      <c r="H263">
        <v>8.5528941099782402E-2</v>
      </c>
      <c r="I263">
        <v>0.55158344853511998</v>
      </c>
      <c r="J263">
        <v>1.39</v>
      </c>
      <c r="K263">
        <v>559.5</v>
      </c>
      <c r="L263">
        <v>568.42812982998453</v>
      </c>
    </row>
    <row r="264" spans="1:12" x14ac:dyDescent="0.2">
      <c r="A264" s="14">
        <v>43531</v>
      </c>
      <c r="B264">
        <v>1982</v>
      </c>
      <c r="C264">
        <v>1963</v>
      </c>
      <c r="D264">
        <v>575.9</v>
      </c>
      <c r="E264">
        <v>572.4</v>
      </c>
      <c r="F264">
        <v>3.42941998602375</v>
      </c>
      <c r="G264">
        <v>3.3441814643621299</v>
      </c>
      <c r="H264">
        <v>8.7255381456883302E-2</v>
      </c>
      <c r="I264">
        <v>0.97688555408751898</v>
      </c>
      <c r="J264">
        <v>2.4900000000000002</v>
      </c>
      <c r="K264">
        <v>572.4</v>
      </c>
      <c r="L264">
        <v>587.58526532715086</v>
      </c>
    </row>
    <row r="265" spans="1:12" x14ac:dyDescent="0.2">
      <c r="A265" s="14">
        <v>43530</v>
      </c>
      <c r="B265">
        <v>1995</v>
      </c>
      <c r="C265">
        <v>2002</v>
      </c>
      <c r="D265">
        <v>582.79999999999995</v>
      </c>
      <c r="E265">
        <v>581.79999999999995</v>
      </c>
      <c r="F265">
        <v>3.4410450326572701</v>
      </c>
      <c r="G265">
        <v>3.3419656684700501</v>
      </c>
      <c r="H265">
        <v>8.7172707122776597E-2</v>
      </c>
      <c r="I265">
        <v>1.1365869829839199</v>
      </c>
      <c r="J265">
        <v>2.88</v>
      </c>
      <c r="K265">
        <v>581.79999999999995</v>
      </c>
      <c r="L265">
        <v>599.25914477073673</v>
      </c>
    </row>
    <row r="266" spans="1:12" x14ac:dyDescent="0.2">
      <c r="A266" s="14">
        <v>43529</v>
      </c>
      <c r="B266">
        <v>2010</v>
      </c>
      <c r="C266">
        <v>2010</v>
      </c>
      <c r="D266">
        <v>579.79999999999995</v>
      </c>
      <c r="E266">
        <v>584</v>
      </c>
      <c r="F266">
        <v>3.4417808219178001</v>
      </c>
      <c r="G266">
        <v>3.3394660621013399</v>
      </c>
      <c r="H266">
        <v>8.6983426096820304E-2</v>
      </c>
      <c r="I266">
        <v>1.1762558042100399</v>
      </c>
      <c r="J266">
        <v>2.97</v>
      </c>
      <c r="K266">
        <v>584</v>
      </c>
      <c r="L266">
        <v>601.65378670788255</v>
      </c>
    </row>
    <row r="267" spans="1:12" x14ac:dyDescent="0.2">
      <c r="A267" s="14">
        <v>43528</v>
      </c>
      <c r="B267">
        <v>2033</v>
      </c>
      <c r="C267">
        <v>2016</v>
      </c>
      <c r="D267">
        <v>582.6</v>
      </c>
      <c r="E267">
        <v>581</v>
      </c>
      <c r="F267">
        <v>3.4698795180722799</v>
      </c>
      <c r="G267">
        <v>3.3364494829181401</v>
      </c>
      <c r="H267">
        <v>8.7305307765444706E-2</v>
      </c>
      <c r="I267">
        <v>1.52831527165127</v>
      </c>
      <c r="J267">
        <v>3.85</v>
      </c>
      <c r="K267">
        <v>581</v>
      </c>
      <c r="L267">
        <v>603.44976816074188</v>
      </c>
    </row>
    <row r="268" spans="1:12" x14ac:dyDescent="0.2">
      <c r="A268" s="14">
        <v>43525</v>
      </c>
      <c r="B268">
        <v>2012</v>
      </c>
      <c r="C268">
        <v>2019</v>
      </c>
      <c r="D268">
        <v>580.29999999999995</v>
      </c>
      <c r="E268">
        <v>578.4</v>
      </c>
      <c r="F268">
        <v>3.4906639004149298</v>
      </c>
      <c r="G268">
        <v>3.3327877386880602</v>
      </c>
      <c r="H268">
        <v>8.7391434826362802E-2</v>
      </c>
      <c r="I268">
        <v>1.8065404469047801</v>
      </c>
      <c r="J268">
        <v>4.5199999999999996</v>
      </c>
      <c r="K268">
        <v>578.4</v>
      </c>
      <c r="L268">
        <v>604.34775888717149</v>
      </c>
    </row>
    <row r="269" spans="1:12" x14ac:dyDescent="0.2">
      <c r="A269" s="14">
        <v>43524</v>
      </c>
      <c r="B269">
        <v>2047</v>
      </c>
      <c r="C269">
        <v>2037</v>
      </c>
      <c r="D269">
        <v>579.5</v>
      </c>
      <c r="E269">
        <v>576.70000000000005</v>
      </c>
      <c r="F269">
        <v>3.5321657707646898</v>
      </c>
      <c r="G269">
        <v>3.3285248565673902</v>
      </c>
      <c r="H269">
        <v>8.7384140900577806E-2</v>
      </c>
      <c r="I269">
        <v>2.3304104394526099</v>
      </c>
      <c r="J269">
        <v>5.77</v>
      </c>
      <c r="K269">
        <v>576.70000000000005</v>
      </c>
      <c r="L269">
        <v>609.73570324574962</v>
      </c>
    </row>
    <row r="270" spans="1:12" x14ac:dyDescent="0.2">
      <c r="A270" s="14">
        <v>43523</v>
      </c>
      <c r="B270">
        <v>2068</v>
      </c>
      <c r="C270">
        <v>2052</v>
      </c>
      <c r="D270">
        <v>580</v>
      </c>
      <c r="E270">
        <v>579.1</v>
      </c>
      <c r="F270">
        <v>3.5434294595061302</v>
      </c>
      <c r="G270">
        <v>3.3229512564533099</v>
      </c>
      <c r="H270">
        <v>8.7548691508627693E-2</v>
      </c>
      <c r="I270">
        <v>2.5183494950474699</v>
      </c>
      <c r="J270">
        <v>6.22</v>
      </c>
      <c r="K270">
        <v>579.1</v>
      </c>
      <c r="L270">
        <v>614.2256568778979</v>
      </c>
    </row>
    <row r="271" spans="1:12" x14ac:dyDescent="0.2">
      <c r="A271" s="14">
        <v>43522</v>
      </c>
      <c r="B271">
        <v>2050</v>
      </c>
      <c r="C271">
        <v>2049</v>
      </c>
      <c r="D271">
        <v>581.79999999999995</v>
      </c>
      <c r="E271">
        <v>580.9</v>
      </c>
      <c r="F271">
        <v>3.5272852470304699</v>
      </c>
      <c r="G271">
        <v>3.31691979152022</v>
      </c>
      <c r="H271">
        <v>8.7733542092610001E-2</v>
      </c>
      <c r="I271">
        <v>2.3977768421590202</v>
      </c>
      <c r="J271">
        <v>5.96</v>
      </c>
      <c r="K271">
        <v>580.9</v>
      </c>
      <c r="L271">
        <v>613.32766615146829</v>
      </c>
    </row>
    <row r="272" spans="1:12" x14ac:dyDescent="0.2">
      <c r="A272" s="14">
        <v>43521</v>
      </c>
      <c r="B272">
        <v>2055</v>
      </c>
      <c r="C272">
        <v>2048</v>
      </c>
      <c r="D272">
        <v>586.79999999999995</v>
      </c>
      <c r="E272">
        <v>582.5</v>
      </c>
      <c r="F272">
        <v>3.5158798283261801</v>
      </c>
      <c r="G272">
        <v>3.30990107244113</v>
      </c>
      <c r="H272">
        <v>9.1594766398527899E-2</v>
      </c>
      <c r="I272">
        <v>2.24880486062743</v>
      </c>
      <c r="J272">
        <v>5.86</v>
      </c>
      <c r="K272">
        <v>582.5</v>
      </c>
      <c r="L272">
        <v>613.02833590932505</v>
      </c>
    </row>
    <row r="273" spans="1:12" x14ac:dyDescent="0.2">
      <c r="A273" s="14">
        <v>43518</v>
      </c>
      <c r="B273">
        <v>2004</v>
      </c>
      <c r="C273">
        <v>2021</v>
      </c>
      <c r="D273">
        <v>580</v>
      </c>
      <c r="E273">
        <v>580.4</v>
      </c>
      <c r="F273">
        <v>3.4820813232253598</v>
      </c>
      <c r="G273">
        <v>3.303170649808</v>
      </c>
      <c r="H273">
        <v>9.4705061338972399E-2</v>
      </c>
      <c r="I273">
        <v>1.88913528894718</v>
      </c>
      <c r="J273">
        <v>5.14</v>
      </c>
      <c r="K273">
        <v>580.4</v>
      </c>
      <c r="L273">
        <v>604.94641937145798</v>
      </c>
    </row>
    <row r="274" spans="1:12" x14ac:dyDescent="0.2">
      <c r="A274" s="14">
        <v>43517</v>
      </c>
      <c r="B274">
        <v>2020</v>
      </c>
      <c r="C274">
        <v>2004</v>
      </c>
      <c r="D274">
        <v>588</v>
      </c>
      <c r="E274">
        <v>587.4</v>
      </c>
      <c r="F274">
        <v>3.4116445352400402</v>
      </c>
      <c r="G274">
        <v>3.29563011385626</v>
      </c>
      <c r="H274">
        <v>0.10236454666351601</v>
      </c>
      <c r="I274">
        <v>1.1333457253039301</v>
      </c>
      <c r="J274">
        <v>3.4</v>
      </c>
      <c r="K274">
        <v>587.4</v>
      </c>
      <c r="L274">
        <v>599.8578052550231</v>
      </c>
    </row>
    <row r="275" spans="1:12" x14ac:dyDescent="0.2">
      <c r="A275" s="14">
        <v>43516</v>
      </c>
      <c r="B275">
        <v>2017</v>
      </c>
      <c r="C275">
        <v>2020</v>
      </c>
      <c r="D275">
        <v>590.1</v>
      </c>
      <c r="E275">
        <v>587</v>
      </c>
      <c r="F275">
        <v>3.44122657580919</v>
      </c>
      <c r="G275">
        <v>3.2937028262761099</v>
      </c>
      <c r="H275">
        <v>0.101519369952504</v>
      </c>
      <c r="I275">
        <v>1.45315863959858</v>
      </c>
      <c r="J275">
        <v>4.29</v>
      </c>
      <c r="K275">
        <v>587</v>
      </c>
      <c r="L275">
        <v>604.64708912931474</v>
      </c>
    </row>
    <row r="276" spans="1:12" x14ac:dyDescent="0.2">
      <c r="A276" s="14">
        <v>43515</v>
      </c>
      <c r="B276">
        <v>2034</v>
      </c>
      <c r="C276">
        <v>2022</v>
      </c>
      <c r="D276">
        <v>581.1</v>
      </c>
      <c r="E276">
        <v>585.79999999999995</v>
      </c>
      <c r="F276">
        <v>3.4516899965858601</v>
      </c>
      <c r="G276">
        <v>3.2916313706202902</v>
      </c>
      <c r="H276">
        <v>0.10006264725858199</v>
      </c>
      <c r="I276">
        <v>1.59958416402821</v>
      </c>
      <c r="J276">
        <v>4.6399999999999997</v>
      </c>
      <c r="K276">
        <v>585.79999999999995</v>
      </c>
      <c r="L276">
        <v>605.24574961360122</v>
      </c>
    </row>
    <row r="277" spans="1:12" x14ac:dyDescent="0.2">
      <c r="A277" s="14">
        <v>43514</v>
      </c>
      <c r="B277">
        <v>1999</v>
      </c>
      <c r="C277">
        <v>2017</v>
      </c>
      <c r="D277">
        <v>583.4</v>
      </c>
      <c r="E277">
        <v>585.1</v>
      </c>
      <c r="F277">
        <v>3.4472739702614899</v>
      </c>
      <c r="G277">
        <v>3.2894722639704401</v>
      </c>
      <c r="H277">
        <v>9.8317521133828203E-2</v>
      </c>
      <c r="I277">
        <v>1.60502120549046</v>
      </c>
      <c r="J277">
        <v>4.58</v>
      </c>
      <c r="K277">
        <v>585.1</v>
      </c>
      <c r="L277">
        <v>603.74909840288512</v>
      </c>
    </row>
    <row r="278" spans="1:12" x14ac:dyDescent="0.2">
      <c r="A278" s="14">
        <v>43511</v>
      </c>
      <c r="B278">
        <v>1938</v>
      </c>
      <c r="C278">
        <v>1939</v>
      </c>
      <c r="D278">
        <v>572.1</v>
      </c>
      <c r="E278">
        <v>571.79999999999995</v>
      </c>
      <c r="F278">
        <v>3.3910458202168501</v>
      </c>
      <c r="G278">
        <v>3.2877188203394501</v>
      </c>
      <c r="H278">
        <v>9.6646054995287903E-2</v>
      </c>
      <c r="I278">
        <v>1.06912796267211</v>
      </c>
      <c r="J278">
        <v>3.05</v>
      </c>
      <c r="K278">
        <v>571.79999999999995</v>
      </c>
      <c r="L278">
        <v>580.40133951571352</v>
      </c>
    </row>
    <row r="279" spans="1:12" x14ac:dyDescent="0.2">
      <c r="A279" s="14">
        <v>43510</v>
      </c>
      <c r="B279">
        <v>1930</v>
      </c>
      <c r="C279">
        <v>1926</v>
      </c>
      <c r="D279">
        <v>580</v>
      </c>
      <c r="E279">
        <v>580.1</v>
      </c>
      <c r="F279">
        <v>3.32011722116876</v>
      </c>
      <c r="G279">
        <v>3.28544071051979</v>
      </c>
      <c r="H279">
        <v>9.61962758217281E-2</v>
      </c>
      <c r="I279">
        <v>0.36047664374483102</v>
      </c>
      <c r="J279">
        <v>1.04</v>
      </c>
      <c r="K279">
        <v>580.1</v>
      </c>
      <c r="L279">
        <v>576.5100463678516</v>
      </c>
    </row>
    <row r="280" spans="1:12" x14ac:dyDescent="0.2">
      <c r="A280" s="14">
        <v>43509</v>
      </c>
      <c r="B280">
        <v>1913</v>
      </c>
      <c r="C280">
        <v>1932</v>
      </c>
      <c r="D280">
        <v>587</v>
      </c>
      <c r="E280">
        <v>582.79999999999995</v>
      </c>
      <c r="F280">
        <v>3.3150308853809198</v>
      </c>
      <c r="G280">
        <v>3.2837763751210001</v>
      </c>
      <c r="H280">
        <v>9.6660631620455198E-2</v>
      </c>
      <c r="I280">
        <v>0.323342706704353</v>
      </c>
      <c r="J280">
        <v>0.94</v>
      </c>
      <c r="K280">
        <v>582.79999999999995</v>
      </c>
      <c r="L280">
        <v>578.30602782071094</v>
      </c>
    </row>
    <row r="281" spans="1:12" x14ac:dyDescent="0.2">
      <c r="A281" s="14">
        <v>43508</v>
      </c>
      <c r="B281">
        <v>1852</v>
      </c>
      <c r="C281">
        <v>1903</v>
      </c>
      <c r="D281">
        <v>572</v>
      </c>
      <c r="E281">
        <v>580.9</v>
      </c>
      <c r="F281">
        <v>3.2759511103460102</v>
      </c>
      <c r="G281">
        <v>3.2825704287980102</v>
      </c>
      <c r="H281">
        <v>9.6827237207963199E-2</v>
      </c>
      <c r="I281">
        <v>-6.8362153489772107E-2</v>
      </c>
      <c r="J281">
        <v>-0.2</v>
      </c>
      <c r="K281">
        <v>580.9</v>
      </c>
      <c r="L281">
        <v>569.62545079855738</v>
      </c>
    </row>
    <row r="282" spans="1:12" x14ac:dyDescent="0.2">
      <c r="A282" s="14">
        <v>43504</v>
      </c>
      <c r="B282">
        <v>1884</v>
      </c>
      <c r="C282">
        <v>1845</v>
      </c>
      <c r="D282">
        <v>574.6</v>
      </c>
      <c r="E282">
        <v>571</v>
      </c>
      <c r="F282">
        <v>3.23117338003502</v>
      </c>
      <c r="G282">
        <v>3.2823082048052998</v>
      </c>
      <c r="H282">
        <v>9.6871428702214699E-2</v>
      </c>
      <c r="I282">
        <v>-0.52786281213493902</v>
      </c>
      <c r="J282">
        <v>-1.58</v>
      </c>
      <c r="K282">
        <v>571</v>
      </c>
      <c r="L282">
        <v>552.26429675425038</v>
      </c>
    </row>
    <row r="283" spans="1:12" x14ac:dyDescent="0.2">
      <c r="A283" s="14">
        <v>43503</v>
      </c>
      <c r="B283">
        <v>1936</v>
      </c>
      <c r="C283">
        <v>1912</v>
      </c>
      <c r="D283">
        <v>578.79999999999995</v>
      </c>
      <c r="E283">
        <v>578.1</v>
      </c>
      <c r="F283">
        <v>3.3073862653520099</v>
      </c>
      <c r="G283">
        <v>3.2830260283764199</v>
      </c>
      <c r="H283">
        <v>9.66891522562007E-2</v>
      </c>
      <c r="I283">
        <v>0.25194384692753602</v>
      </c>
      <c r="J283">
        <v>0.74</v>
      </c>
      <c r="K283">
        <v>578.1</v>
      </c>
      <c r="L283">
        <v>572.31942297784644</v>
      </c>
    </row>
    <row r="284" spans="1:12" x14ac:dyDescent="0.2">
      <c r="A284" s="14">
        <v>43502</v>
      </c>
      <c r="B284">
        <v>1930</v>
      </c>
      <c r="C284">
        <v>1941</v>
      </c>
      <c r="D284">
        <v>581.6</v>
      </c>
      <c r="E284">
        <v>581</v>
      </c>
      <c r="F284">
        <v>3.34079173838209</v>
      </c>
      <c r="G284">
        <v>3.2827502513617302</v>
      </c>
      <c r="H284">
        <v>9.6648766657095903E-2</v>
      </c>
      <c r="I284">
        <v>0.60054037964384299</v>
      </c>
      <c r="J284">
        <v>1.74</v>
      </c>
      <c r="K284">
        <v>581</v>
      </c>
      <c r="L284">
        <v>581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1310</v>
      </c>
    </row>
    <row r="2" spans="2:23" s="106" customFormat="1" ht="24.75" thickBot="1" x14ac:dyDescent="0.25">
      <c r="C2" s="58" t="s">
        <v>70</v>
      </c>
      <c r="D2" s="68" t="s">
        <v>94</v>
      </c>
      <c r="E2" s="60"/>
      <c r="F2" s="59" t="s">
        <v>41</v>
      </c>
      <c r="G2" s="61" t="s">
        <v>42</v>
      </c>
      <c r="H2" s="62" t="s">
        <v>71</v>
      </c>
      <c r="I2" s="62" t="s">
        <v>72</v>
      </c>
      <c r="J2" s="60" t="s">
        <v>21</v>
      </c>
      <c r="K2" s="60" t="s">
        <v>73</v>
      </c>
      <c r="L2" s="62" t="s">
        <v>74</v>
      </c>
      <c r="M2" s="63" t="s">
        <v>95</v>
      </c>
      <c r="N2" s="60" t="s">
        <v>75</v>
      </c>
      <c r="O2" s="63" t="s">
        <v>89</v>
      </c>
      <c r="P2" s="60" t="s">
        <v>182</v>
      </c>
      <c r="Q2" s="60" t="s">
        <v>76</v>
      </c>
      <c r="R2" s="63" t="s">
        <v>91</v>
      </c>
      <c r="S2" s="66" t="s">
        <v>92</v>
      </c>
      <c r="T2" s="65"/>
      <c r="U2" s="67" t="s">
        <v>188</v>
      </c>
      <c r="V2" s="67" t="s">
        <v>93</v>
      </c>
      <c r="W2" s="64" t="s">
        <v>90</v>
      </c>
    </row>
    <row r="3" spans="2:23" s="106" customFormat="1" x14ac:dyDescent="0.2">
      <c r="B3" s="124" t="s">
        <v>197</v>
      </c>
      <c r="C3" s="303">
        <f>ROW()/2-1</f>
        <v>0.5</v>
      </c>
      <c r="D3" s="305">
        <v>43807</v>
      </c>
      <c r="E3" s="33" t="s">
        <v>185</v>
      </c>
      <c r="F3" s="33">
        <v>3105</v>
      </c>
      <c r="G3" s="55" t="s">
        <v>678</v>
      </c>
      <c r="H3" s="49"/>
      <c r="I3" s="49">
        <v>1000</v>
      </c>
      <c r="J3" s="50">
        <f>H3*I3</f>
        <v>0</v>
      </c>
      <c r="K3" s="52" t="s">
        <v>680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07">
        <f>P3+P4</f>
        <v>0</v>
      </c>
      <c r="S3" s="308" t="e">
        <f>R3/(J3+J4)</f>
        <v>#DIV/0!</v>
      </c>
      <c r="U3" s="310">
        <f>$P$1</f>
        <v>0</v>
      </c>
      <c r="V3" s="301">
        <f>IF(U3&gt;D3,DATEDIF(D3,U3,"d"),0)</f>
        <v>0</v>
      </c>
      <c r="W3" s="302"/>
    </row>
    <row r="4" spans="2:23" s="106" customFormat="1" x14ac:dyDescent="0.2">
      <c r="B4" s="124" t="s">
        <v>579</v>
      </c>
      <c r="C4" s="304"/>
      <c r="D4" s="306">
        <v>43748</v>
      </c>
      <c r="E4" s="29" t="s">
        <v>187</v>
      </c>
      <c r="F4" s="29">
        <v>7762</v>
      </c>
      <c r="G4" s="54" t="s">
        <v>679</v>
      </c>
      <c r="H4" s="46"/>
      <c r="I4" s="46">
        <v>1700</v>
      </c>
      <c r="J4" s="47">
        <f>H4*I4</f>
        <v>0</v>
      </c>
      <c r="K4" s="145" t="s">
        <v>680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307"/>
      <c r="S4" s="309"/>
      <c r="U4" s="301"/>
      <c r="V4" s="301"/>
      <c r="W4" s="301"/>
    </row>
    <row r="6" spans="2:23" x14ac:dyDescent="0.2">
      <c r="C6" s="14">
        <v>43806</v>
      </c>
      <c r="D6" s="106" t="s">
        <v>681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2894</v>
      </c>
      <c r="C1" s="106" t="s">
        <v>2895</v>
      </c>
      <c r="D1" s="106" t="s">
        <v>2896</v>
      </c>
      <c r="E1" s="106" t="s">
        <v>2897</v>
      </c>
      <c r="F1" s="106" t="s">
        <v>2898</v>
      </c>
      <c r="G1" s="106" t="s">
        <v>2899</v>
      </c>
      <c r="H1" s="106" t="s">
        <v>2900</v>
      </c>
      <c r="I1" s="106" t="s">
        <v>2901</v>
      </c>
      <c r="J1" s="106" t="s">
        <v>2902</v>
      </c>
      <c r="K1" s="106" t="s">
        <v>2903</v>
      </c>
      <c r="L1" s="106" t="s">
        <v>2904</v>
      </c>
      <c r="M1" s="106" t="s">
        <v>2905</v>
      </c>
      <c r="N1" s="106" t="s">
        <v>2906</v>
      </c>
      <c r="O1" s="106" t="s">
        <v>2907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2908</v>
      </c>
      <c r="U1" s="106" t="s">
        <v>2909</v>
      </c>
      <c r="V1" s="106" t="s">
        <v>2910</v>
      </c>
      <c r="W1" s="106" t="s">
        <v>2911</v>
      </c>
      <c r="X1" s="106" t="s">
        <v>2912</v>
      </c>
      <c r="Y1" s="106" t="s">
        <v>2913</v>
      </c>
      <c r="Z1" s="106" t="s">
        <v>2914</v>
      </c>
      <c r="AA1" s="106" t="s">
        <v>2915</v>
      </c>
      <c r="AB1" s="106" t="s">
        <v>2916</v>
      </c>
      <c r="AC1" s="106" t="s">
        <v>2917</v>
      </c>
      <c r="AD1" s="106" t="s">
        <v>2918</v>
      </c>
      <c r="AE1" s="106" t="s">
        <v>2919</v>
      </c>
      <c r="AF1" s="106" t="s">
        <v>2920</v>
      </c>
      <c r="AG1" s="106" t="s">
        <v>2921</v>
      </c>
      <c r="AH1" s="106" t="s">
        <v>2922</v>
      </c>
      <c r="AI1" t="s">
        <v>2923</v>
      </c>
    </row>
    <row r="2" spans="1:35" x14ac:dyDescent="0.2">
      <c r="A2" s="102">
        <v>783</v>
      </c>
      <c r="B2" s="106">
        <v>1963</v>
      </c>
      <c r="C2" s="106" t="s">
        <v>3244</v>
      </c>
      <c r="D2" s="106" t="s">
        <v>2935</v>
      </c>
      <c r="E2" s="106">
        <v>1561</v>
      </c>
      <c r="F2" s="106">
        <v>1560</v>
      </c>
      <c r="G2" s="106">
        <v>700</v>
      </c>
      <c r="H2" s="106" t="s">
        <v>2928</v>
      </c>
      <c r="I2" s="106">
        <v>3105</v>
      </c>
      <c r="J2" s="106" t="s">
        <v>50</v>
      </c>
      <c r="K2" s="106" t="s">
        <v>2930</v>
      </c>
      <c r="L2" s="106">
        <v>1030</v>
      </c>
      <c r="M2" s="106">
        <v>1027</v>
      </c>
      <c r="N2" s="106">
        <v>1100</v>
      </c>
      <c r="O2" s="106" t="s">
        <v>2925</v>
      </c>
      <c r="P2" s="106">
        <v>0.71945805744739499</v>
      </c>
      <c r="Q2" s="106">
        <v>0.87969483597562503</v>
      </c>
      <c r="R2" s="106">
        <v>8.2353306045910499E-2</v>
      </c>
      <c r="S2" s="15">
        <v>9.8276472419722705E-2</v>
      </c>
      <c r="T2" s="106">
        <v>-2.49357520082031</v>
      </c>
      <c r="U2" s="106">
        <v>2.49357520082031</v>
      </c>
      <c r="V2" s="106">
        <v>2.70534834546276</v>
      </c>
      <c r="W2" s="106">
        <v>-9.52</v>
      </c>
      <c r="X2" s="106">
        <v>3.45</v>
      </c>
      <c r="Y2" s="106">
        <v>832699</v>
      </c>
      <c r="Z2" s="106">
        <v>39652</v>
      </c>
      <c r="AA2" s="106">
        <v>1.9</v>
      </c>
      <c r="AB2" s="106">
        <v>21</v>
      </c>
      <c r="AC2" s="106">
        <v>16</v>
      </c>
      <c r="AD2" s="106">
        <v>5</v>
      </c>
      <c r="AE2" s="106">
        <v>76.19</v>
      </c>
      <c r="AF2" s="106">
        <v>12</v>
      </c>
      <c r="AG2" s="106">
        <v>13</v>
      </c>
      <c r="AH2" s="106">
        <v>2</v>
      </c>
      <c r="AI2">
        <v>6</v>
      </c>
    </row>
    <row r="3" spans="1:35" x14ac:dyDescent="0.2">
      <c r="A3" s="102">
        <v>996</v>
      </c>
      <c r="B3">
        <v>1883</v>
      </c>
      <c r="C3" s="106" t="s">
        <v>3177</v>
      </c>
      <c r="D3" s="106" t="s">
        <v>2935</v>
      </c>
      <c r="E3">
        <v>3680</v>
      </c>
      <c r="F3">
        <v>3695</v>
      </c>
      <c r="G3">
        <v>200</v>
      </c>
      <c r="H3" s="106" t="s">
        <v>2925</v>
      </c>
      <c r="I3">
        <v>1973</v>
      </c>
      <c r="J3" s="106" t="s">
        <v>2933</v>
      </c>
      <c r="K3" s="106" t="s">
        <v>2927</v>
      </c>
      <c r="L3">
        <v>4215</v>
      </c>
      <c r="M3">
        <v>4215</v>
      </c>
      <c r="N3">
        <v>200</v>
      </c>
      <c r="O3" s="106" t="s">
        <v>2928</v>
      </c>
      <c r="P3">
        <v>0.80030278226457996</v>
      </c>
      <c r="Q3">
        <v>0.86013763865118698</v>
      </c>
      <c r="R3" s="106">
        <v>0.44612573630185798</v>
      </c>
      <c r="S3" s="15">
        <v>1.08972709040168E-3</v>
      </c>
      <c r="T3">
        <v>1.79532199885836</v>
      </c>
      <c r="U3">
        <v>1.79532199885836</v>
      </c>
      <c r="V3">
        <v>1.8803040315941</v>
      </c>
      <c r="W3">
        <v>14.27</v>
      </c>
      <c r="X3">
        <v>12.34</v>
      </c>
      <c r="Y3">
        <v>801120</v>
      </c>
      <c r="Z3">
        <v>47125</v>
      </c>
      <c r="AA3">
        <v>2.62</v>
      </c>
      <c r="AB3">
        <v>17</v>
      </c>
      <c r="AC3">
        <v>14</v>
      </c>
      <c r="AD3">
        <v>3</v>
      </c>
      <c r="AE3">
        <v>82.35</v>
      </c>
      <c r="AF3">
        <v>13</v>
      </c>
      <c r="AG3">
        <v>9</v>
      </c>
      <c r="AH3">
        <v>1</v>
      </c>
      <c r="AI3">
        <v>7</v>
      </c>
    </row>
    <row r="4" spans="1:35" x14ac:dyDescent="0.2">
      <c r="A4" s="102">
        <v>114</v>
      </c>
      <c r="B4">
        <v>1719</v>
      </c>
      <c r="C4" s="106" t="s">
        <v>687</v>
      </c>
      <c r="D4" s="106" t="s">
        <v>2935</v>
      </c>
      <c r="E4">
        <v>930</v>
      </c>
      <c r="F4">
        <v>927</v>
      </c>
      <c r="G4">
        <v>1100</v>
      </c>
      <c r="H4" s="106" t="s">
        <v>2925</v>
      </c>
      <c r="I4">
        <v>6807</v>
      </c>
      <c r="J4" s="106" t="s">
        <v>239</v>
      </c>
      <c r="K4" s="106" t="s">
        <v>2930</v>
      </c>
      <c r="L4">
        <v>2080</v>
      </c>
      <c r="M4">
        <v>2041</v>
      </c>
      <c r="N4">
        <v>500</v>
      </c>
      <c r="O4" s="106" t="s">
        <v>2928</v>
      </c>
      <c r="P4">
        <v>0.762290608617475</v>
      </c>
      <c r="Q4">
        <v>0.94005480862774404</v>
      </c>
      <c r="R4" s="106">
        <v>6.2207056200979702E-2</v>
      </c>
      <c r="S4" s="15">
        <v>2.0407883482107401E-2</v>
      </c>
      <c r="T4">
        <v>1.03017177552155</v>
      </c>
      <c r="U4">
        <v>1.03017177552155</v>
      </c>
      <c r="V4">
        <v>0.51803016708515304</v>
      </c>
      <c r="W4">
        <v>4.63</v>
      </c>
      <c r="X4">
        <v>0.08</v>
      </c>
      <c r="Y4">
        <v>796103</v>
      </c>
      <c r="Z4">
        <v>36186</v>
      </c>
      <c r="AA4">
        <v>1.74</v>
      </c>
      <c r="AB4">
        <v>22</v>
      </c>
      <c r="AC4">
        <v>17</v>
      </c>
      <c r="AD4">
        <v>5</v>
      </c>
      <c r="AE4">
        <v>77.27</v>
      </c>
      <c r="AF4">
        <v>10</v>
      </c>
      <c r="AG4">
        <v>13</v>
      </c>
      <c r="AH4">
        <v>3</v>
      </c>
      <c r="AI4">
        <v>6</v>
      </c>
    </row>
    <row r="5" spans="1:35" x14ac:dyDescent="0.2">
      <c r="A5" s="102">
        <v>1412</v>
      </c>
      <c r="B5">
        <v>3048</v>
      </c>
      <c r="C5" s="106" t="s">
        <v>3333</v>
      </c>
      <c r="D5" s="106" t="s">
        <v>2951</v>
      </c>
      <c r="E5">
        <v>1208</v>
      </c>
      <c r="F5">
        <v>1188</v>
      </c>
      <c r="G5">
        <v>900</v>
      </c>
      <c r="H5" s="106" t="s">
        <v>2925</v>
      </c>
      <c r="I5">
        <v>4917</v>
      </c>
      <c r="J5" s="106" t="s">
        <v>3372</v>
      </c>
      <c r="K5" s="106" t="s">
        <v>2950</v>
      </c>
      <c r="L5">
        <v>2692</v>
      </c>
      <c r="M5">
        <v>2677</v>
      </c>
      <c r="N5">
        <v>400</v>
      </c>
      <c r="O5" s="106" t="s">
        <v>2928</v>
      </c>
      <c r="P5">
        <v>0.55645287886520101</v>
      </c>
      <c r="Q5">
        <v>0.81652212266023405</v>
      </c>
      <c r="R5" s="106">
        <v>0.28318382356612098</v>
      </c>
      <c r="S5" s="15">
        <v>3.25621092464837E-2</v>
      </c>
      <c r="T5">
        <v>1.4354640842990001</v>
      </c>
      <c r="U5">
        <v>1.4354640842990001</v>
      </c>
      <c r="V5">
        <v>1.7990567044897501</v>
      </c>
      <c r="W5">
        <v>5.17</v>
      </c>
      <c r="X5">
        <v>0.15</v>
      </c>
      <c r="Y5">
        <v>749278</v>
      </c>
      <c r="Z5">
        <v>35680</v>
      </c>
      <c r="AA5">
        <v>1.95</v>
      </c>
      <c r="AB5">
        <v>21</v>
      </c>
      <c r="AC5">
        <v>19</v>
      </c>
      <c r="AD5">
        <v>2</v>
      </c>
      <c r="AE5">
        <v>90.48</v>
      </c>
      <c r="AF5">
        <v>11</v>
      </c>
      <c r="AG5">
        <v>15</v>
      </c>
      <c r="AH5">
        <v>1</v>
      </c>
      <c r="AI5">
        <v>5</v>
      </c>
    </row>
    <row r="6" spans="1:35" x14ac:dyDescent="0.2">
      <c r="A6" s="102">
        <v>688</v>
      </c>
      <c r="B6">
        <v>4045</v>
      </c>
      <c r="C6" s="106" t="s">
        <v>3338</v>
      </c>
      <c r="D6" s="106" t="s">
        <v>2950</v>
      </c>
      <c r="E6">
        <v>1319</v>
      </c>
      <c r="F6">
        <v>1302</v>
      </c>
      <c r="G6">
        <v>800</v>
      </c>
      <c r="H6" s="106" t="s">
        <v>2925</v>
      </c>
      <c r="I6">
        <v>7186</v>
      </c>
      <c r="J6" s="106" t="s">
        <v>685</v>
      </c>
      <c r="K6" s="106" t="s">
        <v>2988</v>
      </c>
      <c r="L6">
        <v>447</v>
      </c>
      <c r="M6">
        <v>437</v>
      </c>
      <c r="N6">
        <v>2400</v>
      </c>
      <c r="O6" s="106" t="s">
        <v>2928</v>
      </c>
      <c r="P6">
        <v>0.65639621844103402</v>
      </c>
      <c r="Q6">
        <v>0.88745225592453902</v>
      </c>
      <c r="R6" s="106">
        <v>0.275454706835916</v>
      </c>
      <c r="S6" s="15">
        <v>4.8213951216545601E-4</v>
      </c>
      <c r="T6">
        <v>1.86583571863595</v>
      </c>
      <c r="U6">
        <v>1.86583571863595</v>
      </c>
      <c r="V6">
        <v>2.0415461763448199</v>
      </c>
      <c r="W6">
        <v>4.46</v>
      </c>
      <c r="X6">
        <v>0.69</v>
      </c>
      <c r="Y6">
        <v>723499</v>
      </c>
      <c r="Z6">
        <v>36175</v>
      </c>
      <c r="AA6">
        <v>1.73</v>
      </c>
      <c r="AB6">
        <v>20</v>
      </c>
      <c r="AC6">
        <v>18</v>
      </c>
      <c r="AD6">
        <v>2</v>
      </c>
      <c r="AE6">
        <v>90</v>
      </c>
      <c r="AF6">
        <v>12</v>
      </c>
      <c r="AG6">
        <v>13</v>
      </c>
      <c r="AH6">
        <v>2</v>
      </c>
      <c r="AI6">
        <v>5</v>
      </c>
    </row>
    <row r="7" spans="1:35" x14ac:dyDescent="0.2">
      <c r="A7" s="102">
        <v>623</v>
      </c>
      <c r="B7">
        <v>4205</v>
      </c>
      <c r="C7" s="106" t="s">
        <v>3134</v>
      </c>
      <c r="D7" s="106" t="s">
        <v>2950</v>
      </c>
      <c r="E7">
        <v>1271</v>
      </c>
      <c r="F7">
        <v>1265</v>
      </c>
      <c r="G7">
        <v>800</v>
      </c>
      <c r="H7" s="106" t="s">
        <v>2928</v>
      </c>
      <c r="I7">
        <v>4613</v>
      </c>
      <c r="J7" s="106" t="s">
        <v>227</v>
      </c>
      <c r="K7" s="106" t="s">
        <v>2950</v>
      </c>
      <c r="L7">
        <v>2620</v>
      </c>
      <c r="M7">
        <v>2566</v>
      </c>
      <c r="N7">
        <v>400</v>
      </c>
      <c r="O7" s="106" t="s">
        <v>2925</v>
      </c>
      <c r="P7">
        <v>0.66370411591742695</v>
      </c>
      <c r="Q7">
        <v>0.89258371024668004</v>
      </c>
      <c r="R7" s="15">
        <v>0.23191432732385001</v>
      </c>
      <c r="S7" s="15">
        <v>4.02470574071312E-2</v>
      </c>
      <c r="T7">
        <v>-0.48492004052397097</v>
      </c>
      <c r="U7">
        <v>0.48492004052397097</v>
      </c>
      <c r="V7">
        <v>1.25085276557548</v>
      </c>
      <c r="W7">
        <v>-1.88</v>
      </c>
      <c r="X7">
        <v>1.4</v>
      </c>
      <c r="Y7">
        <v>696065</v>
      </c>
      <c r="Z7">
        <v>40945</v>
      </c>
      <c r="AA7">
        <v>1.99</v>
      </c>
      <c r="AB7">
        <v>17</v>
      </c>
      <c r="AC7">
        <v>14</v>
      </c>
      <c r="AD7">
        <v>3</v>
      </c>
      <c r="AE7">
        <v>82.35</v>
      </c>
      <c r="AF7">
        <v>11</v>
      </c>
      <c r="AG7">
        <v>13</v>
      </c>
      <c r="AH7">
        <v>2</v>
      </c>
      <c r="AI7">
        <v>2</v>
      </c>
    </row>
    <row r="8" spans="1:35" x14ac:dyDescent="0.2">
      <c r="A8" s="102">
        <v>1307</v>
      </c>
      <c r="B8">
        <v>3289</v>
      </c>
      <c r="C8" s="106" t="s">
        <v>780</v>
      </c>
      <c r="D8" s="106" t="s">
        <v>2947</v>
      </c>
      <c r="E8">
        <v>800</v>
      </c>
      <c r="F8">
        <v>800</v>
      </c>
      <c r="G8">
        <v>1100</v>
      </c>
      <c r="H8" s="106" t="s">
        <v>2925</v>
      </c>
      <c r="I8">
        <v>6479</v>
      </c>
      <c r="J8" s="106" t="s">
        <v>690</v>
      </c>
      <c r="K8" s="106" t="s">
        <v>2930</v>
      </c>
      <c r="L8">
        <v>2286</v>
      </c>
      <c r="M8">
        <v>2243</v>
      </c>
      <c r="N8">
        <v>400</v>
      </c>
      <c r="O8" s="106" t="s">
        <v>2928</v>
      </c>
      <c r="P8">
        <v>0.56943499522849494</v>
      </c>
      <c r="Q8">
        <v>0.82843163963991595</v>
      </c>
      <c r="R8" s="15">
        <v>0.38653873849028297</v>
      </c>
      <c r="S8" s="15">
        <v>4.8353096800463902E-2</v>
      </c>
      <c r="T8">
        <v>1.08337429703966</v>
      </c>
      <c r="U8">
        <v>1.08337429703966</v>
      </c>
      <c r="V8">
        <v>0.37682832592404703</v>
      </c>
      <c r="W8">
        <v>4.99</v>
      </c>
      <c r="X8">
        <v>1.92</v>
      </c>
      <c r="Y8">
        <v>694413</v>
      </c>
      <c r="Z8">
        <v>43401</v>
      </c>
      <c r="AA8">
        <v>2.12</v>
      </c>
      <c r="AB8">
        <v>16</v>
      </c>
      <c r="AC8">
        <v>13</v>
      </c>
      <c r="AD8">
        <v>3</v>
      </c>
      <c r="AE8">
        <v>81.25</v>
      </c>
      <c r="AF8">
        <v>11</v>
      </c>
      <c r="AG8">
        <v>10</v>
      </c>
      <c r="AH8">
        <v>3</v>
      </c>
      <c r="AI8">
        <v>3</v>
      </c>
    </row>
    <row r="9" spans="1:35" x14ac:dyDescent="0.2">
      <c r="A9" s="102">
        <v>322</v>
      </c>
      <c r="B9">
        <v>4689</v>
      </c>
      <c r="C9" s="106" t="s">
        <v>3170</v>
      </c>
      <c r="D9" s="106" t="s">
        <v>2927</v>
      </c>
      <c r="E9">
        <v>451</v>
      </c>
      <c r="F9">
        <v>437</v>
      </c>
      <c r="G9">
        <v>2300</v>
      </c>
      <c r="H9" s="106" t="s">
        <v>2928</v>
      </c>
      <c r="I9">
        <v>6755</v>
      </c>
      <c r="J9" s="106" t="s">
        <v>670</v>
      </c>
      <c r="K9" s="106" t="s">
        <v>2930</v>
      </c>
      <c r="L9">
        <v>2468</v>
      </c>
      <c r="M9">
        <v>2488</v>
      </c>
      <c r="N9">
        <v>400</v>
      </c>
      <c r="O9" s="106" t="s">
        <v>2925</v>
      </c>
      <c r="P9">
        <v>0.79604721514157895</v>
      </c>
      <c r="Q9">
        <v>0.91624073198503597</v>
      </c>
      <c r="R9" s="15">
        <v>0.45686931380846602</v>
      </c>
      <c r="S9" s="106">
        <v>5.8173001640268E-2</v>
      </c>
      <c r="T9">
        <v>-0.48916302554936397</v>
      </c>
      <c r="U9">
        <v>0.48916302554936397</v>
      </c>
      <c r="V9">
        <v>8.7151115499025503E-2</v>
      </c>
      <c r="W9">
        <v>-2.85</v>
      </c>
      <c r="X9">
        <v>0.99</v>
      </c>
      <c r="Y9">
        <v>689196</v>
      </c>
      <c r="Z9">
        <v>40541</v>
      </c>
      <c r="AA9">
        <v>1.98</v>
      </c>
      <c r="AB9">
        <v>17</v>
      </c>
      <c r="AC9">
        <v>13</v>
      </c>
      <c r="AD9">
        <v>4</v>
      </c>
      <c r="AE9">
        <v>76.47</v>
      </c>
      <c r="AF9">
        <v>10</v>
      </c>
      <c r="AG9">
        <v>10</v>
      </c>
      <c r="AH9">
        <v>2</v>
      </c>
      <c r="AI9">
        <v>5</v>
      </c>
    </row>
    <row r="10" spans="1:35" x14ac:dyDescent="0.2">
      <c r="A10" s="102">
        <v>1221</v>
      </c>
      <c r="B10">
        <v>1332</v>
      </c>
      <c r="C10" s="106" t="s">
        <v>3636</v>
      </c>
      <c r="D10" s="106" t="s">
        <v>3094</v>
      </c>
      <c r="E10">
        <v>613</v>
      </c>
      <c r="F10">
        <v>609</v>
      </c>
      <c r="G10">
        <v>1800</v>
      </c>
      <c r="H10" s="106" t="s">
        <v>2925</v>
      </c>
      <c r="I10">
        <v>2427</v>
      </c>
      <c r="J10" s="106" t="s">
        <v>3263</v>
      </c>
      <c r="K10" s="106" t="s">
        <v>2940</v>
      </c>
      <c r="L10">
        <v>980</v>
      </c>
      <c r="M10">
        <v>995</v>
      </c>
      <c r="N10">
        <v>1100</v>
      </c>
      <c r="O10" s="106" t="s">
        <v>2928</v>
      </c>
      <c r="P10">
        <v>0.79601444492547402</v>
      </c>
      <c r="Q10">
        <v>0.83701081994275395</v>
      </c>
      <c r="R10" s="106">
        <v>8.97146140261094E-4</v>
      </c>
      <c r="S10">
        <v>4.9918423470700302E-2</v>
      </c>
      <c r="T10">
        <v>2.8682663553670098</v>
      </c>
      <c r="U10">
        <v>2.8682663553670098</v>
      </c>
      <c r="V10">
        <v>1.70985436754722</v>
      </c>
      <c r="W10">
        <v>10.32</v>
      </c>
      <c r="X10">
        <v>0.16</v>
      </c>
      <c r="Y10">
        <v>671049</v>
      </c>
      <c r="Z10">
        <v>29176</v>
      </c>
      <c r="AA10">
        <v>1.38</v>
      </c>
      <c r="AB10">
        <v>23</v>
      </c>
      <c r="AC10">
        <v>14</v>
      </c>
      <c r="AD10">
        <v>9</v>
      </c>
      <c r="AE10">
        <v>60.87</v>
      </c>
      <c r="AF10">
        <v>8</v>
      </c>
      <c r="AG10">
        <v>13</v>
      </c>
      <c r="AH10">
        <v>9</v>
      </c>
      <c r="AI10">
        <v>1</v>
      </c>
    </row>
    <row r="11" spans="1:35" x14ac:dyDescent="0.2">
      <c r="A11" s="102">
        <v>1414</v>
      </c>
      <c r="B11">
        <v>2730</v>
      </c>
      <c r="C11" s="106" t="s">
        <v>749</v>
      </c>
      <c r="D11" s="106" t="s">
        <v>2951</v>
      </c>
      <c r="E11">
        <v>1082</v>
      </c>
      <c r="F11">
        <v>1061</v>
      </c>
      <c r="G11">
        <v>1000</v>
      </c>
      <c r="H11" s="106" t="s">
        <v>2928</v>
      </c>
      <c r="I11">
        <v>4205</v>
      </c>
      <c r="J11" s="106" t="s">
        <v>3134</v>
      </c>
      <c r="K11" s="106" t="s">
        <v>2950</v>
      </c>
      <c r="L11">
        <v>1271</v>
      </c>
      <c r="M11">
        <v>1265</v>
      </c>
      <c r="N11">
        <v>800</v>
      </c>
      <c r="O11" s="106" t="s">
        <v>2925</v>
      </c>
      <c r="P11">
        <v>0.74764605566797704</v>
      </c>
      <c r="Q11">
        <v>0.81623320824231105</v>
      </c>
      <c r="R11" s="15">
        <v>4.2733480245188598E-3</v>
      </c>
      <c r="S11" s="15">
        <v>8.4542321304352297E-2</v>
      </c>
      <c r="T11">
        <v>-0.68342801691775501</v>
      </c>
      <c r="U11">
        <v>0.68342801691775501</v>
      </c>
      <c r="V11">
        <v>0.42942081940613203</v>
      </c>
      <c r="W11">
        <v>-3.52</v>
      </c>
      <c r="X11">
        <v>4.84</v>
      </c>
      <c r="Y11">
        <v>669421</v>
      </c>
      <c r="Z11">
        <v>33471</v>
      </c>
      <c r="AA11">
        <v>1.62</v>
      </c>
      <c r="AB11">
        <v>20</v>
      </c>
      <c r="AC11">
        <v>13</v>
      </c>
      <c r="AD11">
        <v>7</v>
      </c>
      <c r="AE11">
        <v>65</v>
      </c>
      <c r="AF11">
        <v>10</v>
      </c>
      <c r="AG11">
        <v>11</v>
      </c>
      <c r="AH11">
        <v>5</v>
      </c>
      <c r="AI11">
        <v>4</v>
      </c>
    </row>
    <row r="12" spans="1:35" x14ac:dyDescent="0.2">
      <c r="A12" s="102">
        <v>480</v>
      </c>
      <c r="B12">
        <v>6465</v>
      </c>
      <c r="C12" s="106" t="s">
        <v>537</v>
      </c>
      <c r="D12" s="106" t="s">
        <v>2938</v>
      </c>
      <c r="E12">
        <v>10550</v>
      </c>
      <c r="F12">
        <v>10560</v>
      </c>
      <c r="G12">
        <v>100</v>
      </c>
      <c r="H12" s="106" t="s">
        <v>2928</v>
      </c>
      <c r="I12">
        <v>6967</v>
      </c>
      <c r="J12" s="106" t="s">
        <v>949</v>
      </c>
      <c r="K12" s="106" t="s">
        <v>2930</v>
      </c>
      <c r="L12">
        <v>1353</v>
      </c>
      <c r="M12">
        <v>1352</v>
      </c>
      <c r="N12">
        <v>800</v>
      </c>
      <c r="O12" s="106" t="s">
        <v>2925</v>
      </c>
      <c r="P12">
        <v>0.75016662471017803</v>
      </c>
      <c r="Q12">
        <v>0.90402400458042198</v>
      </c>
      <c r="R12" s="106">
        <v>2.61258732651834E-2</v>
      </c>
      <c r="S12" s="106">
        <v>5.9873063823929103E-2</v>
      </c>
      <c r="T12">
        <v>-0.59511721331038803</v>
      </c>
      <c r="U12">
        <v>0.59511721331038803</v>
      </c>
      <c r="V12">
        <v>0.55545391540287603</v>
      </c>
      <c r="W12">
        <v>-4.37</v>
      </c>
      <c r="X12">
        <v>2.42</v>
      </c>
      <c r="Y12">
        <v>667246</v>
      </c>
      <c r="Z12">
        <v>39250</v>
      </c>
      <c r="AA12">
        <v>2.2200000000000002</v>
      </c>
      <c r="AB12">
        <v>17</v>
      </c>
      <c r="AC12">
        <v>12</v>
      </c>
      <c r="AD12">
        <v>5</v>
      </c>
      <c r="AE12">
        <v>70.59</v>
      </c>
      <c r="AF12">
        <v>11</v>
      </c>
      <c r="AG12">
        <v>10</v>
      </c>
      <c r="AH12">
        <v>1</v>
      </c>
      <c r="AI12">
        <v>6</v>
      </c>
    </row>
    <row r="13" spans="1:35" x14ac:dyDescent="0.2">
      <c r="A13" s="102">
        <v>545</v>
      </c>
      <c r="B13">
        <v>3076</v>
      </c>
      <c r="C13" s="106" t="s">
        <v>3334</v>
      </c>
      <c r="D13" s="106" t="s">
        <v>2932</v>
      </c>
      <c r="E13">
        <v>1883</v>
      </c>
      <c r="F13">
        <v>1874</v>
      </c>
      <c r="G13">
        <v>500</v>
      </c>
      <c r="H13" s="106" t="s">
        <v>2925</v>
      </c>
      <c r="I13">
        <v>6995</v>
      </c>
      <c r="J13" s="106" t="s">
        <v>51</v>
      </c>
      <c r="K13" s="106" t="s">
        <v>2943</v>
      </c>
      <c r="L13">
        <v>1941</v>
      </c>
      <c r="M13">
        <v>1926</v>
      </c>
      <c r="N13">
        <v>500</v>
      </c>
      <c r="O13" s="106" t="s">
        <v>2928</v>
      </c>
      <c r="P13">
        <v>0.65182937940645402</v>
      </c>
      <c r="Q13">
        <v>0.89858778745029</v>
      </c>
      <c r="R13" s="106">
        <v>0.30959630466268101</v>
      </c>
      <c r="S13" s="106">
        <v>1.1516296188696E-2</v>
      </c>
      <c r="T13">
        <v>0.80671922978976496</v>
      </c>
      <c r="U13">
        <v>0.80671922978976496</v>
      </c>
      <c r="V13">
        <v>1.14443633105734</v>
      </c>
      <c r="W13">
        <v>2.86</v>
      </c>
      <c r="X13">
        <v>2.7</v>
      </c>
      <c r="Y13">
        <v>650403</v>
      </c>
      <c r="Z13">
        <v>40650</v>
      </c>
      <c r="AA13">
        <v>1.96</v>
      </c>
      <c r="AB13">
        <v>16</v>
      </c>
      <c r="AC13">
        <v>13</v>
      </c>
      <c r="AD13">
        <v>3</v>
      </c>
      <c r="AE13">
        <v>81.25</v>
      </c>
      <c r="AF13">
        <v>11</v>
      </c>
      <c r="AG13">
        <v>11</v>
      </c>
      <c r="AH13">
        <v>2</v>
      </c>
      <c r="AI13">
        <v>3</v>
      </c>
    </row>
    <row r="14" spans="1:35" x14ac:dyDescent="0.2">
      <c r="A14" s="102">
        <v>779</v>
      </c>
      <c r="B14">
        <v>3231</v>
      </c>
      <c r="C14" s="106" t="s">
        <v>543</v>
      </c>
      <c r="D14" s="106" t="s">
        <v>2947</v>
      </c>
      <c r="E14">
        <v>2725</v>
      </c>
      <c r="F14">
        <v>2748</v>
      </c>
      <c r="G14">
        <v>300</v>
      </c>
      <c r="H14" s="106" t="s">
        <v>2928</v>
      </c>
      <c r="I14">
        <v>3635</v>
      </c>
      <c r="J14" s="106" t="s">
        <v>47</v>
      </c>
      <c r="K14" s="106" t="s">
        <v>2927</v>
      </c>
      <c r="L14">
        <v>3150</v>
      </c>
      <c r="M14">
        <v>3155</v>
      </c>
      <c r="N14">
        <v>300</v>
      </c>
      <c r="O14" s="106" t="s">
        <v>2925</v>
      </c>
      <c r="P14">
        <v>0.69664523450890803</v>
      </c>
      <c r="Q14">
        <v>0.88002241224084798</v>
      </c>
      <c r="R14" s="106">
        <v>9.9057602072036093E-4</v>
      </c>
      <c r="S14" s="106">
        <v>8.05512582172139E-2</v>
      </c>
      <c r="T14">
        <v>-2.2388320546887002</v>
      </c>
      <c r="U14">
        <v>2.2388320546887002</v>
      </c>
      <c r="V14">
        <v>2.2901459089334999</v>
      </c>
      <c r="W14">
        <v>-12.21</v>
      </c>
      <c r="X14">
        <v>12.9</v>
      </c>
      <c r="Y14">
        <v>650297</v>
      </c>
      <c r="Z14">
        <v>29559</v>
      </c>
      <c r="AA14">
        <v>1.49</v>
      </c>
      <c r="AB14">
        <v>22</v>
      </c>
      <c r="AC14">
        <v>18</v>
      </c>
      <c r="AD14">
        <v>4</v>
      </c>
      <c r="AE14">
        <v>81.819999999999993</v>
      </c>
      <c r="AF14">
        <v>13</v>
      </c>
      <c r="AG14">
        <v>10</v>
      </c>
      <c r="AH14">
        <v>1</v>
      </c>
      <c r="AI14">
        <v>11</v>
      </c>
    </row>
    <row r="15" spans="1:35" x14ac:dyDescent="0.2">
      <c r="A15" s="102">
        <v>1488</v>
      </c>
      <c r="B15">
        <v>4917</v>
      </c>
      <c r="C15" s="106" t="s">
        <v>3372</v>
      </c>
      <c r="D15" s="106" t="s">
        <v>2950</v>
      </c>
      <c r="E15">
        <v>2692</v>
      </c>
      <c r="F15">
        <v>2677</v>
      </c>
      <c r="G15">
        <v>400</v>
      </c>
      <c r="H15" s="106" t="s">
        <v>2928</v>
      </c>
      <c r="I15">
        <v>8020</v>
      </c>
      <c r="J15" s="106" t="s">
        <v>3092</v>
      </c>
      <c r="K15" s="106" t="s">
        <v>2932</v>
      </c>
      <c r="L15">
        <v>1360</v>
      </c>
      <c r="M15">
        <v>1373</v>
      </c>
      <c r="N15">
        <v>800</v>
      </c>
      <c r="O15" s="106" t="s">
        <v>2925</v>
      </c>
      <c r="P15">
        <v>0.53215622571333498</v>
      </c>
      <c r="Q15">
        <v>0.80564236769211695</v>
      </c>
      <c r="R15" s="15">
        <v>0.35451218041443799</v>
      </c>
      <c r="S15" s="106">
        <v>4.4314825490919599E-3</v>
      </c>
      <c r="T15">
        <v>-1.2117416884105701</v>
      </c>
      <c r="U15">
        <v>1.2117416884105701</v>
      </c>
      <c r="V15">
        <v>1.3772145439566199</v>
      </c>
      <c r="W15">
        <v>-5.71</v>
      </c>
      <c r="X15">
        <v>2.58</v>
      </c>
      <c r="Y15">
        <v>647225</v>
      </c>
      <c r="Z15">
        <v>35957</v>
      </c>
      <c r="AA15">
        <v>1.88</v>
      </c>
      <c r="AB15">
        <v>18</v>
      </c>
      <c r="AC15">
        <v>15</v>
      </c>
      <c r="AD15">
        <v>3</v>
      </c>
      <c r="AE15">
        <v>83.33</v>
      </c>
      <c r="AF15">
        <v>10</v>
      </c>
      <c r="AG15">
        <v>11</v>
      </c>
      <c r="AH15">
        <v>3</v>
      </c>
      <c r="AI15">
        <v>4</v>
      </c>
    </row>
    <row r="16" spans="1:35" x14ac:dyDescent="0.2">
      <c r="A16" s="102">
        <v>578</v>
      </c>
      <c r="B16">
        <v>7189</v>
      </c>
      <c r="C16" s="106" t="s">
        <v>45</v>
      </c>
      <c r="D16" s="106" t="s">
        <v>2988</v>
      </c>
      <c r="E16">
        <v>755</v>
      </c>
      <c r="F16">
        <v>738</v>
      </c>
      <c r="G16">
        <v>1300</v>
      </c>
      <c r="H16" s="106" t="s">
        <v>2928</v>
      </c>
      <c r="I16">
        <v>7278</v>
      </c>
      <c r="J16" s="106" t="s">
        <v>46</v>
      </c>
      <c r="K16" s="106" t="s">
        <v>2943</v>
      </c>
      <c r="L16">
        <v>2341</v>
      </c>
      <c r="M16">
        <v>2320</v>
      </c>
      <c r="N16">
        <v>400</v>
      </c>
      <c r="O16" s="106" t="s">
        <v>2925</v>
      </c>
      <c r="P16">
        <v>0.87880508039613303</v>
      </c>
      <c r="Q16">
        <v>0.89610557421478498</v>
      </c>
      <c r="R16" s="106">
        <v>0.148884124133075</v>
      </c>
      <c r="S16" s="106">
        <v>6.1580689260572398E-2</v>
      </c>
      <c r="T16">
        <v>-1.80254123100518</v>
      </c>
      <c r="U16">
        <v>1.80254123100518</v>
      </c>
      <c r="V16">
        <v>1.49358402712728</v>
      </c>
      <c r="W16">
        <v>-7.27</v>
      </c>
      <c r="X16">
        <v>3.38</v>
      </c>
      <c r="Y16">
        <v>645784</v>
      </c>
      <c r="Z16">
        <v>30752</v>
      </c>
      <c r="AA16">
        <v>1.57</v>
      </c>
      <c r="AB16">
        <v>21</v>
      </c>
      <c r="AC16">
        <v>13</v>
      </c>
      <c r="AD16">
        <v>8</v>
      </c>
      <c r="AE16">
        <v>61.9</v>
      </c>
      <c r="AF16">
        <v>12</v>
      </c>
      <c r="AG16">
        <v>11</v>
      </c>
      <c r="AH16">
        <v>3</v>
      </c>
      <c r="AI16">
        <v>7</v>
      </c>
    </row>
    <row r="17" spans="1:35" x14ac:dyDescent="0.2">
      <c r="A17" s="102">
        <v>1225</v>
      </c>
      <c r="B17">
        <v>1883</v>
      </c>
      <c r="C17" s="106" t="s">
        <v>3177</v>
      </c>
      <c r="D17" s="106" t="s">
        <v>2935</v>
      </c>
      <c r="E17">
        <v>3680</v>
      </c>
      <c r="F17">
        <v>3695</v>
      </c>
      <c r="G17">
        <v>200</v>
      </c>
      <c r="H17" s="106" t="s">
        <v>2925</v>
      </c>
      <c r="I17">
        <v>3387</v>
      </c>
      <c r="J17" s="106" t="s">
        <v>784</v>
      </c>
      <c r="K17" s="106" t="s">
        <v>2951</v>
      </c>
      <c r="L17">
        <v>2387</v>
      </c>
      <c r="M17">
        <v>2359</v>
      </c>
      <c r="N17">
        <v>300</v>
      </c>
      <c r="O17" s="106" t="s">
        <v>2928</v>
      </c>
      <c r="P17">
        <v>0.826057324024003</v>
      </c>
      <c r="Q17">
        <v>0.83671799768678301</v>
      </c>
      <c r="R17" s="15">
        <v>3.8856740586303298E-2</v>
      </c>
      <c r="S17" s="15">
        <v>8.8802112509999906E-3</v>
      </c>
      <c r="T17">
        <v>1.33126027944348</v>
      </c>
      <c r="U17">
        <v>1.33126027944348</v>
      </c>
      <c r="V17">
        <v>1.30307570007578</v>
      </c>
      <c r="W17">
        <v>10.8</v>
      </c>
      <c r="X17">
        <v>4.24</v>
      </c>
      <c r="Y17">
        <v>635476</v>
      </c>
      <c r="Z17">
        <v>33446</v>
      </c>
      <c r="AA17">
        <v>1.71</v>
      </c>
      <c r="AB17">
        <v>19</v>
      </c>
      <c r="AC17">
        <v>12</v>
      </c>
      <c r="AD17">
        <v>7</v>
      </c>
      <c r="AE17">
        <v>63.16</v>
      </c>
      <c r="AF17">
        <v>10</v>
      </c>
      <c r="AG17">
        <v>8</v>
      </c>
      <c r="AH17">
        <v>6</v>
      </c>
      <c r="AI17">
        <v>5</v>
      </c>
    </row>
    <row r="18" spans="1:35" x14ac:dyDescent="0.2">
      <c r="A18" s="102">
        <v>1280</v>
      </c>
      <c r="B18">
        <v>7867</v>
      </c>
      <c r="C18" s="106" t="s">
        <v>3641</v>
      </c>
      <c r="D18" s="106" t="s">
        <v>2949</v>
      </c>
      <c r="E18">
        <v>1211</v>
      </c>
      <c r="F18">
        <v>1177</v>
      </c>
      <c r="G18">
        <v>700</v>
      </c>
      <c r="H18" s="106" t="s">
        <v>2925</v>
      </c>
      <c r="I18">
        <v>9928</v>
      </c>
      <c r="J18" s="106" t="s">
        <v>1308</v>
      </c>
      <c r="K18" s="106" t="s">
        <v>2927</v>
      </c>
      <c r="L18">
        <v>2938</v>
      </c>
      <c r="M18">
        <v>2872</v>
      </c>
      <c r="N18">
        <v>300</v>
      </c>
      <c r="O18" s="106" t="s">
        <v>2928</v>
      </c>
      <c r="P18">
        <v>0.60037776707108303</v>
      </c>
      <c r="Q18">
        <v>0.830826819501154</v>
      </c>
      <c r="R18" s="15">
        <v>0.43636601550503601</v>
      </c>
      <c r="S18" s="15">
        <v>2.5233777879744401E-4</v>
      </c>
      <c r="T18">
        <v>0.41029022535290699</v>
      </c>
      <c r="U18">
        <v>0.41029022535290699</v>
      </c>
      <c r="V18">
        <v>0.72034982815653803</v>
      </c>
      <c r="W18">
        <v>1.85</v>
      </c>
      <c r="X18">
        <v>4.38</v>
      </c>
      <c r="Y18">
        <v>623523</v>
      </c>
      <c r="Z18">
        <v>38970</v>
      </c>
      <c r="AA18">
        <v>2.0699999999999998</v>
      </c>
      <c r="AB18">
        <v>16</v>
      </c>
      <c r="AC18">
        <v>11</v>
      </c>
      <c r="AD18">
        <v>5</v>
      </c>
      <c r="AE18">
        <v>68.75</v>
      </c>
      <c r="AF18">
        <v>10</v>
      </c>
      <c r="AG18">
        <v>10</v>
      </c>
      <c r="AH18">
        <v>3</v>
      </c>
      <c r="AI18">
        <v>3</v>
      </c>
    </row>
    <row r="19" spans="1:35" x14ac:dyDescent="0.2">
      <c r="A19" s="102">
        <v>495</v>
      </c>
      <c r="B19">
        <v>3774</v>
      </c>
      <c r="C19" s="106" t="s">
        <v>808</v>
      </c>
      <c r="D19" s="106" t="s">
        <v>2927</v>
      </c>
      <c r="E19">
        <v>3065</v>
      </c>
      <c r="F19">
        <v>3250</v>
      </c>
      <c r="G19">
        <v>300</v>
      </c>
      <c r="H19" s="106" t="s">
        <v>2925</v>
      </c>
      <c r="I19">
        <v>8604</v>
      </c>
      <c r="J19" s="106" t="s">
        <v>541</v>
      </c>
      <c r="K19" s="106" t="s">
        <v>3183</v>
      </c>
      <c r="L19">
        <v>559</v>
      </c>
      <c r="M19">
        <v>561.6</v>
      </c>
      <c r="N19">
        <v>1700</v>
      </c>
      <c r="O19" s="106" t="s">
        <v>2928</v>
      </c>
      <c r="P19">
        <v>0.56372635546444805</v>
      </c>
      <c r="Q19">
        <v>0.90275319091642903</v>
      </c>
      <c r="R19" s="15">
        <v>0.298385928854285</v>
      </c>
      <c r="S19">
        <v>7.6421777988524304E-3</v>
      </c>
      <c r="T19">
        <v>2.3423487717127398</v>
      </c>
      <c r="U19">
        <v>2.3423487717127398</v>
      </c>
      <c r="V19">
        <v>1.1629993190060399</v>
      </c>
      <c r="W19">
        <v>12.68</v>
      </c>
      <c r="X19">
        <v>2.08</v>
      </c>
      <c r="Y19">
        <v>619711</v>
      </c>
      <c r="Z19">
        <v>30986</v>
      </c>
      <c r="AA19">
        <v>1.53</v>
      </c>
      <c r="AB19">
        <v>20</v>
      </c>
      <c r="AC19">
        <v>14</v>
      </c>
      <c r="AD19">
        <v>6</v>
      </c>
      <c r="AE19">
        <v>70</v>
      </c>
      <c r="AF19">
        <v>10</v>
      </c>
      <c r="AG19">
        <v>12</v>
      </c>
      <c r="AH19">
        <v>4</v>
      </c>
      <c r="AI19">
        <v>4</v>
      </c>
    </row>
    <row r="20" spans="1:35" x14ac:dyDescent="0.2">
      <c r="A20" s="102">
        <v>862</v>
      </c>
      <c r="B20">
        <v>3865</v>
      </c>
      <c r="C20" s="106" t="s">
        <v>2867</v>
      </c>
      <c r="D20" s="106" t="s">
        <v>3210</v>
      </c>
      <c r="E20">
        <v>526</v>
      </c>
      <c r="F20">
        <v>527</v>
      </c>
      <c r="G20">
        <v>1900</v>
      </c>
      <c r="H20" s="106" t="s">
        <v>2928</v>
      </c>
      <c r="I20">
        <v>5301</v>
      </c>
      <c r="J20" s="106" t="s">
        <v>861</v>
      </c>
      <c r="K20" s="106" t="s">
        <v>2924</v>
      </c>
      <c r="L20">
        <v>1029</v>
      </c>
      <c r="M20">
        <v>1027</v>
      </c>
      <c r="N20">
        <v>1000</v>
      </c>
      <c r="O20" s="106" t="s">
        <v>2925</v>
      </c>
      <c r="P20">
        <v>0.82194190146252299</v>
      </c>
      <c r="Q20">
        <v>0.87263993614850199</v>
      </c>
      <c r="R20">
        <v>0.23278332427846399</v>
      </c>
      <c r="S20">
        <v>3.35473278716341E-2</v>
      </c>
      <c r="T20">
        <v>-0.25139693617558401</v>
      </c>
      <c r="U20">
        <v>0.25139693617558401</v>
      </c>
      <c r="V20">
        <v>5.5657502581562102E-2</v>
      </c>
      <c r="W20">
        <v>-0.76</v>
      </c>
      <c r="X20">
        <v>2.5</v>
      </c>
      <c r="Y20">
        <v>603892</v>
      </c>
      <c r="Z20">
        <v>30195</v>
      </c>
      <c r="AA20">
        <v>1.5</v>
      </c>
      <c r="AB20">
        <v>20</v>
      </c>
      <c r="AC20">
        <v>14</v>
      </c>
      <c r="AD20">
        <v>6</v>
      </c>
      <c r="AE20">
        <v>70</v>
      </c>
      <c r="AF20">
        <v>7</v>
      </c>
      <c r="AG20">
        <v>13</v>
      </c>
      <c r="AH20">
        <v>6</v>
      </c>
      <c r="AI20">
        <v>1</v>
      </c>
    </row>
    <row r="21" spans="1:35" x14ac:dyDescent="0.2">
      <c r="A21" s="102">
        <v>1370</v>
      </c>
      <c r="B21">
        <v>2127</v>
      </c>
      <c r="C21" s="106" t="s">
        <v>3174</v>
      </c>
      <c r="D21" s="106" t="s">
        <v>2940</v>
      </c>
      <c r="E21">
        <v>3750</v>
      </c>
      <c r="F21">
        <v>3830</v>
      </c>
      <c r="G21">
        <v>200</v>
      </c>
      <c r="H21" s="106" t="s">
        <v>2925</v>
      </c>
      <c r="I21">
        <v>4536</v>
      </c>
      <c r="J21" s="106" t="s">
        <v>3284</v>
      </c>
      <c r="K21" s="106" t="s">
        <v>2948</v>
      </c>
      <c r="L21">
        <v>2090</v>
      </c>
      <c r="M21">
        <v>2100</v>
      </c>
      <c r="N21">
        <v>400</v>
      </c>
      <c r="O21" s="106" t="s">
        <v>2928</v>
      </c>
      <c r="P21">
        <v>0.64924153437449905</v>
      </c>
      <c r="Q21">
        <v>0.82157709585701699</v>
      </c>
      <c r="R21">
        <v>0.178803871282182</v>
      </c>
      <c r="S21" s="106">
        <v>5.6116962805853397E-2</v>
      </c>
      <c r="T21">
        <v>0.60807928885386198</v>
      </c>
      <c r="U21">
        <v>0.60807928885386198</v>
      </c>
      <c r="V21">
        <v>0.75306131178838798</v>
      </c>
      <c r="W21">
        <v>3.17</v>
      </c>
      <c r="X21">
        <v>9.66</v>
      </c>
      <c r="Y21">
        <v>597722</v>
      </c>
      <c r="Z21">
        <v>27169</v>
      </c>
      <c r="AA21">
        <v>1.52</v>
      </c>
      <c r="AB21">
        <v>22</v>
      </c>
      <c r="AC21">
        <v>17</v>
      </c>
      <c r="AD21">
        <v>5</v>
      </c>
      <c r="AE21">
        <v>77.27</v>
      </c>
      <c r="AF21">
        <v>8</v>
      </c>
      <c r="AG21">
        <v>14</v>
      </c>
      <c r="AH21">
        <v>5</v>
      </c>
      <c r="AI21">
        <v>3</v>
      </c>
    </row>
    <row r="22" spans="1:35" x14ac:dyDescent="0.2">
      <c r="A22" s="102">
        <v>546</v>
      </c>
      <c r="B22">
        <v>1414</v>
      </c>
      <c r="C22" s="106" t="s">
        <v>3172</v>
      </c>
      <c r="D22" s="106" t="s">
        <v>2935</v>
      </c>
      <c r="E22">
        <v>4640</v>
      </c>
      <c r="F22">
        <v>4655</v>
      </c>
      <c r="G22">
        <v>200</v>
      </c>
      <c r="H22" s="106" t="s">
        <v>2925</v>
      </c>
      <c r="I22">
        <v>6479</v>
      </c>
      <c r="J22" s="106" t="s">
        <v>690</v>
      </c>
      <c r="K22" s="106" t="s">
        <v>2930</v>
      </c>
      <c r="L22">
        <v>2286</v>
      </c>
      <c r="M22">
        <v>2243</v>
      </c>
      <c r="N22">
        <v>400</v>
      </c>
      <c r="O22" s="106" t="s">
        <v>2928</v>
      </c>
      <c r="P22">
        <v>0.89386791942033295</v>
      </c>
      <c r="Q22">
        <v>0.89853366237546795</v>
      </c>
      <c r="R22" s="106">
        <v>9.8849046013097289E-4</v>
      </c>
      <c r="S22" s="106">
        <v>4.84769329358282E-2</v>
      </c>
      <c r="T22">
        <v>1.1242540042126199</v>
      </c>
      <c r="U22">
        <v>1.1242540042126199</v>
      </c>
      <c r="V22">
        <v>0.26577736533183199</v>
      </c>
      <c r="W22">
        <v>2.88</v>
      </c>
      <c r="X22">
        <v>3.63</v>
      </c>
      <c r="Y22">
        <v>595694</v>
      </c>
      <c r="Z22">
        <v>33094</v>
      </c>
      <c r="AA22">
        <v>1.9</v>
      </c>
      <c r="AB22">
        <v>18</v>
      </c>
      <c r="AC22">
        <v>14</v>
      </c>
      <c r="AD22">
        <v>4</v>
      </c>
      <c r="AE22">
        <v>77.78</v>
      </c>
      <c r="AF22">
        <v>12</v>
      </c>
      <c r="AG22">
        <v>11</v>
      </c>
      <c r="AH22">
        <v>1</v>
      </c>
      <c r="AI22">
        <v>6</v>
      </c>
    </row>
    <row r="23" spans="1:35" x14ac:dyDescent="0.2">
      <c r="A23" s="102">
        <v>698</v>
      </c>
      <c r="B23">
        <v>1605</v>
      </c>
      <c r="C23" s="106" t="s">
        <v>3224</v>
      </c>
      <c r="D23" s="106" t="s">
        <v>3205</v>
      </c>
      <c r="E23">
        <v>1075.5</v>
      </c>
      <c r="F23">
        <v>1077.5</v>
      </c>
      <c r="G23">
        <v>1000</v>
      </c>
      <c r="H23" s="106" t="s">
        <v>2928</v>
      </c>
      <c r="I23">
        <v>3105</v>
      </c>
      <c r="J23" s="106" t="s">
        <v>50</v>
      </c>
      <c r="K23" s="106" t="s">
        <v>2930</v>
      </c>
      <c r="L23">
        <v>1030</v>
      </c>
      <c r="M23">
        <v>1027</v>
      </c>
      <c r="N23">
        <v>1000</v>
      </c>
      <c r="O23" s="106" t="s">
        <v>2925</v>
      </c>
      <c r="P23">
        <v>0.77640292362867303</v>
      </c>
      <c r="Q23">
        <v>0.88686750098492595</v>
      </c>
      <c r="R23" s="106">
        <v>0.15557704452826901</v>
      </c>
      <c r="S23" s="106">
        <v>8.3493237755835892E-3</v>
      </c>
      <c r="T23">
        <v>-0.90970807415057198</v>
      </c>
      <c r="U23">
        <v>0.90970807415057198</v>
      </c>
      <c r="V23">
        <v>1.24333133904916</v>
      </c>
      <c r="W23">
        <v>-2.75</v>
      </c>
      <c r="X23">
        <v>4.6900000000000004</v>
      </c>
      <c r="Y23">
        <v>594323</v>
      </c>
      <c r="Z23">
        <v>27015</v>
      </c>
      <c r="AA23">
        <v>1.26</v>
      </c>
      <c r="AB23">
        <v>22</v>
      </c>
      <c r="AC23">
        <v>16</v>
      </c>
      <c r="AD23">
        <v>6</v>
      </c>
      <c r="AE23">
        <v>72.73</v>
      </c>
      <c r="AF23">
        <v>10</v>
      </c>
      <c r="AG23">
        <v>12</v>
      </c>
      <c r="AH23">
        <v>3</v>
      </c>
      <c r="AI23">
        <v>7</v>
      </c>
    </row>
    <row r="24" spans="1:35" x14ac:dyDescent="0.2">
      <c r="A24" s="102">
        <v>271</v>
      </c>
      <c r="B24">
        <v>1820</v>
      </c>
      <c r="C24" s="106" t="s">
        <v>62</v>
      </c>
      <c r="D24" s="106" t="s">
        <v>2935</v>
      </c>
      <c r="E24">
        <v>2559</v>
      </c>
      <c r="F24">
        <v>2571</v>
      </c>
      <c r="G24">
        <v>400</v>
      </c>
      <c r="H24" s="106" t="s">
        <v>2925</v>
      </c>
      <c r="I24">
        <v>3291</v>
      </c>
      <c r="J24" s="106" t="s">
        <v>59</v>
      </c>
      <c r="K24" s="106" t="s">
        <v>2947</v>
      </c>
      <c r="L24">
        <v>1929</v>
      </c>
      <c r="M24">
        <v>1888</v>
      </c>
      <c r="N24">
        <v>500</v>
      </c>
      <c r="O24" s="106" t="s">
        <v>2928</v>
      </c>
      <c r="P24">
        <v>0.503422089824071</v>
      </c>
      <c r="Q24">
        <v>0.92231637620368301</v>
      </c>
      <c r="R24" s="106">
        <v>7.4493496137902696E-2</v>
      </c>
      <c r="S24">
        <v>1.2946575378779499E-2</v>
      </c>
      <c r="T24">
        <v>2.8061919681377501</v>
      </c>
      <c r="U24">
        <v>2.8061919681377501</v>
      </c>
      <c r="V24">
        <v>2.1017582700784101</v>
      </c>
      <c r="W24">
        <v>6.37</v>
      </c>
      <c r="X24">
        <v>8.2100000000000009</v>
      </c>
      <c r="Y24">
        <v>591244</v>
      </c>
      <c r="Z24">
        <v>29562</v>
      </c>
      <c r="AA24">
        <v>1.53</v>
      </c>
      <c r="AB24">
        <v>20</v>
      </c>
      <c r="AC24">
        <v>14</v>
      </c>
      <c r="AD24">
        <v>6</v>
      </c>
      <c r="AE24">
        <v>70</v>
      </c>
      <c r="AF24">
        <v>13</v>
      </c>
      <c r="AG24">
        <v>12</v>
      </c>
      <c r="AH24">
        <v>1</v>
      </c>
      <c r="AI24">
        <v>7</v>
      </c>
    </row>
    <row r="25" spans="1:35" x14ac:dyDescent="0.2">
      <c r="A25" s="102">
        <v>394</v>
      </c>
      <c r="B25">
        <v>1963</v>
      </c>
      <c r="C25" s="106" t="s">
        <v>3244</v>
      </c>
      <c r="D25" s="106" t="s">
        <v>2935</v>
      </c>
      <c r="E25">
        <v>1561</v>
      </c>
      <c r="F25">
        <v>1560</v>
      </c>
      <c r="G25">
        <v>600</v>
      </c>
      <c r="H25" s="106" t="s">
        <v>2925</v>
      </c>
      <c r="I25">
        <v>6995</v>
      </c>
      <c r="J25" s="106" t="s">
        <v>51</v>
      </c>
      <c r="K25" s="106" t="s">
        <v>2943</v>
      </c>
      <c r="L25">
        <v>1941</v>
      </c>
      <c r="M25">
        <v>1926</v>
      </c>
      <c r="N25">
        <v>500</v>
      </c>
      <c r="O25" s="106" t="s">
        <v>2928</v>
      </c>
      <c r="P25">
        <v>0.716105897550121</v>
      </c>
      <c r="Q25">
        <v>0.90993865290937204</v>
      </c>
      <c r="R25" s="106">
        <v>0.46947748801575401</v>
      </c>
      <c r="S25" s="106">
        <v>3.1992010596088201E-2</v>
      </c>
      <c r="T25">
        <v>0.52860319484696505</v>
      </c>
      <c r="U25">
        <v>0.52860319484696505</v>
      </c>
      <c r="V25">
        <v>0.68944351662597003</v>
      </c>
      <c r="W25">
        <v>1.84</v>
      </c>
      <c r="X25">
        <v>2.8</v>
      </c>
      <c r="Y25">
        <v>588450</v>
      </c>
      <c r="Z25">
        <v>26748</v>
      </c>
      <c r="AA25">
        <v>1.37</v>
      </c>
      <c r="AB25">
        <v>22</v>
      </c>
      <c r="AC25">
        <v>15</v>
      </c>
      <c r="AD25">
        <v>7</v>
      </c>
      <c r="AE25">
        <v>68.180000000000007</v>
      </c>
      <c r="AF25">
        <v>12</v>
      </c>
      <c r="AG25">
        <v>13</v>
      </c>
      <c r="AH25">
        <v>5</v>
      </c>
      <c r="AI25">
        <v>4</v>
      </c>
    </row>
    <row r="26" spans="1:35" x14ac:dyDescent="0.2">
      <c r="A26" s="102">
        <v>638</v>
      </c>
      <c r="B26">
        <v>3635</v>
      </c>
      <c r="C26" s="106" t="s">
        <v>47</v>
      </c>
      <c r="D26" s="106" t="s">
        <v>2927</v>
      </c>
      <c r="E26">
        <v>3150</v>
      </c>
      <c r="F26">
        <v>3155</v>
      </c>
      <c r="G26">
        <v>300</v>
      </c>
      <c r="H26" s="106" t="s">
        <v>2925</v>
      </c>
      <c r="I26">
        <v>9468</v>
      </c>
      <c r="J26" s="106" t="s">
        <v>2926</v>
      </c>
      <c r="K26" s="106" t="s">
        <v>2927</v>
      </c>
      <c r="L26">
        <v>1877</v>
      </c>
      <c r="M26">
        <v>1832</v>
      </c>
      <c r="N26">
        <v>500</v>
      </c>
      <c r="O26" s="106" t="s">
        <v>2928</v>
      </c>
      <c r="P26">
        <v>0.72158712309619799</v>
      </c>
      <c r="Q26">
        <v>0.89139022117769195</v>
      </c>
      <c r="R26" s="106">
        <v>4.1892620473075598E-3</v>
      </c>
      <c r="S26" s="106">
        <v>2.39681466155558E-2</v>
      </c>
      <c r="T26">
        <v>1.89797691617079</v>
      </c>
      <c r="U26">
        <v>1.89797691617079</v>
      </c>
      <c r="V26">
        <v>1.73389189162937</v>
      </c>
      <c r="W26">
        <v>11.87</v>
      </c>
      <c r="X26">
        <v>3.22</v>
      </c>
      <c r="Y26">
        <v>588319</v>
      </c>
      <c r="Z26">
        <v>24513</v>
      </c>
      <c r="AA26">
        <v>1.22</v>
      </c>
      <c r="AB26">
        <v>24</v>
      </c>
      <c r="AC26">
        <v>14</v>
      </c>
      <c r="AD26">
        <v>10</v>
      </c>
      <c r="AE26">
        <v>58.33</v>
      </c>
      <c r="AF26">
        <v>10</v>
      </c>
      <c r="AG26">
        <v>12</v>
      </c>
      <c r="AH26">
        <v>5</v>
      </c>
      <c r="AI26">
        <v>7</v>
      </c>
    </row>
    <row r="27" spans="1:35" x14ac:dyDescent="0.2">
      <c r="A27" s="102">
        <v>1215</v>
      </c>
      <c r="B27">
        <v>8766</v>
      </c>
      <c r="C27" s="106" t="s">
        <v>3165</v>
      </c>
      <c r="D27" s="106" t="s">
        <v>3173</v>
      </c>
      <c r="E27">
        <v>6280</v>
      </c>
      <c r="F27">
        <v>6213</v>
      </c>
      <c r="G27">
        <v>100</v>
      </c>
      <c r="H27" s="106" t="s">
        <v>2925</v>
      </c>
      <c r="I27">
        <v>9468</v>
      </c>
      <c r="J27" s="106" t="s">
        <v>2926</v>
      </c>
      <c r="K27" s="106" t="s">
        <v>2927</v>
      </c>
      <c r="L27">
        <v>1877</v>
      </c>
      <c r="M27">
        <v>1832</v>
      </c>
      <c r="N27">
        <v>300</v>
      </c>
      <c r="O27" s="106" t="s">
        <v>2928</v>
      </c>
      <c r="P27">
        <v>0.68143028939332295</v>
      </c>
      <c r="Q27">
        <v>0.83747326377479703</v>
      </c>
      <c r="R27" s="106">
        <v>3.4676585394675399E-2</v>
      </c>
      <c r="S27" s="15">
        <v>7.1119290040691698E-3</v>
      </c>
      <c r="T27">
        <v>3.4503803896014498E-2</v>
      </c>
      <c r="U27">
        <v>3.4503803896014498E-2</v>
      </c>
      <c r="V27">
        <v>6.7800973448596494E-2</v>
      </c>
      <c r="W27">
        <v>0.35</v>
      </c>
      <c r="X27">
        <v>11.54</v>
      </c>
      <c r="Y27">
        <v>587865</v>
      </c>
      <c r="Z27">
        <v>26721</v>
      </c>
      <c r="AA27">
        <v>1.1299999999999999</v>
      </c>
      <c r="AB27">
        <v>22</v>
      </c>
      <c r="AC27">
        <v>13</v>
      </c>
      <c r="AD27">
        <v>9</v>
      </c>
      <c r="AE27">
        <v>59.09</v>
      </c>
      <c r="AF27">
        <v>14</v>
      </c>
      <c r="AG27">
        <v>10</v>
      </c>
      <c r="AH27">
        <v>3</v>
      </c>
      <c r="AI27">
        <v>9</v>
      </c>
    </row>
    <row r="28" spans="1:35" x14ac:dyDescent="0.2">
      <c r="A28" s="102">
        <v>308</v>
      </c>
      <c r="B28">
        <v>2127</v>
      </c>
      <c r="C28" s="106" t="s">
        <v>3174</v>
      </c>
      <c r="D28" s="106" t="s">
        <v>2940</v>
      </c>
      <c r="E28">
        <v>3750</v>
      </c>
      <c r="F28">
        <v>3830</v>
      </c>
      <c r="G28">
        <v>300</v>
      </c>
      <c r="H28" s="106" t="s">
        <v>2928</v>
      </c>
      <c r="I28">
        <v>6920</v>
      </c>
      <c r="J28" s="106" t="s">
        <v>2929</v>
      </c>
      <c r="K28" s="106" t="s">
        <v>2930</v>
      </c>
      <c r="L28">
        <v>5600</v>
      </c>
      <c r="M28">
        <v>5490</v>
      </c>
      <c r="N28">
        <v>200</v>
      </c>
      <c r="O28" s="106" t="s">
        <v>2925</v>
      </c>
      <c r="P28">
        <v>0.75281337141087901</v>
      </c>
      <c r="Q28">
        <v>0.91803791751226405</v>
      </c>
      <c r="R28">
        <v>5.7336159603454402E-2</v>
      </c>
      <c r="S28" s="106">
        <v>6.4209313218048496E-3</v>
      </c>
      <c r="T28">
        <v>-0.681142110072675</v>
      </c>
      <c r="U28">
        <v>0.681142110072675</v>
      </c>
      <c r="V28">
        <v>0.79333822244817098</v>
      </c>
      <c r="W28">
        <v>-6.36</v>
      </c>
      <c r="X28">
        <v>4.6399999999999997</v>
      </c>
      <c r="Y28">
        <v>579703</v>
      </c>
      <c r="Z28">
        <v>32206</v>
      </c>
      <c r="AA28">
        <v>1.84</v>
      </c>
      <c r="AB28">
        <v>18</v>
      </c>
      <c r="AC28">
        <v>14</v>
      </c>
      <c r="AD28">
        <v>4</v>
      </c>
      <c r="AE28">
        <v>77.78</v>
      </c>
      <c r="AF28">
        <v>8</v>
      </c>
      <c r="AG28">
        <v>14</v>
      </c>
      <c r="AH28">
        <v>4</v>
      </c>
      <c r="AI28">
        <v>0</v>
      </c>
    </row>
    <row r="29" spans="1:35" x14ac:dyDescent="0.2">
      <c r="A29" s="102">
        <v>99</v>
      </c>
      <c r="B29">
        <v>4062</v>
      </c>
      <c r="C29" s="106" t="s">
        <v>232</v>
      </c>
      <c r="D29" s="106" t="s">
        <v>2930</v>
      </c>
      <c r="E29">
        <v>2783</v>
      </c>
      <c r="F29">
        <v>2712</v>
      </c>
      <c r="G29">
        <v>400</v>
      </c>
      <c r="H29" s="106" t="s">
        <v>2925</v>
      </c>
      <c r="I29">
        <v>4536</v>
      </c>
      <c r="J29" s="106" t="s">
        <v>3284</v>
      </c>
      <c r="K29" s="106" t="s">
        <v>2948</v>
      </c>
      <c r="L29">
        <v>2090</v>
      </c>
      <c r="M29">
        <v>2100</v>
      </c>
      <c r="N29">
        <v>500</v>
      </c>
      <c r="O29" s="106" t="s">
        <v>2928</v>
      </c>
      <c r="P29">
        <v>0.62549247182969803</v>
      </c>
      <c r="Q29">
        <v>0.94331191241599599</v>
      </c>
      <c r="R29" s="106">
        <v>0.18169763465172001</v>
      </c>
      <c r="S29" s="106">
        <v>1.1730858129797701E-2</v>
      </c>
      <c r="T29">
        <v>0.96636923468490998</v>
      </c>
      <c r="U29">
        <v>0.96636923468490998</v>
      </c>
      <c r="V29">
        <v>2.10239127002118</v>
      </c>
      <c r="W29">
        <v>2.52</v>
      </c>
      <c r="X29">
        <v>3.21</v>
      </c>
      <c r="Y29">
        <v>569912</v>
      </c>
      <c r="Z29">
        <v>31662</v>
      </c>
      <c r="AA29">
        <v>1.53</v>
      </c>
      <c r="AB29">
        <v>18</v>
      </c>
      <c r="AC29">
        <v>13</v>
      </c>
      <c r="AD29">
        <v>5</v>
      </c>
      <c r="AE29">
        <v>72.22</v>
      </c>
      <c r="AF29">
        <v>12</v>
      </c>
      <c r="AG29">
        <v>11</v>
      </c>
      <c r="AH29">
        <v>4</v>
      </c>
      <c r="AI29">
        <v>3</v>
      </c>
    </row>
    <row r="30" spans="1:35" x14ac:dyDescent="0.2">
      <c r="A30" s="102">
        <v>1471</v>
      </c>
      <c r="B30">
        <v>1883</v>
      </c>
      <c r="C30" s="106" t="s">
        <v>3177</v>
      </c>
      <c r="D30" s="106" t="s">
        <v>2935</v>
      </c>
      <c r="E30">
        <v>3680</v>
      </c>
      <c r="F30">
        <v>3695</v>
      </c>
      <c r="G30">
        <v>200</v>
      </c>
      <c r="H30" s="106" t="s">
        <v>2925</v>
      </c>
      <c r="I30">
        <v>6758</v>
      </c>
      <c r="J30" s="106" t="s">
        <v>2942</v>
      </c>
      <c r="K30" s="106" t="s">
        <v>2930</v>
      </c>
      <c r="L30">
        <v>7890</v>
      </c>
      <c r="M30">
        <v>7826</v>
      </c>
      <c r="N30">
        <v>100</v>
      </c>
      <c r="O30" s="106" t="s">
        <v>2928</v>
      </c>
      <c r="P30">
        <v>0.68278960033188896</v>
      </c>
      <c r="Q30">
        <v>0.80774440355697996</v>
      </c>
      <c r="R30">
        <v>0.40725397850995598</v>
      </c>
      <c r="S30" s="106">
        <v>1.7455591600339701E-2</v>
      </c>
      <c r="T30">
        <v>2.0331284983250999</v>
      </c>
      <c r="U30">
        <v>2.0331284983250999</v>
      </c>
      <c r="V30">
        <v>2.0805056047705901</v>
      </c>
      <c r="W30">
        <v>18.96</v>
      </c>
      <c r="X30">
        <v>5.57</v>
      </c>
      <c r="Y30">
        <v>569084</v>
      </c>
      <c r="Z30">
        <v>37939</v>
      </c>
      <c r="AA30">
        <v>2.2599999999999998</v>
      </c>
      <c r="AB30">
        <v>15</v>
      </c>
      <c r="AC30">
        <v>10</v>
      </c>
      <c r="AD30">
        <v>5</v>
      </c>
      <c r="AE30">
        <v>66.67</v>
      </c>
      <c r="AF30">
        <v>13</v>
      </c>
      <c r="AG30">
        <v>8</v>
      </c>
      <c r="AH30">
        <v>3</v>
      </c>
      <c r="AI30">
        <v>4</v>
      </c>
    </row>
    <row r="31" spans="1:35" x14ac:dyDescent="0.2">
      <c r="A31" s="102">
        <v>227</v>
      </c>
      <c r="B31">
        <v>2730</v>
      </c>
      <c r="C31" s="106" t="s">
        <v>749</v>
      </c>
      <c r="D31" s="106" t="s">
        <v>2951</v>
      </c>
      <c r="E31">
        <v>1082</v>
      </c>
      <c r="F31">
        <v>1061</v>
      </c>
      <c r="G31">
        <v>900</v>
      </c>
      <c r="H31" s="106" t="s">
        <v>2928</v>
      </c>
      <c r="I31">
        <v>6287</v>
      </c>
      <c r="J31" s="106" t="s">
        <v>3077</v>
      </c>
      <c r="K31" s="106" t="s">
        <v>2938</v>
      </c>
      <c r="L31">
        <v>3200</v>
      </c>
      <c r="M31">
        <v>3155</v>
      </c>
      <c r="N31">
        <v>300</v>
      </c>
      <c r="O31" s="106" t="s">
        <v>2925</v>
      </c>
      <c r="P31">
        <v>0.84732251670792003</v>
      </c>
      <c r="Q31">
        <v>0.92611243459533599</v>
      </c>
      <c r="R31" s="15">
        <v>3.8974725935151002E-4</v>
      </c>
      <c r="S31" s="15">
        <v>9.4124433435085492E-3</v>
      </c>
      <c r="T31">
        <v>-2.9822325697873202</v>
      </c>
      <c r="U31">
        <v>2.9822325697873202</v>
      </c>
      <c r="V31">
        <v>2.89605970391723</v>
      </c>
      <c r="W31">
        <v>-6.14</v>
      </c>
      <c r="X31">
        <v>0.89</v>
      </c>
      <c r="Y31">
        <v>564926</v>
      </c>
      <c r="Z31">
        <v>47077</v>
      </c>
      <c r="AA31">
        <v>2.56</v>
      </c>
      <c r="AB31">
        <v>12</v>
      </c>
      <c r="AC31">
        <v>10</v>
      </c>
      <c r="AD31">
        <v>2</v>
      </c>
      <c r="AE31">
        <v>83.33</v>
      </c>
      <c r="AF31">
        <v>10</v>
      </c>
      <c r="AG31">
        <v>8</v>
      </c>
      <c r="AH31">
        <v>0</v>
      </c>
      <c r="AI31">
        <v>4</v>
      </c>
    </row>
    <row r="32" spans="1:35" x14ac:dyDescent="0.2">
      <c r="A32" s="102">
        <v>650</v>
      </c>
      <c r="B32">
        <v>2127</v>
      </c>
      <c r="C32" s="106" t="s">
        <v>3174</v>
      </c>
      <c r="D32" s="106" t="s">
        <v>2940</v>
      </c>
      <c r="E32">
        <v>3750</v>
      </c>
      <c r="F32">
        <v>3830</v>
      </c>
      <c r="G32">
        <v>200</v>
      </c>
      <c r="H32" s="106" t="s">
        <v>2928</v>
      </c>
      <c r="I32">
        <v>6976</v>
      </c>
      <c r="J32" s="106" t="s">
        <v>951</v>
      </c>
      <c r="K32" s="106" t="s">
        <v>2930</v>
      </c>
      <c r="L32">
        <v>3500</v>
      </c>
      <c r="M32">
        <v>3500</v>
      </c>
      <c r="N32">
        <v>200</v>
      </c>
      <c r="O32" s="106" t="s">
        <v>2925</v>
      </c>
      <c r="P32">
        <v>0.68309988662434395</v>
      </c>
      <c r="Q32">
        <v>0.89053410523162402</v>
      </c>
      <c r="R32" s="15">
        <v>0.26730266174336897</v>
      </c>
      <c r="S32" s="106">
        <v>6.3966168355403696E-2</v>
      </c>
      <c r="T32">
        <v>-0.74610754801477996</v>
      </c>
      <c r="U32">
        <v>0.74610754801477996</v>
      </c>
      <c r="V32">
        <v>0.73579966296409605</v>
      </c>
      <c r="W32">
        <v>-5.19</v>
      </c>
      <c r="X32">
        <v>8.6199999999999992</v>
      </c>
      <c r="Y32">
        <v>563359</v>
      </c>
      <c r="Z32">
        <v>33139</v>
      </c>
      <c r="AA32">
        <v>1.77</v>
      </c>
      <c r="AB32">
        <v>17</v>
      </c>
      <c r="AC32">
        <v>12</v>
      </c>
      <c r="AD32">
        <v>5</v>
      </c>
      <c r="AE32">
        <v>70.59</v>
      </c>
      <c r="AF32">
        <v>8</v>
      </c>
      <c r="AG32">
        <v>11</v>
      </c>
      <c r="AH32">
        <v>5</v>
      </c>
      <c r="AI32">
        <v>1</v>
      </c>
    </row>
    <row r="33" spans="1:35" x14ac:dyDescent="0.2">
      <c r="A33" s="102">
        <v>205</v>
      </c>
      <c r="B33">
        <v>2914</v>
      </c>
      <c r="C33" s="106" t="s">
        <v>3129</v>
      </c>
      <c r="D33" s="106" t="s">
        <v>2953</v>
      </c>
      <c r="E33">
        <v>2326</v>
      </c>
      <c r="F33">
        <v>2301</v>
      </c>
      <c r="G33">
        <v>400</v>
      </c>
      <c r="H33" s="106" t="s">
        <v>2925</v>
      </c>
      <c r="I33">
        <v>7189</v>
      </c>
      <c r="J33" s="106" t="s">
        <v>45</v>
      </c>
      <c r="K33" s="106" t="s">
        <v>2988</v>
      </c>
      <c r="L33">
        <v>755</v>
      </c>
      <c r="M33">
        <v>738</v>
      </c>
      <c r="N33">
        <v>1200</v>
      </c>
      <c r="O33" s="106" t="s">
        <v>2928</v>
      </c>
      <c r="P33">
        <v>0.90695969734132198</v>
      </c>
      <c r="Q33">
        <v>0.92863226234127605</v>
      </c>
      <c r="R33">
        <v>0.25156904296605798</v>
      </c>
      <c r="S33" s="106">
        <v>5.2785711012126799E-2</v>
      </c>
      <c r="T33">
        <v>1.2865909841798899</v>
      </c>
      <c r="U33">
        <v>1.2865909841798899</v>
      </c>
      <c r="V33">
        <v>1.0124318542313699</v>
      </c>
      <c r="W33">
        <v>4.71</v>
      </c>
      <c r="X33">
        <v>3.78</v>
      </c>
      <c r="Y33">
        <v>558545</v>
      </c>
      <c r="Z33">
        <v>27927</v>
      </c>
      <c r="AA33">
        <v>1.41</v>
      </c>
      <c r="AB33">
        <v>20</v>
      </c>
      <c r="AC33">
        <v>15</v>
      </c>
      <c r="AD33">
        <v>5</v>
      </c>
      <c r="AE33">
        <v>75</v>
      </c>
      <c r="AF33">
        <v>13</v>
      </c>
      <c r="AG33">
        <v>12</v>
      </c>
      <c r="AH33">
        <v>2</v>
      </c>
      <c r="AI33">
        <v>6</v>
      </c>
    </row>
    <row r="34" spans="1:35" x14ac:dyDescent="0.2">
      <c r="A34" s="102">
        <v>396</v>
      </c>
      <c r="B34">
        <v>5333</v>
      </c>
      <c r="C34" s="106" t="s">
        <v>238</v>
      </c>
      <c r="D34" s="106" t="s">
        <v>2924</v>
      </c>
      <c r="E34">
        <v>1900</v>
      </c>
      <c r="F34">
        <v>1908</v>
      </c>
      <c r="G34">
        <v>500</v>
      </c>
      <c r="H34" s="106" t="s">
        <v>2928</v>
      </c>
      <c r="I34">
        <v>8586</v>
      </c>
      <c r="J34" s="106" t="s">
        <v>3090</v>
      </c>
      <c r="K34" s="106" t="s">
        <v>2931</v>
      </c>
      <c r="L34">
        <v>3200</v>
      </c>
      <c r="M34">
        <v>3205</v>
      </c>
      <c r="N34">
        <v>300</v>
      </c>
      <c r="O34" s="106" t="s">
        <v>2925</v>
      </c>
      <c r="P34">
        <v>0.71660883308491297</v>
      </c>
      <c r="Q34">
        <v>0.90985813964595996</v>
      </c>
      <c r="R34" s="106">
        <v>0.28752205962464</v>
      </c>
      <c r="S34">
        <v>8.8555039973753205E-2</v>
      </c>
      <c r="T34">
        <v>-2.3580672651450301</v>
      </c>
      <c r="U34">
        <v>2.3580672651450301</v>
      </c>
      <c r="V34">
        <v>2.1473482523009499</v>
      </c>
      <c r="W34">
        <v>-12.65</v>
      </c>
      <c r="X34">
        <v>0.78</v>
      </c>
      <c r="Y34">
        <v>558245</v>
      </c>
      <c r="Z34">
        <v>23260</v>
      </c>
      <c r="AA34">
        <v>1.21</v>
      </c>
      <c r="AB34">
        <v>24</v>
      </c>
      <c r="AC34">
        <v>16</v>
      </c>
      <c r="AD34">
        <v>8</v>
      </c>
      <c r="AE34">
        <v>66.67</v>
      </c>
      <c r="AF34">
        <v>14</v>
      </c>
      <c r="AG34">
        <v>11</v>
      </c>
      <c r="AH34">
        <v>2</v>
      </c>
      <c r="AI34">
        <v>11</v>
      </c>
    </row>
    <row r="35" spans="1:35" x14ac:dyDescent="0.2">
      <c r="A35" s="102">
        <v>267</v>
      </c>
      <c r="B35">
        <v>3116</v>
      </c>
      <c r="C35" s="106" t="s">
        <v>3181</v>
      </c>
      <c r="D35" s="106" t="s">
        <v>2943</v>
      </c>
      <c r="E35">
        <v>1714</v>
      </c>
      <c r="F35">
        <v>1681</v>
      </c>
      <c r="G35">
        <v>500</v>
      </c>
      <c r="H35" s="106" t="s">
        <v>2928</v>
      </c>
      <c r="I35">
        <v>9787</v>
      </c>
      <c r="J35" s="106" t="s">
        <v>3646</v>
      </c>
      <c r="K35" s="106" t="s">
        <v>2940</v>
      </c>
      <c r="L35">
        <v>3900</v>
      </c>
      <c r="M35">
        <v>3850</v>
      </c>
      <c r="N35">
        <v>200</v>
      </c>
      <c r="O35" s="106" t="s">
        <v>2925</v>
      </c>
      <c r="P35">
        <v>0.61738450570638803</v>
      </c>
      <c r="Q35">
        <v>0.92304223059873003</v>
      </c>
      <c r="R35" s="106">
        <v>0.28759815783763998</v>
      </c>
      <c r="S35" s="106">
        <v>5.6569863215678697E-3</v>
      </c>
      <c r="T35">
        <v>-0.39887798636682298</v>
      </c>
      <c r="U35">
        <v>0.39887798636682298</v>
      </c>
      <c r="V35">
        <v>0.266445629412985</v>
      </c>
      <c r="W35">
        <v>-1.26</v>
      </c>
      <c r="X35">
        <v>9.16</v>
      </c>
      <c r="Y35">
        <v>555092</v>
      </c>
      <c r="Z35">
        <v>29215</v>
      </c>
      <c r="AA35">
        <v>1.79</v>
      </c>
      <c r="AB35">
        <v>19</v>
      </c>
      <c r="AC35">
        <v>15</v>
      </c>
      <c r="AD35">
        <v>4</v>
      </c>
      <c r="AE35">
        <v>78.95</v>
      </c>
      <c r="AF35">
        <v>11</v>
      </c>
      <c r="AG35">
        <v>11</v>
      </c>
      <c r="AH35">
        <v>2</v>
      </c>
      <c r="AI35">
        <v>6</v>
      </c>
    </row>
    <row r="36" spans="1:35" x14ac:dyDescent="0.2">
      <c r="A36" s="102">
        <v>494</v>
      </c>
      <c r="B36">
        <v>4689</v>
      </c>
      <c r="C36" s="106" t="s">
        <v>3170</v>
      </c>
      <c r="D36" s="106" t="s">
        <v>2927</v>
      </c>
      <c r="E36">
        <v>451</v>
      </c>
      <c r="F36">
        <v>437</v>
      </c>
      <c r="G36">
        <v>2100</v>
      </c>
      <c r="H36" s="106" t="s">
        <v>2925</v>
      </c>
      <c r="I36">
        <v>6479</v>
      </c>
      <c r="J36" s="106" t="s">
        <v>690</v>
      </c>
      <c r="K36" s="106" t="s">
        <v>2930</v>
      </c>
      <c r="L36">
        <v>2286</v>
      </c>
      <c r="M36">
        <v>2243</v>
      </c>
      <c r="N36">
        <v>400</v>
      </c>
      <c r="O36" s="106" t="s">
        <v>2928</v>
      </c>
      <c r="P36">
        <v>0.70292357334767497</v>
      </c>
      <c r="Q36">
        <v>0.90276157421200198</v>
      </c>
      <c r="R36">
        <v>0.320693693687854</v>
      </c>
      <c r="S36">
        <v>4.0090232093322797E-2</v>
      </c>
      <c r="T36">
        <v>0.86267200041468395</v>
      </c>
      <c r="U36">
        <v>0.86267200041468395</v>
      </c>
      <c r="V36">
        <v>0.657787278374939</v>
      </c>
      <c r="W36">
        <v>5.55</v>
      </c>
      <c r="X36">
        <v>2.2799999999999998</v>
      </c>
      <c r="Y36">
        <v>552439</v>
      </c>
      <c r="Z36">
        <v>26307</v>
      </c>
      <c r="AA36">
        <v>1.27</v>
      </c>
      <c r="AB36">
        <v>21</v>
      </c>
      <c r="AC36">
        <v>14</v>
      </c>
      <c r="AD36">
        <v>7</v>
      </c>
      <c r="AE36">
        <v>66.67</v>
      </c>
      <c r="AF36">
        <v>10</v>
      </c>
      <c r="AG36">
        <v>13</v>
      </c>
      <c r="AH36">
        <v>6</v>
      </c>
      <c r="AI36">
        <v>2</v>
      </c>
    </row>
    <row r="37" spans="1:35" x14ac:dyDescent="0.2">
      <c r="A37" s="102">
        <v>1501</v>
      </c>
      <c r="B37">
        <v>4182</v>
      </c>
      <c r="C37" s="106" t="s">
        <v>48</v>
      </c>
      <c r="D37" s="106" t="s">
        <v>2950</v>
      </c>
      <c r="E37">
        <v>1870</v>
      </c>
      <c r="F37">
        <v>1870</v>
      </c>
      <c r="G37">
        <v>500</v>
      </c>
      <c r="H37" s="106" t="s">
        <v>2928</v>
      </c>
      <c r="I37">
        <v>4523</v>
      </c>
      <c r="J37" s="106" t="s">
        <v>3182</v>
      </c>
      <c r="K37" s="106" t="s">
        <v>2948</v>
      </c>
      <c r="L37">
        <v>9328</v>
      </c>
      <c r="M37">
        <v>9350</v>
      </c>
      <c r="N37">
        <v>100</v>
      </c>
      <c r="O37" s="106" t="s">
        <v>2925</v>
      </c>
      <c r="P37">
        <v>0.63194059486821097</v>
      </c>
      <c r="Q37">
        <v>0.80387245477084701</v>
      </c>
      <c r="R37">
        <v>0.11524634010886101</v>
      </c>
      <c r="S37" s="106">
        <v>5.5529340287039999E-2</v>
      </c>
      <c r="T37">
        <v>-0.63782202138203503</v>
      </c>
      <c r="U37">
        <v>0.63782202138203503</v>
      </c>
      <c r="V37">
        <v>0.73219851446552997</v>
      </c>
      <c r="W37">
        <v>-5.18</v>
      </c>
      <c r="X37">
        <v>0</v>
      </c>
      <c r="Y37">
        <v>549414</v>
      </c>
      <c r="Z37">
        <v>34338</v>
      </c>
      <c r="AA37">
        <v>1.72</v>
      </c>
      <c r="AB37">
        <v>16</v>
      </c>
      <c r="AC37">
        <v>11</v>
      </c>
      <c r="AD37">
        <v>5</v>
      </c>
      <c r="AE37">
        <v>68.75</v>
      </c>
      <c r="AF37">
        <v>10</v>
      </c>
      <c r="AG37">
        <v>10</v>
      </c>
      <c r="AH37">
        <v>3</v>
      </c>
      <c r="AI37">
        <v>3</v>
      </c>
    </row>
    <row r="38" spans="1:35" x14ac:dyDescent="0.2">
      <c r="A38" s="102">
        <v>42</v>
      </c>
      <c r="B38">
        <v>4307</v>
      </c>
      <c r="C38" s="106" t="s">
        <v>3340</v>
      </c>
      <c r="D38" s="106" t="s">
        <v>2927</v>
      </c>
      <c r="E38">
        <v>2706</v>
      </c>
      <c r="F38">
        <v>2734</v>
      </c>
      <c r="G38">
        <v>400</v>
      </c>
      <c r="H38" s="106" t="s">
        <v>2925</v>
      </c>
      <c r="I38">
        <v>4552</v>
      </c>
      <c r="J38" s="106" t="s">
        <v>3574</v>
      </c>
      <c r="K38" s="106" t="s">
        <v>2948</v>
      </c>
      <c r="L38">
        <v>10030</v>
      </c>
      <c r="M38">
        <v>10050</v>
      </c>
      <c r="N38">
        <v>100</v>
      </c>
      <c r="O38" s="106" t="s">
        <v>2928</v>
      </c>
      <c r="P38">
        <v>0.53115227036420598</v>
      </c>
      <c r="Q38">
        <v>0.95597209166082997</v>
      </c>
      <c r="R38" s="15">
        <v>2.9413410419815999E-2</v>
      </c>
      <c r="S38" s="106">
        <v>2.2433593988554299E-2</v>
      </c>
      <c r="T38">
        <v>0.531725070639676</v>
      </c>
      <c r="U38">
        <v>0.531725070639676</v>
      </c>
      <c r="V38">
        <v>0.52638666076361196</v>
      </c>
      <c r="W38">
        <v>2.52</v>
      </c>
      <c r="X38">
        <v>8.82</v>
      </c>
      <c r="Y38">
        <v>546114</v>
      </c>
      <c r="Z38">
        <v>39008</v>
      </c>
      <c r="AA38">
        <v>2.4500000000000002</v>
      </c>
      <c r="AB38">
        <v>14</v>
      </c>
      <c r="AC38">
        <v>12</v>
      </c>
      <c r="AD38">
        <v>2</v>
      </c>
      <c r="AE38">
        <v>85.71</v>
      </c>
      <c r="AF38">
        <v>10</v>
      </c>
      <c r="AG38">
        <v>11</v>
      </c>
      <c r="AH38">
        <v>1</v>
      </c>
      <c r="AI38">
        <v>2</v>
      </c>
    </row>
    <row r="39" spans="1:35" x14ac:dyDescent="0.2">
      <c r="A39" s="102">
        <v>1262</v>
      </c>
      <c r="B39">
        <v>3407</v>
      </c>
      <c r="C39" s="106" t="s">
        <v>3103</v>
      </c>
      <c r="D39" s="106" t="s">
        <v>2950</v>
      </c>
      <c r="E39">
        <v>1197</v>
      </c>
      <c r="F39">
        <v>1100</v>
      </c>
      <c r="G39">
        <v>1000</v>
      </c>
      <c r="H39" s="106" t="s">
        <v>2928</v>
      </c>
      <c r="I39">
        <v>6361</v>
      </c>
      <c r="J39" s="106" t="s">
        <v>912</v>
      </c>
      <c r="K39" s="106" t="s">
        <v>2938</v>
      </c>
      <c r="L39">
        <v>3490</v>
      </c>
      <c r="M39">
        <v>3505</v>
      </c>
      <c r="N39">
        <v>300</v>
      </c>
      <c r="O39" s="106" t="s">
        <v>2925</v>
      </c>
      <c r="P39">
        <v>0.59439390445750095</v>
      </c>
      <c r="Q39">
        <v>0.83247083640975195</v>
      </c>
      <c r="R39">
        <v>7.4178221939308895E-4</v>
      </c>
      <c r="S39" s="106">
        <v>6.6635105251609998E-3</v>
      </c>
      <c r="T39">
        <v>-4.5866860279314903</v>
      </c>
      <c r="U39">
        <v>4.5866860279314903</v>
      </c>
      <c r="V39">
        <v>2.8975271568380099</v>
      </c>
      <c r="W39">
        <v>-16.940000000000001</v>
      </c>
      <c r="X39">
        <v>4.6100000000000003</v>
      </c>
      <c r="Y39">
        <v>540535</v>
      </c>
      <c r="Z39">
        <v>25740</v>
      </c>
      <c r="AA39">
        <v>1.26</v>
      </c>
      <c r="AB39">
        <v>21</v>
      </c>
      <c r="AC39">
        <v>15</v>
      </c>
      <c r="AD39">
        <v>6</v>
      </c>
      <c r="AE39">
        <v>71.430000000000007</v>
      </c>
      <c r="AF39">
        <v>11</v>
      </c>
      <c r="AG39">
        <v>13</v>
      </c>
      <c r="AH39">
        <v>5</v>
      </c>
      <c r="AI39">
        <v>3</v>
      </c>
    </row>
    <row r="40" spans="1:35" x14ac:dyDescent="0.2">
      <c r="A40" s="102">
        <v>1369</v>
      </c>
      <c r="B40">
        <v>3048</v>
      </c>
      <c r="C40" s="106" t="s">
        <v>3333</v>
      </c>
      <c r="D40" s="106" t="s">
        <v>2951</v>
      </c>
      <c r="E40">
        <v>1208</v>
      </c>
      <c r="F40">
        <v>1188</v>
      </c>
      <c r="G40">
        <v>800</v>
      </c>
      <c r="H40" s="106" t="s">
        <v>2928</v>
      </c>
      <c r="I40">
        <v>6923</v>
      </c>
      <c r="J40" s="106" t="s">
        <v>58</v>
      </c>
      <c r="K40" s="106" t="s">
        <v>2930</v>
      </c>
      <c r="L40">
        <v>3135</v>
      </c>
      <c r="M40">
        <v>3095</v>
      </c>
      <c r="N40">
        <v>300</v>
      </c>
      <c r="O40" s="106" t="s">
        <v>2925</v>
      </c>
      <c r="P40">
        <v>0.70449586922070495</v>
      </c>
      <c r="Q40">
        <v>0.82158340898363402</v>
      </c>
      <c r="R40">
        <v>0.10443304744750601</v>
      </c>
      <c r="S40" s="106">
        <v>6.8760221357243398E-2</v>
      </c>
      <c r="T40">
        <v>-1.7214523426312101</v>
      </c>
      <c r="U40">
        <v>1.7214523426312101</v>
      </c>
      <c r="V40">
        <v>1.2557251327692001</v>
      </c>
      <c r="W40">
        <v>-4.18</v>
      </c>
      <c r="X40">
        <v>2.36</v>
      </c>
      <c r="Y40">
        <v>539299</v>
      </c>
      <c r="Z40">
        <v>24514</v>
      </c>
      <c r="AA40">
        <v>1.34</v>
      </c>
      <c r="AB40">
        <v>22</v>
      </c>
      <c r="AC40">
        <v>16</v>
      </c>
      <c r="AD40">
        <v>6</v>
      </c>
      <c r="AE40">
        <v>72.73</v>
      </c>
      <c r="AF40">
        <v>9</v>
      </c>
      <c r="AG40">
        <v>14</v>
      </c>
      <c r="AH40">
        <v>4</v>
      </c>
      <c r="AI40">
        <v>4</v>
      </c>
    </row>
    <row r="41" spans="1:35" x14ac:dyDescent="0.2">
      <c r="A41" s="102">
        <v>18</v>
      </c>
      <c r="B41">
        <v>1973</v>
      </c>
      <c r="C41" s="106" t="s">
        <v>2933</v>
      </c>
      <c r="D41" s="106" t="s">
        <v>2927</v>
      </c>
      <c r="E41">
        <v>4215</v>
      </c>
      <c r="F41">
        <v>4215</v>
      </c>
      <c r="G41">
        <v>200</v>
      </c>
      <c r="H41" s="106" t="s">
        <v>2925</v>
      </c>
      <c r="I41">
        <v>8572</v>
      </c>
      <c r="J41" s="106" t="s">
        <v>2893</v>
      </c>
      <c r="K41" s="106" t="s">
        <v>2931</v>
      </c>
      <c r="L41">
        <v>527</v>
      </c>
      <c r="M41">
        <v>527</v>
      </c>
      <c r="N41">
        <v>1600</v>
      </c>
      <c r="O41" s="106" t="s">
        <v>2928</v>
      </c>
      <c r="P41">
        <v>0.93641158223823695</v>
      </c>
      <c r="Q41">
        <v>0.962663551532427</v>
      </c>
      <c r="R41" s="15">
        <v>0.21206788143465199</v>
      </c>
      <c r="S41">
        <v>8.9213570705596601E-3</v>
      </c>
      <c r="T41">
        <v>0.96064300854817797</v>
      </c>
      <c r="U41">
        <v>0.96064300854817797</v>
      </c>
      <c r="V41">
        <v>1.03260445497027</v>
      </c>
      <c r="W41">
        <v>3.8</v>
      </c>
      <c r="X41">
        <v>0.02</v>
      </c>
      <c r="Y41">
        <v>539111</v>
      </c>
      <c r="Z41">
        <v>23440</v>
      </c>
      <c r="AA41">
        <v>1.18</v>
      </c>
      <c r="AB41">
        <v>23</v>
      </c>
      <c r="AC41">
        <v>19</v>
      </c>
      <c r="AD41">
        <v>4</v>
      </c>
      <c r="AE41">
        <v>82.61</v>
      </c>
      <c r="AF41">
        <v>12</v>
      </c>
      <c r="AG41">
        <v>12</v>
      </c>
      <c r="AH41">
        <v>2</v>
      </c>
      <c r="AI41">
        <v>9</v>
      </c>
    </row>
    <row r="42" spans="1:35" x14ac:dyDescent="0.2">
      <c r="A42" s="102">
        <v>963</v>
      </c>
      <c r="B42">
        <v>8242</v>
      </c>
      <c r="C42" s="106" t="s">
        <v>1043</v>
      </c>
      <c r="D42" s="106" t="s">
        <v>2951</v>
      </c>
      <c r="E42">
        <v>1014</v>
      </c>
      <c r="F42">
        <v>1011</v>
      </c>
      <c r="G42">
        <v>1000</v>
      </c>
      <c r="H42" s="106" t="s">
        <v>2928</v>
      </c>
      <c r="I42">
        <v>9716</v>
      </c>
      <c r="J42" s="106" t="s">
        <v>3193</v>
      </c>
      <c r="K42" s="106" t="s">
        <v>2940</v>
      </c>
      <c r="L42">
        <v>1315</v>
      </c>
      <c r="M42">
        <v>1310</v>
      </c>
      <c r="N42">
        <v>800</v>
      </c>
      <c r="O42" s="106" t="s">
        <v>2925</v>
      </c>
      <c r="P42">
        <v>0.82265673757950997</v>
      </c>
      <c r="Q42">
        <v>0.86332239948248601</v>
      </c>
      <c r="R42" s="106">
        <v>9.0323975554687103E-2</v>
      </c>
      <c r="S42" s="106">
        <v>4.9113241557008401E-3</v>
      </c>
      <c r="T42">
        <v>-2.51046724133244</v>
      </c>
      <c r="U42">
        <v>2.51046724133244</v>
      </c>
      <c r="V42">
        <v>2.6195370945362901</v>
      </c>
      <c r="W42">
        <v>-13.05</v>
      </c>
      <c r="X42">
        <v>3.53</v>
      </c>
      <c r="Y42">
        <v>536771</v>
      </c>
      <c r="Z42">
        <v>33548</v>
      </c>
      <c r="AA42">
        <v>1.64</v>
      </c>
      <c r="AB42">
        <v>16</v>
      </c>
      <c r="AC42">
        <v>12</v>
      </c>
      <c r="AD42">
        <v>4</v>
      </c>
      <c r="AE42">
        <v>75</v>
      </c>
      <c r="AF42">
        <v>12</v>
      </c>
      <c r="AG42">
        <v>11</v>
      </c>
      <c r="AH42">
        <v>4</v>
      </c>
      <c r="AI42">
        <v>1</v>
      </c>
    </row>
    <row r="43" spans="1:35" x14ac:dyDescent="0.2">
      <c r="A43" s="102">
        <v>254</v>
      </c>
      <c r="B43">
        <v>3635</v>
      </c>
      <c r="C43" s="106" t="s">
        <v>47</v>
      </c>
      <c r="D43" s="106" t="s">
        <v>2927</v>
      </c>
      <c r="E43">
        <v>3150</v>
      </c>
      <c r="F43">
        <v>3155</v>
      </c>
      <c r="G43">
        <v>300</v>
      </c>
      <c r="H43" s="106" t="s">
        <v>2925</v>
      </c>
      <c r="I43">
        <v>4536</v>
      </c>
      <c r="J43" s="106" t="s">
        <v>3284</v>
      </c>
      <c r="K43" s="106" t="s">
        <v>2948</v>
      </c>
      <c r="L43">
        <v>2090</v>
      </c>
      <c r="M43">
        <v>2100</v>
      </c>
      <c r="N43">
        <v>500</v>
      </c>
      <c r="O43" s="106" t="s">
        <v>2928</v>
      </c>
      <c r="P43">
        <v>0.57211506456097405</v>
      </c>
      <c r="Q43">
        <v>0.92399448871927303</v>
      </c>
      <c r="R43">
        <v>0.40323077080041603</v>
      </c>
      <c r="S43">
        <v>7.2382602661056304E-3</v>
      </c>
      <c r="T43">
        <v>2.6934315371228901</v>
      </c>
      <c r="U43">
        <v>2.6934315371228901</v>
      </c>
      <c r="V43">
        <v>3.04083489667038</v>
      </c>
      <c r="W43">
        <v>11.63</v>
      </c>
      <c r="X43">
        <v>10.94</v>
      </c>
      <c r="Y43">
        <v>535427</v>
      </c>
      <c r="Z43">
        <v>29746</v>
      </c>
      <c r="AA43">
        <v>1.44</v>
      </c>
      <c r="AB43">
        <v>18</v>
      </c>
      <c r="AC43">
        <v>11</v>
      </c>
      <c r="AD43">
        <v>7</v>
      </c>
      <c r="AE43">
        <v>61.11</v>
      </c>
      <c r="AF43">
        <v>12</v>
      </c>
      <c r="AG43">
        <v>10</v>
      </c>
      <c r="AH43">
        <v>3</v>
      </c>
      <c r="AI43">
        <v>5</v>
      </c>
    </row>
    <row r="44" spans="1:35" x14ac:dyDescent="0.2">
      <c r="A44" s="102">
        <v>1056</v>
      </c>
      <c r="B44">
        <v>1951</v>
      </c>
      <c r="C44" s="106" t="s">
        <v>3650</v>
      </c>
      <c r="D44" s="106" t="s">
        <v>2935</v>
      </c>
      <c r="E44">
        <v>2760</v>
      </c>
      <c r="F44">
        <v>2810</v>
      </c>
      <c r="G44">
        <v>300</v>
      </c>
      <c r="H44" s="106" t="s">
        <v>2925</v>
      </c>
      <c r="I44">
        <v>7278</v>
      </c>
      <c r="J44" s="106" t="s">
        <v>46</v>
      </c>
      <c r="K44" s="106" t="s">
        <v>2943</v>
      </c>
      <c r="L44">
        <v>2341</v>
      </c>
      <c r="M44">
        <v>2320</v>
      </c>
      <c r="N44">
        <v>400</v>
      </c>
      <c r="O44" s="106" t="s">
        <v>2928</v>
      </c>
      <c r="P44">
        <v>0.53854231779858996</v>
      </c>
      <c r="Q44">
        <v>0.85355179441146201</v>
      </c>
      <c r="R44" s="106">
        <v>0.182032746461807</v>
      </c>
      <c r="S44" s="106">
        <v>2.4770377181568701E-2</v>
      </c>
      <c r="T44">
        <v>1.0469899598394401</v>
      </c>
      <c r="U44">
        <v>1.0469899598394401</v>
      </c>
      <c r="V44">
        <v>0.55142707755963105</v>
      </c>
      <c r="W44">
        <v>3.87</v>
      </c>
      <c r="X44">
        <v>10.08</v>
      </c>
      <c r="Y44">
        <v>533850</v>
      </c>
      <c r="Z44">
        <v>33366</v>
      </c>
      <c r="AA44">
        <v>1.73</v>
      </c>
      <c r="AB44">
        <v>16</v>
      </c>
      <c r="AC44">
        <v>11</v>
      </c>
      <c r="AD44">
        <v>5</v>
      </c>
      <c r="AE44">
        <v>68.75</v>
      </c>
      <c r="AF44">
        <v>11</v>
      </c>
      <c r="AG44">
        <v>9</v>
      </c>
      <c r="AH44">
        <v>2</v>
      </c>
      <c r="AI44">
        <v>5</v>
      </c>
    </row>
    <row r="45" spans="1:35" x14ac:dyDescent="0.2">
      <c r="A45" s="102">
        <v>368</v>
      </c>
      <c r="B45">
        <v>7189</v>
      </c>
      <c r="C45" s="106" t="s">
        <v>45</v>
      </c>
      <c r="D45" s="106" t="s">
        <v>2988</v>
      </c>
      <c r="E45">
        <v>755</v>
      </c>
      <c r="F45">
        <v>738</v>
      </c>
      <c r="G45">
        <v>1400</v>
      </c>
      <c r="H45" s="106" t="s">
        <v>2928</v>
      </c>
      <c r="I45">
        <v>8086</v>
      </c>
      <c r="J45" s="106" t="s">
        <v>3283</v>
      </c>
      <c r="K45" s="106" t="s">
        <v>2934</v>
      </c>
      <c r="L45">
        <v>1295</v>
      </c>
      <c r="M45">
        <v>1326</v>
      </c>
      <c r="N45">
        <v>800</v>
      </c>
      <c r="O45" s="106" t="s">
        <v>2925</v>
      </c>
      <c r="P45">
        <v>0.54569273313549005</v>
      </c>
      <c r="Q45">
        <v>0.91167200184983699</v>
      </c>
      <c r="R45" s="106">
        <v>0.211113168516876</v>
      </c>
      <c r="S45" s="106">
        <v>9.5778856455347797E-3</v>
      </c>
      <c r="T45">
        <v>-2.5167989687674202</v>
      </c>
      <c r="U45">
        <v>2.5167989687674202</v>
      </c>
      <c r="V45">
        <v>1.55651790349926</v>
      </c>
      <c r="W45">
        <v>-15.11</v>
      </c>
      <c r="X45">
        <v>2.6</v>
      </c>
      <c r="Y45">
        <v>531061</v>
      </c>
      <c r="Z45">
        <v>33191</v>
      </c>
      <c r="AA45">
        <v>1.65</v>
      </c>
      <c r="AB45">
        <v>16</v>
      </c>
      <c r="AC45">
        <v>13</v>
      </c>
      <c r="AD45">
        <v>3</v>
      </c>
      <c r="AE45">
        <v>81.25</v>
      </c>
      <c r="AF45">
        <v>8</v>
      </c>
      <c r="AG45">
        <v>13</v>
      </c>
      <c r="AH45">
        <v>3</v>
      </c>
      <c r="AI45">
        <v>0</v>
      </c>
    </row>
    <row r="46" spans="1:35" x14ac:dyDescent="0.2">
      <c r="A46" s="102">
        <v>1492</v>
      </c>
      <c r="B46">
        <v>4212</v>
      </c>
      <c r="C46" s="106" t="s">
        <v>821</v>
      </c>
      <c r="D46" s="106" t="s">
        <v>2950</v>
      </c>
      <c r="E46">
        <v>2579</v>
      </c>
      <c r="F46">
        <v>2529</v>
      </c>
      <c r="G46">
        <v>400</v>
      </c>
      <c r="H46" s="106" t="s">
        <v>2925</v>
      </c>
      <c r="I46">
        <v>6503</v>
      </c>
      <c r="J46" s="106" t="s">
        <v>2870</v>
      </c>
      <c r="K46" s="106" t="s">
        <v>2930</v>
      </c>
      <c r="L46">
        <v>1642</v>
      </c>
      <c r="M46">
        <v>1632</v>
      </c>
      <c r="N46">
        <v>600</v>
      </c>
      <c r="O46" s="106" t="s">
        <v>2928</v>
      </c>
      <c r="P46">
        <v>0.62254629002350104</v>
      </c>
      <c r="Q46">
        <v>0.80512559636555103</v>
      </c>
      <c r="R46">
        <v>9.3583352914372395E-3</v>
      </c>
      <c r="S46" s="15">
        <v>7.89389307527609E-2</v>
      </c>
      <c r="T46">
        <v>1.29688058825228</v>
      </c>
      <c r="U46">
        <v>1.29688058825228</v>
      </c>
      <c r="V46">
        <v>1.3408601143218</v>
      </c>
      <c r="W46">
        <v>3.94</v>
      </c>
      <c r="X46">
        <v>3.2</v>
      </c>
      <c r="Y46">
        <v>530304</v>
      </c>
      <c r="Z46">
        <v>26515</v>
      </c>
      <c r="AA46">
        <v>1.37</v>
      </c>
      <c r="AB46">
        <v>20</v>
      </c>
      <c r="AC46">
        <v>15</v>
      </c>
      <c r="AD46">
        <v>5</v>
      </c>
      <c r="AE46">
        <v>75</v>
      </c>
      <c r="AF46">
        <v>12</v>
      </c>
      <c r="AG46">
        <v>9</v>
      </c>
      <c r="AH46">
        <v>2</v>
      </c>
      <c r="AI46">
        <v>9</v>
      </c>
    </row>
    <row r="47" spans="1:35" x14ac:dyDescent="0.2">
      <c r="A47" s="102">
        <v>1458</v>
      </c>
      <c r="B47">
        <v>4540</v>
      </c>
      <c r="C47" s="106" t="s">
        <v>3652</v>
      </c>
      <c r="D47" s="106" t="s">
        <v>2948</v>
      </c>
      <c r="E47">
        <v>3115</v>
      </c>
      <c r="F47">
        <v>3085</v>
      </c>
      <c r="G47">
        <v>300</v>
      </c>
      <c r="H47" s="106" t="s">
        <v>2925</v>
      </c>
      <c r="I47">
        <v>9716</v>
      </c>
      <c r="J47" s="106" t="s">
        <v>3193</v>
      </c>
      <c r="K47" s="106" t="s">
        <v>2940</v>
      </c>
      <c r="L47">
        <v>1315</v>
      </c>
      <c r="M47">
        <v>1310</v>
      </c>
      <c r="N47">
        <v>700</v>
      </c>
      <c r="O47" s="106" t="s">
        <v>2928</v>
      </c>
      <c r="P47">
        <v>0.748942804305187</v>
      </c>
      <c r="Q47">
        <v>0.80904732425687398</v>
      </c>
      <c r="R47" s="106">
        <v>0.13681233506555501</v>
      </c>
      <c r="S47" s="106">
        <v>8.5534231489218602E-3</v>
      </c>
      <c r="T47">
        <v>1.05801964008773</v>
      </c>
      <c r="U47">
        <v>1.05801964008773</v>
      </c>
      <c r="V47">
        <v>1.3462863758061401</v>
      </c>
      <c r="W47">
        <v>3.36</v>
      </c>
      <c r="X47">
        <v>0.92</v>
      </c>
      <c r="Y47">
        <v>528028</v>
      </c>
      <c r="Z47">
        <v>31060</v>
      </c>
      <c r="AA47">
        <v>1.63</v>
      </c>
      <c r="AB47">
        <v>17</v>
      </c>
      <c r="AC47">
        <v>14</v>
      </c>
      <c r="AD47">
        <v>3</v>
      </c>
      <c r="AE47">
        <v>82.35</v>
      </c>
      <c r="AF47">
        <v>12</v>
      </c>
      <c r="AG47">
        <v>10</v>
      </c>
      <c r="AH47">
        <v>2</v>
      </c>
      <c r="AI47">
        <v>5</v>
      </c>
    </row>
    <row r="48" spans="1:35" x14ac:dyDescent="0.2">
      <c r="A48" s="102">
        <v>1</v>
      </c>
      <c r="B48">
        <v>3635</v>
      </c>
      <c r="C48" s="106" t="s">
        <v>47</v>
      </c>
      <c r="D48" s="106" t="s">
        <v>2927</v>
      </c>
      <c r="E48">
        <v>3150</v>
      </c>
      <c r="F48">
        <v>3155</v>
      </c>
      <c r="G48">
        <v>300</v>
      </c>
      <c r="H48" s="106" t="s">
        <v>2925</v>
      </c>
      <c r="I48">
        <v>6920</v>
      </c>
      <c r="J48" s="106" t="s">
        <v>2929</v>
      </c>
      <c r="K48" s="106" t="s">
        <v>2930</v>
      </c>
      <c r="L48">
        <v>5600</v>
      </c>
      <c r="M48">
        <v>5490</v>
      </c>
      <c r="N48">
        <v>200</v>
      </c>
      <c r="O48" s="106" t="s">
        <v>2928</v>
      </c>
      <c r="P48">
        <v>0.86072703701837405</v>
      </c>
      <c r="Q48">
        <v>0.97946602961749096</v>
      </c>
      <c r="R48">
        <v>8.7801700767886296E-3</v>
      </c>
      <c r="S48" s="15">
        <v>2.0141221520164001E-5</v>
      </c>
      <c r="T48">
        <v>0.35212634086414302</v>
      </c>
      <c r="U48">
        <v>0.35212634086414302</v>
      </c>
      <c r="V48">
        <v>0.24456275437031599</v>
      </c>
      <c r="W48">
        <v>2.92</v>
      </c>
      <c r="X48">
        <v>13.8</v>
      </c>
      <c r="Y48">
        <v>519397</v>
      </c>
      <c r="Z48">
        <v>23609</v>
      </c>
      <c r="AA48">
        <v>1.1499999999999999</v>
      </c>
      <c r="AB48">
        <v>22</v>
      </c>
      <c r="AC48">
        <v>14</v>
      </c>
      <c r="AD48">
        <v>8</v>
      </c>
      <c r="AE48">
        <v>63.64</v>
      </c>
      <c r="AF48">
        <v>10</v>
      </c>
      <c r="AG48">
        <v>9</v>
      </c>
      <c r="AH48">
        <v>7</v>
      </c>
      <c r="AI48">
        <v>6</v>
      </c>
    </row>
    <row r="49" spans="1:35" x14ac:dyDescent="0.2">
      <c r="A49" s="102">
        <v>1349</v>
      </c>
      <c r="B49">
        <v>5020</v>
      </c>
      <c r="C49" s="106" t="s">
        <v>3373</v>
      </c>
      <c r="D49" s="106" t="s">
        <v>3261</v>
      </c>
      <c r="E49">
        <v>480.9</v>
      </c>
      <c r="F49">
        <v>483</v>
      </c>
      <c r="G49">
        <v>2200</v>
      </c>
      <c r="H49" s="106" t="s">
        <v>2925</v>
      </c>
      <c r="I49">
        <v>6269</v>
      </c>
      <c r="J49" s="106" t="s">
        <v>3639</v>
      </c>
      <c r="K49" s="106" t="s">
        <v>2938</v>
      </c>
      <c r="L49">
        <v>2001</v>
      </c>
      <c r="M49">
        <v>2085</v>
      </c>
      <c r="N49">
        <v>500</v>
      </c>
      <c r="O49" s="106" t="s">
        <v>2928</v>
      </c>
      <c r="P49">
        <v>0.70398150791857905</v>
      </c>
      <c r="Q49">
        <v>0.823400154892448</v>
      </c>
      <c r="R49">
        <v>0.20844641087656199</v>
      </c>
      <c r="S49" s="106">
        <v>3.5418029772972801E-3</v>
      </c>
      <c r="T49">
        <v>4.5920112142218903</v>
      </c>
      <c r="U49">
        <v>4.5920112142218903</v>
      </c>
      <c r="V49">
        <v>2.5866320376292502</v>
      </c>
      <c r="W49">
        <v>18.12</v>
      </c>
      <c r="X49">
        <v>1.93</v>
      </c>
      <c r="Y49">
        <v>516131</v>
      </c>
      <c r="Z49">
        <v>25807</v>
      </c>
      <c r="AA49">
        <v>1.31</v>
      </c>
      <c r="AB49">
        <v>20</v>
      </c>
      <c r="AC49">
        <v>13</v>
      </c>
      <c r="AD49">
        <v>7</v>
      </c>
      <c r="AE49">
        <v>65</v>
      </c>
      <c r="AF49">
        <v>10</v>
      </c>
      <c r="AG49">
        <v>13</v>
      </c>
      <c r="AH49">
        <v>5</v>
      </c>
      <c r="AI49">
        <v>2</v>
      </c>
    </row>
    <row r="50" spans="1:35" x14ac:dyDescent="0.2">
      <c r="A50" s="102">
        <v>142</v>
      </c>
      <c r="B50">
        <v>6967</v>
      </c>
      <c r="C50" s="106" t="s">
        <v>949</v>
      </c>
      <c r="D50" s="106" t="s">
        <v>2930</v>
      </c>
      <c r="E50">
        <v>1353</v>
      </c>
      <c r="F50">
        <v>1352</v>
      </c>
      <c r="G50">
        <v>800</v>
      </c>
      <c r="H50" s="106" t="s">
        <v>2925</v>
      </c>
      <c r="I50">
        <v>8572</v>
      </c>
      <c r="J50" s="106" t="s">
        <v>2893</v>
      </c>
      <c r="K50" s="106" t="s">
        <v>2931</v>
      </c>
      <c r="L50">
        <v>527</v>
      </c>
      <c r="M50">
        <v>527</v>
      </c>
      <c r="N50">
        <v>2100</v>
      </c>
      <c r="O50" s="106" t="s">
        <v>2928</v>
      </c>
      <c r="P50">
        <v>0.887500278790743</v>
      </c>
      <c r="Q50">
        <v>0.93669480025220597</v>
      </c>
      <c r="R50" s="106">
        <v>4.5413231273005901E-2</v>
      </c>
      <c r="S50">
        <v>8.3155724703044796E-3</v>
      </c>
      <c r="T50">
        <v>0.403572353848687</v>
      </c>
      <c r="U50">
        <v>0.403572353848687</v>
      </c>
      <c r="V50">
        <v>0.59605659217377704</v>
      </c>
      <c r="W50">
        <v>1.66</v>
      </c>
      <c r="X50">
        <v>2.3199999999999998</v>
      </c>
      <c r="Y50">
        <v>512646</v>
      </c>
      <c r="Z50">
        <v>25632</v>
      </c>
      <c r="AA50">
        <v>1.18</v>
      </c>
      <c r="AB50">
        <v>20</v>
      </c>
      <c r="AC50">
        <v>14</v>
      </c>
      <c r="AD50">
        <v>6</v>
      </c>
      <c r="AE50">
        <v>70</v>
      </c>
      <c r="AF50">
        <v>11</v>
      </c>
      <c r="AG50">
        <v>12</v>
      </c>
      <c r="AH50">
        <v>4</v>
      </c>
      <c r="AI50">
        <v>4</v>
      </c>
    </row>
    <row r="51" spans="1:35" x14ac:dyDescent="0.2">
      <c r="A51" s="102">
        <v>1456</v>
      </c>
      <c r="B51">
        <v>4768</v>
      </c>
      <c r="C51" s="106" t="s">
        <v>3454</v>
      </c>
      <c r="D51" s="106" t="s">
        <v>2927</v>
      </c>
      <c r="E51">
        <v>5120</v>
      </c>
      <c r="F51">
        <v>5090</v>
      </c>
      <c r="G51">
        <v>200</v>
      </c>
      <c r="H51" s="106" t="s">
        <v>2925</v>
      </c>
      <c r="I51">
        <v>8060</v>
      </c>
      <c r="J51" s="106" t="s">
        <v>1306</v>
      </c>
      <c r="K51" s="106" t="s">
        <v>2932</v>
      </c>
      <c r="L51">
        <v>2756</v>
      </c>
      <c r="M51">
        <v>2767</v>
      </c>
      <c r="N51">
        <v>400</v>
      </c>
      <c r="O51" s="106" t="s">
        <v>2928</v>
      </c>
      <c r="P51">
        <v>0.68548744039304399</v>
      </c>
      <c r="Q51">
        <v>0.80942711084671504</v>
      </c>
      <c r="R51" s="15">
        <v>9.0909367587137996E-2</v>
      </c>
      <c r="S51" s="15">
        <v>8.5043928100050502E-6</v>
      </c>
      <c r="T51">
        <v>1.2244546933015901</v>
      </c>
      <c r="U51">
        <v>1.2244546933015901</v>
      </c>
      <c r="V51">
        <v>2.1784458105175299</v>
      </c>
      <c r="W51">
        <v>3.56</v>
      </c>
      <c r="X51">
        <v>8.7200000000000006</v>
      </c>
      <c r="Y51">
        <v>512010</v>
      </c>
      <c r="Z51">
        <v>30118</v>
      </c>
      <c r="AA51">
        <v>1.67</v>
      </c>
      <c r="AB51">
        <v>17</v>
      </c>
      <c r="AC51">
        <v>13</v>
      </c>
      <c r="AD51">
        <v>4</v>
      </c>
      <c r="AE51">
        <v>76.47</v>
      </c>
      <c r="AF51">
        <v>11</v>
      </c>
      <c r="AG51">
        <v>11</v>
      </c>
      <c r="AH51">
        <v>2</v>
      </c>
      <c r="AI51">
        <v>4</v>
      </c>
    </row>
    <row r="52" spans="1:35" x14ac:dyDescent="0.2">
      <c r="A52" s="102">
        <v>925</v>
      </c>
      <c r="B52">
        <v>3099</v>
      </c>
      <c r="C52" s="106" t="s">
        <v>36</v>
      </c>
      <c r="D52" s="106" t="s">
        <v>2951</v>
      </c>
      <c r="E52">
        <v>852</v>
      </c>
      <c r="F52">
        <v>848</v>
      </c>
      <c r="G52">
        <v>1200</v>
      </c>
      <c r="H52" s="106" t="s">
        <v>2928</v>
      </c>
      <c r="I52">
        <v>4183</v>
      </c>
      <c r="J52" s="106" t="s">
        <v>3187</v>
      </c>
      <c r="K52" s="106" t="s">
        <v>2950</v>
      </c>
      <c r="L52">
        <v>2640</v>
      </c>
      <c r="M52">
        <v>2634</v>
      </c>
      <c r="N52">
        <v>400</v>
      </c>
      <c r="O52" s="106" t="s">
        <v>2925</v>
      </c>
      <c r="P52">
        <v>0.75521429981043797</v>
      </c>
      <c r="Q52">
        <v>0.86625450281666305</v>
      </c>
      <c r="R52">
        <v>4.5011872711847499E-2</v>
      </c>
      <c r="S52" s="106">
        <v>1.0782661144897E-2</v>
      </c>
      <c r="T52">
        <v>-2.3637326636834999</v>
      </c>
      <c r="U52">
        <v>2.3637326636834999</v>
      </c>
      <c r="V52">
        <v>2.6136362977668002</v>
      </c>
      <c r="W52">
        <v>-12.72</v>
      </c>
      <c r="X52">
        <v>3.42</v>
      </c>
      <c r="Y52">
        <v>507283</v>
      </c>
      <c r="Z52">
        <v>26699</v>
      </c>
      <c r="AA52">
        <v>1.3</v>
      </c>
      <c r="AB52">
        <v>19</v>
      </c>
      <c r="AC52">
        <v>14</v>
      </c>
      <c r="AD52">
        <v>5</v>
      </c>
      <c r="AE52">
        <v>73.680000000000007</v>
      </c>
      <c r="AF52">
        <v>13</v>
      </c>
      <c r="AG52">
        <v>10</v>
      </c>
      <c r="AH52">
        <v>3</v>
      </c>
      <c r="AI52">
        <v>6</v>
      </c>
    </row>
    <row r="53" spans="1:35" x14ac:dyDescent="0.2">
      <c r="A53" s="102">
        <v>519</v>
      </c>
      <c r="B53">
        <v>5714</v>
      </c>
      <c r="C53" s="106" t="s">
        <v>872</v>
      </c>
      <c r="D53" s="106" t="s">
        <v>2941</v>
      </c>
      <c r="E53">
        <v>4090</v>
      </c>
      <c r="F53">
        <v>4070</v>
      </c>
      <c r="G53">
        <v>200</v>
      </c>
      <c r="H53" s="106" t="s">
        <v>2928</v>
      </c>
      <c r="I53">
        <v>6976</v>
      </c>
      <c r="J53" s="106" t="s">
        <v>951</v>
      </c>
      <c r="K53" s="106" t="s">
        <v>2930</v>
      </c>
      <c r="L53">
        <v>3500</v>
      </c>
      <c r="M53">
        <v>3500</v>
      </c>
      <c r="N53">
        <v>200</v>
      </c>
      <c r="O53" s="106" t="s">
        <v>2925</v>
      </c>
      <c r="P53">
        <v>0.52203015612590797</v>
      </c>
      <c r="Q53">
        <v>0.90067360874873903</v>
      </c>
      <c r="R53" s="106">
        <v>0.36516325807803701</v>
      </c>
      <c r="S53" s="106">
        <v>8.3438234243283393E-2</v>
      </c>
      <c r="T53">
        <v>-1.4508626507114999</v>
      </c>
      <c r="U53">
        <v>1.4508626507114999</v>
      </c>
      <c r="V53">
        <v>1.3778775403310499</v>
      </c>
      <c r="W53">
        <v>-9.92</v>
      </c>
      <c r="X53">
        <v>14</v>
      </c>
      <c r="Y53">
        <v>497849</v>
      </c>
      <c r="Z53">
        <v>26203</v>
      </c>
      <c r="AA53">
        <v>1.24</v>
      </c>
      <c r="AB53">
        <v>19</v>
      </c>
      <c r="AC53">
        <v>12</v>
      </c>
      <c r="AD53">
        <v>7</v>
      </c>
      <c r="AE53">
        <v>63.16</v>
      </c>
      <c r="AF53">
        <v>7</v>
      </c>
      <c r="AG53">
        <v>12</v>
      </c>
      <c r="AH53">
        <v>6</v>
      </c>
      <c r="AI53">
        <v>1</v>
      </c>
    </row>
    <row r="54" spans="1:35" x14ac:dyDescent="0.2">
      <c r="A54" s="102">
        <v>1073</v>
      </c>
      <c r="B54">
        <v>8002</v>
      </c>
      <c r="C54" s="106" t="s">
        <v>29</v>
      </c>
      <c r="D54" s="106" t="s">
        <v>2932</v>
      </c>
      <c r="E54">
        <v>810.6</v>
      </c>
      <c r="F54">
        <v>808.5</v>
      </c>
      <c r="G54">
        <v>1300</v>
      </c>
      <c r="H54" s="106" t="s">
        <v>2925</v>
      </c>
      <c r="I54">
        <v>9069</v>
      </c>
      <c r="J54" s="106" t="s">
        <v>3086</v>
      </c>
      <c r="K54" s="106" t="s">
        <v>3096</v>
      </c>
      <c r="L54">
        <v>898</v>
      </c>
      <c r="M54">
        <v>891</v>
      </c>
      <c r="N54">
        <v>1200</v>
      </c>
      <c r="O54" s="106" t="s">
        <v>2928</v>
      </c>
      <c r="P54">
        <v>0.570253608494938</v>
      </c>
      <c r="Q54">
        <v>0.85166793219200698</v>
      </c>
      <c r="R54" s="15">
        <v>0.11419721857375301</v>
      </c>
      <c r="S54" s="15">
        <v>2.0817380444088499E-2</v>
      </c>
      <c r="T54">
        <v>1.42973577737462</v>
      </c>
      <c r="U54">
        <v>1.42973577737462</v>
      </c>
      <c r="V54">
        <v>1.6941528740868801</v>
      </c>
      <c r="W54">
        <v>2.48</v>
      </c>
      <c r="X54">
        <v>1.7</v>
      </c>
      <c r="Y54">
        <v>497667</v>
      </c>
      <c r="Z54">
        <v>26193</v>
      </c>
      <c r="AA54">
        <v>1.25</v>
      </c>
      <c r="AB54">
        <v>19</v>
      </c>
      <c r="AC54">
        <v>14</v>
      </c>
      <c r="AD54">
        <v>5</v>
      </c>
      <c r="AE54">
        <v>73.680000000000007</v>
      </c>
      <c r="AF54">
        <v>13</v>
      </c>
      <c r="AG54">
        <v>9</v>
      </c>
      <c r="AH54">
        <v>3</v>
      </c>
      <c r="AI54">
        <v>7</v>
      </c>
    </row>
    <row r="55" spans="1:35" x14ac:dyDescent="0.2">
      <c r="A55" s="102">
        <v>704</v>
      </c>
      <c r="B55">
        <v>1963</v>
      </c>
      <c r="C55" s="106" t="s">
        <v>3244</v>
      </c>
      <c r="D55" s="106" t="s">
        <v>2935</v>
      </c>
      <c r="E55">
        <v>1561</v>
      </c>
      <c r="F55">
        <v>1560</v>
      </c>
      <c r="G55">
        <v>600</v>
      </c>
      <c r="H55" s="106" t="s">
        <v>2928</v>
      </c>
      <c r="I55">
        <v>6674</v>
      </c>
      <c r="J55" s="106" t="s">
        <v>234</v>
      </c>
      <c r="K55" s="106" t="s">
        <v>2930</v>
      </c>
      <c r="L55">
        <v>2318</v>
      </c>
      <c r="M55">
        <v>2245</v>
      </c>
      <c r="N55">
        <v>400</v>
      </c>
      <c r="O55" s="106" t="s">
        <v>2925</v>
      </c>
      <c r="P55">
        <v>0.79453298919883897</v>
      </c>
      <c r="Q55">
        <v>0.88650770742859697</v>
      </c>
      <c r="R55" s="15">
        <v>1.8408675670927299E-2</v>
      </c>
      <c r="S55" s="15">
        <v>1.65787538163082E-2</v>
      </c>
      <c r="T55">
        <v>-1.1994241544434801</v>
      </c>
      <c r="U55">
        <v>1.1994241544434801</v>
      </c>
      <c r="V55">
        <v>1.48462519318172</v>
      </c>
      <c r="W55">
        <v>-6</v>
      </c>
      <c r="X55">
        <v>4.2300000000000004</v>
      </c>
      <c r="Y55">
        <v>494318</v>
      </c>
      <c r="Z55">
        <v>21492</v>
      </c>
      <c r="AA55">
        <v>1.06</v>
      </c>
      <c r="AB55">
        <v>23</v>
      </c>
      <c r="AC55">
        <v>15</v>
      </c>
      <c r="AD55">
        <v>8</v>
      </c>
      <c r="AE55">
        <v>65.22</v>
      </c>
      <c r="AF55">
        <v>11</v>
      </c>
      <c r="AG55">
        <v>12</v>
      </c>
      <c r="AH55">
        <v>6</v>
      </c>
      <c r="AI55">
        <v>5</v>
      </c>
    </row>
    <row r="56" spans="1:35" x14ac:dyDescent="0.2">
      <c r="A56" s="102">
        <v>939</v>
      </c>
      <c r="B56">
        <v>4681</v>
      </c>
      <c r="C56" s="106" t="s">
        <v>1303</v>
      </c>
      <c r="D56" s="106" t="s">
        <v>2940</v>
      </c>
      <c r="E56">
        <v>1808</v>
      </c>
      <c r="F56">
        <v>1768</v>
      </c>
      <c r="G56">
        <v>500</v>
      </c>
      <c r="H56" s="106" t="s">
        <v>2925</v>
      </c>
      <c r="I56">
        <v>6457</v>
      </c>
      <c r="J56" s="106" t="s">
        <v>3349</v>
      </c>
      <c r="K56" s="106" t="s">
        <v>2938</v>
      </c>
      <c r="L56">
        <v>3335</v>
      </c>
      <c r="M56">
        <v>3195</v>
      </c>
      <c r="N56">
        <v>300</v>
      </c>
      <c r="O56" s="106" t="s">
        <v>2928</v>
      </c>
      <c r="P56">
        <v>0.63051918926525996</v>
      </c>
      <c r="Q56">
        <v>0.86478643240413</v>
      </c>
      <c r="R56" s="106">
        <v>0.37476787494230401</v>
      </c>
      <c r="S56">
        <v>3.2979449944007803E-2</v>
      </c>
      <c r="T56">
        <v>0.16389174254445399</v>
      </c>
      <c r="U56">
        <v>0.16389174254445399</v>
      </c>
      <c r="V56">
        <v>0.10838724793589299</v>
      </c>
      <c r="W56">
        <v>0.38</v>
      </c>
      <c r="X56">
        <v>7.77</v>
      </c>
      <c r="Y56">
        <v>493719</v>
      </c>
      <c r="Z56">
        <v>35266</v>
      </c>
      <c r="AA56">
        <v>1.94</v>
      </c>
      <c r="AB56">
        <v>14</v>
      </c>
      <c r="AC56">
        <v>11</v>
      </c>
      <c r="AD56">
        <v>3</v>
      </c>
      <c r="AE56">
        <v>78.569999999999993</v>
      </c>
      <c r="AF56">
        <v>11</v>
      </c>
      <c r="AG56">
        <v>9</v>
      </c>
      <c r="AH56">
        <v>1</v>
      </c>
      <c r="AI56">
        <v>4</v>
      </c>
    </row>
    <row r="57" spans="1:35" x14ac:dyDescent="0.2">
      <c r="A57" s="102">
        <v>558</v>
      </c>
      <c r="B57">
        <v>7259</v>
      </c>
      <c r="C57" s="106" t="s">
        <v>27</v>
      </c>
      <c r="D57" s="106" t="s">
        <v>2943</v>
      </c>
      <c r="E57">
        <v>3840</v>
      </c>
      <c r="F57">
        <v>3780</v>
      </c>
      <c r="G57">
        <v>200</v>
      </c>
      <c r="H57" s="106" t="s">
        <v>2925</v>
      </c>
      <c r="I57">
        <v>7762</v>
      </c>
      <c r="J57" s="106" t="s">
        <v>3200</v>
      </c>
      <c r="K57" s="106" t="s">
        <v>2934</v>
      </c>
      <c r="L57">
        <v>543</v>
      </c>
      <c r="M57">
        <v>539</v>
      </c>
      <c r="N57">
        <v>1400</v>
      </c>
      <c r="O57" s="106" t="s">
        <v>2928</v>
      </c>
      <c r="P57">
        <v>0.91880255595126603</v>
      </c>
      <c r="Q57">
        <v>0.89733665146242103</v>
      </c>
      <c r="R57">
        <v>0.36177451282619899</v>
      </c>
      <c r="S57" s="106">
        <v>8.6325089012599804E-2</v>
      </c>
      <c r="T57">
        <v>0.65628577904959395</v>
      </c>
      <c r="U57">
        <v>0.65628577904959395</v>
      </c>
      <c r="V57">
        <v>1.1224452231775499</v>
      </c>
      <c r="W57">
        <v>1.81</v>
      </c>
      <c r="X57">
        <v>0.19</v>
      </c>
      <c r="Y57">
        <v>492933</v>
      </c>
      <c r="Z57">
        <v>28996</v>
      </c>
      <c r="AA57">
        <v>1.91</v>
      </c>
      <c r="AB57">
        <v>17</v>
      </c>
      <c r="AC57">
        <v>16</v>
      </c>
      <c r="AD57">
        <v>1</v>
      </c>
      <c r="AE57">
        <v>94.12</v>
      </c>
      <c r="AF57">
        <v>13</v>
      </c>
      <c r="AG57">
        <v>11</v>
      </c>
      <c r="AH57">
        <v>0</v>
      </c>
      <c r="AI57">
        <v>6</v>
      </c>
    </row>
    <row r="58" spans="1:35" x14ac:dyDescent="0.2">
      <c r="A58" s="102">
        <v>1241</v>
      </c>
      <c r="B58">
        <v>6301</v>
      </c>
      <c r="C58" s="106" t="s">
        <v>56</v>
      </c>
      <c r="D58" s="106" t="s">
        <v>2938</v>
      </c>
      <c r="E58">
        <v>2410</v>
      </c>
      <c r="F58">
        <v>2398.5</v>
      </c>
      <c r="G58">
        <v>400</v>
      </c>
      <c r="H58" s="106" t="s">
        <v>2928</v>
      </c>
      <c r="I58">
        <v>6923</v>
      </c>
      <c r="J58" s="106" t="s">
        <v>58</v>
      </c>
      <c r="K58" s="106" t="s">
        <v>2930</v>
      </c>
      <c r="L58">
        <v>3135</v>
      </c>
      <c r="M58">
        <v>3095</v>
      </c>
      <c r="N58">
        <v>300</v>
      </c>
      <c r="O58" s="106" t="s">
        <v>2925</v>
      </c>
      <c r="P58">
        <v>0.76583755864925296</v>
      </c>
      <c r="Q58">
        <v>0.83460123737103098</v>
      </c>
      <c r="R58" s="106">
        <v>2.8689951090320301E-4</v>
      </c>
      <c r="S58" s="106">
        <v>1.5687505892501698E-2</v>
      </c>
      <c r="T58">
        <v>-4.2002184823716302</v>
      </c>
      <c r="U58">
        <v>4.2002184823716302</v>
      </c>
      <c r="V58">
        <v>3.7154911237467698</v>
      </c>
      <c r="W58">
        <v>-9.31</v>
      </c>
      <c r="X58">
        <v>3.33</v>
      </c>
      <c r="Y58">
        <v>491607</v>
      </c>
      <c r="Z58">
        <v>35115</v>
      </c>
      <c r="AA58">
        <v>1.86</v>
      </c>
      <c r="AB58">
        <v>14</v>
      </c>
      <c r="AC58">
        <v>13</v>
      </c>
      <c r="AD58">
        <v>1</v>
      </c>
      <c r="AE58">
        <v>92.86</v>
      </c>
      <c r="AF58">
        <v>12</v>
      </c>
      <c r="AG58">
        <v>8</v>
      </c>
      <c r="AH58">
        <v>1</v>
      </c>
      <c r="AI58">
        <v>5</v>
      </c>
    </row>
    <row r="59" spans="1:35" x14ac:dyDescent="0.2">
      <c r="A59" s="102">
        <v>787</v>
      </c>
      <c r="B59">
        <v>4681</v>
      </c>
      <c r="C59" s="106" t="s">
        <v>1303</v>
      </c>
      <c r="D59" s="106" t="s">
        <v>2940</v>
      </c>
      <c r="E59">
        <v>1808</v>
      </c>
      <c r="F59">
        <v>1768</v>
      </c>
      <c r="G59">
        <v>500</v>
      </c>
      <c r="H59" s="106" t="s">
        <v>2925</v>
      </c>
      <c r="I59">
        <v>6287</v>
      </c>
      <c r="J59" s="106" t="s">
        <v>3077</v>
      </c>
      <c r="K59" s="106" t="s">
        <v>2938</v>
      </c>
      <c r="L59">
        <v>3200</v>
      </c>
      <c r="M59">
        <v>3155</v>
      </c>
      <c r="N59">
        <v>300</v>
      </c>
      <c r="O59" s="106" t="s">
        <v>2928</v>
      </c>
      <c r="P59">
        <v>0.79715617805163697</v>
      </c>
      <c r="Q59">
        <v>0.87932832288414498</v>
      </c>
      <c r="R59" s="15">
        <v>3.2466367707646798E-2</v>
      </c>
      <c r="S59" s="106">
        <v>1.42507738352251E-2</v>
      </c>
      <c r="T59">
        <v>0.58141693609757905</v>
      </c>
      <c r="U59">
        <v>0.58141693609757905</v>
      </c>
      <c r="V59">
        <v>0.88073250527023705</v>
      </c>
      <c r="W59">
        <v>1.51</v>
      </c>
      <c r="X59">
        <v>6.6</v>
      </c>
      <c r="Y59">
        <v>487075</v>
      </c>
      <c r="Z59">
        <v>30442</v>
      </c>
      <c r="AA59">
        <v>1.57</v>
      </c>
      <c r="AB59">
        <v>16</v>
      </c>
      <c r="AC59">
        <v>12</v>
      </c>
      <c r="AD59">
        <v>4</v>
      </c>
      <c r="AE59">
        <v>75</v>
      </c>
      <c r="AF59">
        <v>11</v>
      </c>
      <c r="AG59">
        <v>10</v>
      </c>
      <c r="AH59">
        <v>2</v>
      </c>
      <c r="AI59">
        <v>4</v>
      </c>
    </row>
    <row r="60" spans="1:35" x14ac:dyDescent="0.2">
      <c r="A60" s="102">
        <v>701</v>
      </c>
      <c r="B60">
        <v>2730</v>
      </c>
      <c r="C60" s="106" t="s">
        <v>749</v>
      </c>
      <c r="D60" s="106" t="s">
        <v>2951</v>
      </c>
      <c r="E60">
        <v>1082</v>
      </c>
      <c r="F60">
        <v>1061</v>
      </c>
      <c r="G60">
        <v>1000</v>
      </c>
      <c r="H60" s="106" t="s">
        <v>2928</v>
      </c>
      <c r="I60">
        <v>6753</v>
      </c>
      <c r="J60" s="106" t="s">
        <v>3633</v>
      </c>
      <c r="K60" s="106" t="s">
        <v>2930</v>
      </c>
      <c r="L60">
        <v>1533</v>
      </c>
      <c r="M60">
        <v>1547</v>
      </c>
      <c r="N60">
        <v>700</v>
      </c>
      <c r="O60" s="106" t="s">
        <v>2925</v>
      </c>
      <c r="P60">
        <v>0.74036065881425495</v>
      </c>
      <c r="Q60">
        <v>0.88674105497727895</v>
      </c>
      <c r="R60" s="106">
        <v>2.0305914377754301E-2</v>
      </c>
      <c r="S60" s="106">
        <v>6.69724192412781E-2</v>
      </c>
      <c r="T60">
        <v>-0.94421680684099496</v>
      </c>
      <c r="U60">
        <v>0.94421680684099496</v>
      </c>
      <c r="V60">
        <v>0.78867750667464598</v>
      </c>
      <c r="W60">
        <v>-7.58</v>
      </c>
      <c r="X60">
        <v>2.02</v>
      </c>
      <c r="Y60">
        <v>486557</v>
      </c>
      <c r="Z60">
        <v>15695</v>
      </c>
      <c r="AA60">
        <v>0.75</v>
      </c>
      <c r="AB60">
        <v>31</v>
      </c>
      <c r="AC60">
        <v>18</v>
      </c>
      <c r="AD60">
        <v>13</v>
      </c>
      <c r="AE60">
        <v>58.06</v>
      </c>
      <c r="AF60">
        <v>7</v>
      </c>
      <c r="AG60">
        <v>17</v>
      </c>
      <c r="AH60">
        <v>14</v>
      </c>
      <c r="AI60">
        <v>0</v>
      </c>
    </row>
    <row r="61" spans="1:35" x14ac:dyDescent="0.2">
      <c r="A61" s="102">
        <v>1402</v>
      </c>
      <c r="B61">
        <v>6703</v>
      </c>
      <c r="C61" s="106" t="s">
        <v>3249</v>
      </c>
      <c r="D61" s="106" t="s">
        <v>2930</v>
      </c>
      <c r="E61">
        <v>1393</v>
      </c>
      <c r="F61">
        <v>1400</v>
      </c>
      <c r="G61">
        <v>600</v>
      </c>
      <c r="H61" s="106" t="s">
        <v>2928</v>
      </c>
      <c r="I61">
        <v>9715</v>
      </c>
      <c r="J61" s="106" t="s">
        <v>3370</v>
      </c>
      <c r="K61" s="106" t="s">
        <v>2940</v>
      </c>
      <c r="L61">
        <v>2902</v>
      </c>
      <c r="M61">
        <v>2917</v>
      </c>
      <c r="N61">
        <v>300</v>
      </c>
      <c r="O61" s="106" t="s">
        <v>2925</v>
      </c>
      <c r="P61">
        <v>0.742499449336394</v>
      </c>
      <c r="Q61">
        <v>0.81799432319272203</v>
      </c>
      <c r="R61" s="106">
        <v>0.16782982890635401</v>
      </c>
      <c r="S61" s="106">
        <v>1.01359115068036E-2</v>
      </c>
      <c r="T61">
        <v>-2.1174536210603199</v>
      </c>
      <c r="U61">
        <v>2.1174536210603199</v>
      </c>
      <c r="V61">
        <v>2.0831147381861799</v>
      </c>
      <c r="W61">
        <v>-8.09</v>
      </c>
      <c r="X61">
        <v>4.01</v>
      </c>
      <c r="Y61">
        <v>485970</v>
      </c>
      <c r="Z61">
        <v>23141</v>
      </c>
      <c r="AA61">
        <v>1.1499999999999999</v>
      </c>
      <c r="AB61">
        <v>21</v>
      </c>
      <c r="AC61">
        <v>14</v>
      </c>
      <c r="AD61">
        <v>7</v>
      </c>
      <c r="AE61">
        <v>66.67</v>
      </c>
      <c r="AF61">
        <v>9</v>
      </c>
      <c r="AG61">
        <v>13</v>
      </c>
      <c r="AH61">
        <v>4</v>
      </c>
      <c r="AI61">
        <v>4</v>
      </c>
    </row>
    <row r="62" spans="1:35" x14ac:dyDescent="0.2">
      <c r="A62" s="102">
        <v>733</v>
      </c>
      <c r="B62">
        <v>3387</v>
      </c>
      <c r="C62" s="106" t="s">
        <v>784</v>
      </c>
      <c r="D62" s="106" t="s">
        <v>2951</v>
      </c>
      <c r="E62">
        <v>2387</v>
      </c>
      <c r="F62">
        <v>2359</v>
      </c>
      <c r="G62">
        <v>400</v>
      </c>
      <c r="H62" s="106" t="s">
        <v>2925</v>
      </c>
      <c r="I62">
        <v>6701</v>
      </c>
      <c r="J62" s="106" t="s">
        <v>3178</v>
      </c>
      <c r="K62" s="106" t="s">
        <v>2930</v>
      </c>
      <c r="L62">
        <v>5010</v>
      </c>
      <c r="M62">
        <v>5010</v>
      </c>
      <c r="N62">
        <v>200</v>
      </c>
      <c r="O62" s="106" t="s">
        <v>2928</v>
      </c>
      <c r="P62">
        <v>0.90141121179039396</v>
      </c>
      <c r="Q62">
        <v>0.88436009643985203</v>
      </c>
      <c r="R62" s="106">
        <v>7.4944179579339507E-2</v>
      </c>
      <c r="S62">
        <v>6.9079366812123899E-2</v>
      </c>
      <c r="T62">
        <v>1.8749812491417299</v>
      </c>
      <c r="U62">
        <v>1.8749812491417299</v>
      </c>
      <c r="V62">
        <v>1.98523301450992</v>
      </c>
      <c r="W62">
        <v>9.5399999999999991</v>
      </c>
      <c r="X62">
        <v>5.83</v>
      </c>
      <c r="Y62">
        <v>485773</v>
      </c>
      <c r="Z62">
        <v>24289</v>
      </c>
      <c r="AA62">
        <v>1.38</v>
      </c>
      <c r="AB62">
        <v>20</v>
      </c>
      <c r="AC62">
        <v>14</v>
      </c>
      <c r="AD62">
        <v>6</v>
      </c>
      <c r="AE62">
        <v>70</v>
      </c>
      <c r="AF62">
        <v>13</v>
      </c>
      <c r="AG62">
        <v>10</v>
      </c>
      <c r="AH62">
        <v>2</v>
      </c>
      <c r="AI62">
        <v>8</v>
      </c>
    </row>
    <row r="63" spans="1:35" x14ac:dyDescent="0.2">
      <c r="A63" s="102">
        <v>1403</v>
      </c>
      <c r="B63">
        <v>4208</v>
      </c>
      <c r="C63" s="106" t="s">
        <v>3185</v>
      </c>
      <c r="D63" s="106" t="s">
        <v>2950</v>
      </c>
      <c r="E63">
        <v>2253</v>
      </c>
      <c r="F63">
        <v>2236</v>
      </c>
      <c r="G63">
        <v>400</v>
      </c>
      <c r="H63" s="106" t="s">
        <v>2928</v>
      </c>
      <c r="I63">
        <v>4540</v>
      </c>
      <c r="J63" s="106" t="s">
        <v>3652</v>
      </c>
      <c r="K63" s="106" t="s">
        <v>2948</v>
      </c>
      <c r="L63">
        <v>3115</v>
      </c>
      <c r="M63">
        <v>3085</v>
      </c>
      <c r="N63">
        <v>300</v>
      </c>
      <c r="O63" s="106" t="s">
        <v>2925</v>
      </c>
      <c r="P63">
        <v>0.74938023309047097</v>
      </c>
      <c r="Q63">
        <v>0.817856849309335</v>
      </c>
      <c r="R63" s="106">
        <v>0.19121195731510501</v>
      </c>
      <c r="S63">
        <v>2.590840027181E-2</v>
      </c>
      <c r="T63">
        <v>-1.10684372209892</v>
      </c>
      <c r="U63">
        <v>1.10684372209892</v>
      </c>
      <c r="V63">
        <v>1.3937020731249901</v>
      </c>
      <c r="W63">
        <v>-2.75</v>
      </c>
      <c r="X63">
        <v>3.36</v>
      </c>
      <c r="Y63">
        <v>479702</v>
      </c>
      <c r="Z63">
        <v>43609</v>
      </c>
      <c r="AA63">
        <v>2.35</v>
      </c>
      <c r="AB63">
        <v>11</v>
      </c>
      <c r="AC63">
        <v>9</v>
      </c>
      <c r="AD63">
        <v>2</v>
      </c>
      <c r="AE63">
        <v>81.819999999999993</v>
      </c>
      <c r="AF63">
        <v>10</v>
      </c>
      <c r="AG63">
        <v>9</v>
      </c>
      <c r="AH63">
        <v>1</v>
      </c>
      <c r="AI63">
        <v>1</v>
      </c>
    </row>
    <row r="64" spans="1:35" x14ac:dyDescent="0.2">
      <c r="A64" s="102">
        <v>683</v>
      </c>
      <c r="B64">
        <v>6472</v>
      </c>
      <c r="C64" s="106" t="s">
        <v>63</v>
      </c>
      <c r="D64" s="106" t="s">
        <v>2938</v>
      </c>
      <c r="E64">
        <v>302</v>
      </c>
      <c r="F64">
        <v>299</v>
      </c>
      <c r="G64">
        <v>3100</v>
      </c>
      <c r="H64" s="106" t="s">
        <v>2928</v>
      </c>
      <c r="I64">
        <v>7278</v>
      </c>
      <c r="J64" s="106" t="s">
        <v>46</v>
      </c>
      <c r="K64" s="106" t="s">
        <v>2943</v>
      </c>
      <c r="L64">
        <v>2341</v>
      </c>
      <c r="M64">
        <v>2320</v>
      </c>
      <c r="N64">
        <v>400</v>
      </c>
      <c r="O64" s="106" t="s">
        <v>2925</v>
      </c>
      <c r="P64">
        <v>0.78190545167123904</v>
      </c>
      <c r="Q64">
        <v>0.88781996495264304</v>
      </c>
      <c r="R64" s="15">
        <v>0.29586107482288299</v>
      </c>
      <c r="S64" s="106">
        <v>4.9347794293923396E-3</v>
      </c>
      <c r="T64">
        <v>-1.8111760636708301</v>
      </c>
      <c r="U64">
        <v>1.8111760636708301</v>
      </c>
      <c r="V64">
        <v>1.8858408520407199</v>
      </c>
      <c r="W64">
        <v>-8.56</v>
      </c>
      <c r="X64">
        <v>0.12</v>
      </c>
      <c r="Y64">
        <v>479227</v>
      </c>
      <c r="Z64">
        <v>34230</v>
      </c>
      <c r="AA64">
        <v>1.63</v>
      </c>
      <c r="AB64">
        <v>14</v>
      </c>
      <c r="AC64">
        <v>11</v>
      </c>
      <c r="AD64">
        <v>3</v>
      </c>
      <c r="AE64">
        <v>78.569999999999993</v>
      </c>
      <c r="AF64">
        <v>12</v>
      </c>
      <c r="AG64">
        <v>6</v>
      </c>
      <c r="AH64">
        <v>1</v>
      </c>
      <c r="AI64">
        <v>7</v>
      </c>
    </row>
    <row r="65" spans="1:35" x14ac:dyDescent="0.2">
      <c r="A65" s="102">
        <v>608</v>
      </c>
      <c r="B65">
        <v>6301</v>
      </c>
      <c r="C65" s="106" t="s">
        <v>56</v>
      </c>
      <c r="D65" s="106" t="s">
        <v>2938</v>
      </c>
      <c r="E65">
        <v>2410</v>
      </c>
      <c r="F65">
        <v>2398.5</v>
      </c>
      <c r="G65">
        <v>400</v>
      </c>
      <c r="H65" s="106" t="s">
        <v>2925</v>
      </c>
      <c r="I65">
        <v>6473</v>
      </c>
      <c r="J65" s="106" t="s">
        <v>1367</v>
      </c>
      <c r="K65" s="106" t="s">
        <v>2938</v>
      </c>
      <c r="L65">
        <v>1212</v>
      </c>
      <c r="M65">
        <v>1209</v>
      </c>
      <c r="N65">
        <v>800</v>
      </c>
      <c r="O65" s="106" t="s">
        <v>2928</v>
      </c>
      <c r="P65">
        <v>0.65916616633052105</v>
      </c>
      <c r="Q65">
        <v>0.89404755004554903</v>
      </c>
      <c r="R65" s="106">
        <v>0.41885525683285002</v>
      </c>
      <c r="S65">
        <v>8.7564902204630202E-2</v>
      </c>
      <c r="T65">
        <v>0.24753072319228001</v>
      </c>
      <c r="U65">
        <v>0.24753072319228001</v>
      </c>
      <c r="V65">
        <v>0.56711714681738601</v>
      </c>
      <c r="W65">
        <v>1.07</v>
      </c>
      <c r="X65">
        <v>0.81</v>
      </c>
      <c r="Y65">
        <v>475141</v>
      </c>
      <c r="Z65">
        <v>31676</v>
      </c>
      <c r="AA65">
        <v>1.54</v>
      </c>
      <c r="AB65">
        <v>15</v>
      </c>
      <c r="AC65">
        <v>11</v>
      </c>
      <c r="AD65">
        <v>4</v>
      </c>
      <c r="AE65">
        <v>73.33</v>
      </c>
      <c r="AF65">
        <v>13</v>
      </c>
      <c r="AG65">
        <v>8</v>
      </c>
      <c r="AH65">
        <v>1</v>
      </c>
      <c r="AI65">
        <v>6</v>
      </c>
    </row>
    <row r="66" spans="1:35" x14ac:dyDescent="0.2">
      <c r="A66" s="102">
        <v>352</v>
      </c>
      <c r="B66">
        <v>1812</v>
      </c>
      <c r="C66" s="106" t="s">
        <v>3066</v>
      </c>
      <c r="D66" s="106" t="s">
        <v>2935</v>
      </c>
      <c r="E66">
        <v>1460</v>
      </c>
      <c r="F66">
        <v>1451</v>
      </c>
      <c r="G66">
        <v>600</v>
      </c>
      <c r="H66" s="106" t="s">
        <v>2925</v>
      </c>
      <c r="I66">
        <v>5233</v>
      </c>
      <c r="J66" s="106" t="s">
        <v>3192</v>
      </c>
      <c r="K66" s="106" t="s">
        <v>2924</v>
      </c>
      <c r="L66">
        <v>3035</v>
      </c>
      <c r="M66">
        <v>3040</v>
      </c>
      <c r="N66">
        <v>300</v>
      </c>
      <c r="O66" s="106" t="s">
        <v>2928</v>
      </c>
      <c r="P66">
        <v>0.70073544776348096</v>
      </c>
      <c r="Q66">
        <v>0.91275529851287796</v>
      </c>
      <c r="R66">
        <v>7.3297847323921701E-3</v>
      </c>
      <c r="S66">
        <v>1.1940403747317901E-2</v>
      </c>
      <c r="T66">
        <v>1.09473618685068</v>
      </c>
      <c r="U66">
        <v>1.09473618685068</v>
      </c>
      <c r="V66">
        <v>1.32921375913361</v>
      </c>
      <c r="W66">
        <v>3.64</v>
      </c>
      <c r="X66">
        <v>4.54</v>
      </c>
      <c r="Y66">
        <v>472691</v>
      </c>
      <c r="Z66">
        <v>23635</v>
      </c>
      <c r="AA66">
        <v>1.22</v>
      </c>
      <c r="AB66">
        <v>20</v>
      </c>
      <c r="AC66">
        <v>17</v>
      </c>
      <c r="AD66">
        <v>3</v>
      </c>
      <c r="AE66">
        <v>85</v>
      </c>
      <c r="AF66">
        <v>11</v>
      </c>
      <c r="AG66">
        <v>11</v>
      </c>
      <c r="AH66">
        <v>3</v>
      </c>
      <c r="AI66">
        <v>6</v>
      </c>
    </row>
    <row r="67" spans="1:35" x14ac:dyDescent="0.2">
      <c r="A67" s="102">
        <v>1368</v>
      </c>
      <c r="B67">
        <v>4540</v>
      </c>
      <c r="C67" s="106" t="s">
        <v>3652</v>
      </c>
      <c r="D67" s="106" t="s">
        <v>2948</v>
      </c>
      <c r="E67">
        <v>3115</v>
      </c>
      <c r="F67">
        <v>3085</v>
      </c>
      <c r="G67">
        <v>300</v>
      </c>
      <c r="H67" s="106" t="s">
        <v>2925</v>
      </c>
      <c r="I67">
        <v>5301</v>
      </c>
      <c r="J67" s="106" t="s">
        <v>861</v>
      </c>
      <c r="K67" s="106" t="s">
        <v>2924</v>
      </c>
      <c r="L67">
        <v>1029</v>
      </c>
      <c r="M67">
        <v>1027</v>
      </c>
      <c r="N67">
        <v>900</v>
      </c>
      <c r="O67" s="106" t="s">
        <v>2928</v>
      </c>
      <c r="P67">
        <v>0.66300105556869204</v>
      </c>
      <c r="Q67">
        <v>0.82165895775778097</v>
      </c>
      <c r="R67" s="106">
        <v>0.22601202203033699</v>
      </c>
      <c r="S67">
        <v>4.0867427644602897E-2</v>
      </c>
      <c r="T67">
        <v>0.60724473128423995</v>
      </c>
      <c r="U67">
        <v>0.60724473128423995</v>
      </c>
      <c r="V67">
        <v>0.70396636655638001</v>
      </c>
      <c r="W67">
        <v>2.76</v>
      </c>
      <c r="X67">
        <v>0.13</v>
      </c>
      <c r="Y67">
        <v>471321</v>
      </c>
      <c r="Z67">
        <v>22444</v>
      </c>
      <c r="AA67">
        <v>1.2</v>
      </c>
      <c r="AB67">
        <v>21</v>
      </c>
      <c r="AC67">
        <v>13</v>
      </c>
      <c r="AD67">
        <v>8</v>
      </c>
      <c r="AE67">
        <v>61.9</v>
      </c>
      <c r="AF67">
        <v>8</v>
      </c>
      <c r="AG67">
        <v>13</v>
      </c>
      <c r="AH67">
        <v>6</v>
      </c>
      <c r="AI67">
        <v>2</v>
      </c>
    </row>
    <row r="68" spans="1:35" x14ac:dyDescent="0.2">
      <c r="A68" s="102">
        <v>549</v>
      </c>
      <c r="B68">
        <v>6472</v>
      </c>
      <c r="C68" s="106" t="s">
        <v>63</v>
      </c>
      <c r="D68" s="106" t="s">
        <v>2938</v>
      </c>
      <c r="E68">
        <v>302</v>
      </c>
      <c r="F68">
        <v>299</v>
      </c>
      <c r="G68">
        <v>2500</v>
      </c>
      <c r="H68" s="106" t="s">
        <v>2928</v>
      </c>
      <c r="I68">
        <v>7259</v>
      </c>
      <c r="J68" s="106" t="s">
        <v>27</v>
      </c>
      <c r="K68" s="106" t="s">
        <v>2943</v>
      </c>
      <c r="L68">
        <v>3840</v>
      </c>
      <c r="M68">
        <v>3780</v>
      </c>
      <c r="N68">
        <v>200</v>
      </c>
      <c r="O68" s="106" t="s">
        <v>2925</v>
      </c>
      <c r="P68">
        <v>0.81351535987892598</v>
      </c>
      <c r="Q68">
        <v>0.89824277785841</v>
      </c>
      <c r="R68">
        <v>0.37011825583406999</v>
      </c>
      <c r="S68" s="15">
        <v>1.1923883078378301E-3</v>
      </c>
      <c r="T68">
        <v>-1.3075794570397099</v>
      </c>
      <c r="U68">
        <v>1.3075794570397099</v>
      </c>
      <c r="V68">
        <v>1.5524368642067301</v>
      </c>
      <c r="W68">
        <v>-5.9</v>
      </c>
      <c r="X68">
        <v>1.1200000000000001</v>
      </c>
      <c r="Y68">
        <v>469966</v>
      </c>
      <c r="Z68">
        <v>24735</v>
      </c>
      <c r="AA68">
        <v>1.44</v>
      </c>
      <c r="AB68">
        <v>19</v>
      </c>
      <c r="AC68">
        <v>16</v>
      </c>
      <c r="AD68">
        <v>3</v>
      </c>
      <c r="AE68">
        <v>84.21</v>
      </c>
      <c r="AF68">
        <v>12</v>
      </c>
      <c r="AG68">
        <v>11</v>
      </c>
      <c r="AH68">
        <v>2</v>
      </c>
      <c r="AI68">
        <v>6</v>
      </c>
    </row>
    <row r="69" spans="1:35" x14ac:dyDescent="0.2">
      <c r="A69" s="102">
        <v>139</v>
      </c>
      <c r="B69">
        <v>4185</v>
      </c>
      <c r="C69" s="106" t="s">
        <v>3629</v>
      </c>
      <c r="D69" s="106" t="s">
        <v>2950</v>
      </c>
      <c r="E69">
        <v>2150</v>
      </c>
      <c r="F69">
        <v>2163</v>
      </c>
      <c r="G69">
        <v>500</v>
      </c>
      <c r="H69" s="106" t="s">
        <v>2928</v>
      </c>
      <c r="I69">
        <v>6370</v>
      </c>
      <c r="J69" s="106" t="s">
        <v>3237</v>
      </c>
      <c r="K69" s="106" t="s">
        <v>2938</v>
      </c>
      <c r="L69">
        <v>3500</v>
      </c>
      <c r="M69">
        <v>3495</v>
      </c>
      <c r="N69">
        <v>300</v>
      </c>
      <c r="O69" s="106" t="s">
        <v>2925</v>
      </c>
      <c r="P69">
        <v>0.64800332549394402</v>
      </c>
      <c r="Q69">
        <v>0.93692587824115503</v>
      </c>
      <c r="R69" s="106">
        <v>0.103065362160665</v>
      </c>
      <c r="S69" s="106">
        <v>7.7898814299026805E-4</v>
      </c>
      <c r="T69">
        <v>-0.79103785340631105</v>
      </c>
      <c r="U69">
        <v>0.79103785340631105</v>
      </c>
      <c r="V69">
        <v>0.46135031281789501</v>
      </c>
      <c r="W69">
        <v>-2.2400000000000002</v>
      </c>
      <c r="X69">
        <v>3.15</v>
      </c>
      <c r="Y69">
        <v>468381</v>
      </c>
      <c r="Z69">
        <v>31225</v>
      </c>
      <c r="AA69">
        <v>1.63</v>
      </c>
      <c r="AB69">
        <v>15</v>
      </c>
      <c r="AC69">
        <v>12</v>
      </c>
      <c r="AD69">
        <v>3</v>
      </c>
      <c r="AE69">
        <v>80</v>
      </c>
      <c r="AF69">
        <v>13</v>
      </c>
      <c r="AG69">
        <v>8</v>
      </c>
      <c r="AH69">
        <v>1</v>
      </c>
      <c r="AI69">
        <v>6</v>
      </c>
    </row>
    <row r="70" spans="1:35" x14ac:dyDescent="0.2">
      <c r="A70" s="102">
        <v>24</v>
      </c>
      <c r="B70">
        <v>1928</v>
      </c>
      <c r="C70" s="106" t="s">
        <v>220</v>
      </c>
      <c r="D70" s="106" t="s">
        <v>2935</v>
      </c>
      <c r="E70">
        <v>2445</v>
      </c>
      <c r="F70">
        <v>2442</v>
      </c>
      <c r="G70">
        <v>400</v>
      </c>
      <c r="H70" s="106" t="s">
        <v>2928</v>
      </c>
      <c r="I70">
        <v>4062</v>
      </c>
      <c r="J70" s="106" t="s">
        <v>232</v>
      </c>
      <c r="K70" s="106" t="s">
        <v>2930</v>
      </c>
      <c r="L70">
        <v>2783</v>
      </c>
      <c r="M70">
        <v>2712</v>
      </c>
      <c r="N70">
        <v>400</v>
      </c>
      <c r="O70" s="106" t="s">
        <v>2925</v>
      </c>
      <c r="P70">
        <v>0.50164624895453402</v>
      </c>
      <c r="Q70">
        <v>0.96085266064640296</v>
      </c>
      <c r="R70" s="106">
        <v>0.31415152084112502</v>
      </c>
      <c r="S70" s="106">
        <v>4.2078165012825901E-2</v>
      </c>
      <c r="T70">
        <v>-0.83338323965224403</v>
      </c>
      <c r="U70">
        <v>0.83338323965224403</v>
      </c>
      <c r="V70">
        <v>1.4443557738394599</v>
      </c>
      <c r="W70">
        <v>-2.73</v>
      </c>
      <c r="X70">
        <v>9.9600000000000009</v>
      </c>
      <c r="Y70">
        <v>466914</v>
      </c>
      <c r="Z70">
        <v>29182</v>
      </c>
      <c r="AA70">
        <v>1.54</v>
      </c>
      <c r="AB70">
        <v>16</v>
      </c>
      <c r="AC70">
        <v>13</v>
      </c>
      <c r="AD70">
        <v>3</v>
      </c>
      <c r="AE70">
        <v>81.25</v>
      </c>
      <c r="AF70">
        <v>11</v>
      </c>
      <c r="AG70">
        <v>9</v>
      </c>
      <c r="AH70">
        <v>2</v>
      </c>
      <c r="AI70">
        <v>5</v>
      </c>
    </row>
    <row r="71" spans="1:35" x14ac:dyDescent="0.2">
      <c r="A71" s="102">
        <v>677</v>
      </c>
      <c r="B71">
        <v>4212</v>
      </c>
      <c r="C71" s="106" t="s">
        <v>821</v>
      </c>
      <c r="D71" s="106" t="s">
        <v>2950</v>
      </c>
      <c r="E71">
        <v>2579</v>
      </c>
      <c r="F71">
        <v>2529</v>
      </c>
      <c r="G71">
        <v>400</v>
      </c>
      <c r="H71" s="106" t="s">
        <v>2925</v>
      </c>
      <c r="I71">
        <v>8591</v>
      </c>
      <c r="J71" s="106" t="s">
        <v>3161</v>
      </c>
      <c r="K71" s="106" t="s">
        <v>2931</v>
      </c>
      <c r="L71">
        <v>1950.5</v>
      </c>
      <c r="M71">
        <v>1940</v>
      </c>
      <c r="N71">
        <v>500</v>
      </c>
      <c r="O71" s="106" t="s">
        <v>2928</v>
      </c>
      <c r="P71">
        <v>0.52126498967733204</v>
      </c>
      <c r="Q71">
        <v>0.88856458657821602</v>
      </c>
      <c r="R71" s="106">
        <v>0.16507527652738099</v>
      </c>
      <c r="S71" s="106">
        <v>2.8080731304061302E-2</v>
      </c>
      <c r="T71">
        <v>0.71425663266938699</v>
      </c>
      <c r="U71">
        <v>0.71425663266938699</v>
      </c>
      <c r="V71">
        <v>0.95341619855679804</v>
      </c>
      <c r="W71">
        <v>2.0499999999999998</v>
      </c>
      <c r="X71">
        <v>4.1100000000000003</v>
      </c>
      <c r="Y71">
        <v>466642</v>
      </c>
      <c r="Z71">
        <v>23332</v>
      </c>
      <c r="AA71">
        <v>1.24</v>
      </c>
      <c r="AB71">
        <v>20</v>
      </c>
      <c r="AC71">
        <v>15</v>
      </c>
      <c r="AD71">
        <v>5</v>
      </c>
      <c r="AE71">
        <v>75</v>
      </c>
      <c r="AF71">
        <v>12</v>
      </c>
      <c r="AG71">
        <v>10</v>
      </c>
      <c r="AH71">
        <v>3</v>
      </c>
      <c r="AI71">
        <v>7</v>
      </c>
    </row>
    <row r="72" spans="1:35" x14ac:dyDescent="0.2">
      <c r="A72" s="102">
        <v>164</v>
      </c>
      <c r="B72">
        <v>1963</v>
      </c>
      <c r="C72" s="106" t="s">
        <v>3244</v>
      </c>
      <c r="D72" s="106" t="s">
        <v>2935</v>
      </c>
      <c r="E72">
        <v>1561</v>
      </c>
      <c r="F72">
        <v>1560</v>
      </c>
      <c r="G72">
        <v>700</v>
      </c>
      <c r="H72" s="106" t="s">
        <v>2928</v>
      </c>
      <c r="I72">
        <v>5802</v>
      </c>
      <c r="J72" s="106" t="s">
        <v>3217</v>
      </c>
      <c r="K72" s="106" t="s">
        <v>2941</v>
      </c>
      <c r="L72">
        <v>1533.5</v>
      </c>
      <c r="M72">
        <v>1518</v>
      </c>
      <c r="N72">
        <v>700</v>
      </c>
      <c r="O72" s="106" t="s">
        <v>2925</v>
      </c>
      <c r="P72">
        <v>0.72519157675870405</v>
      </c>
      <c r="Q72">
        <v>0.93441522270107202</v>
      </c>
      <c r="R72">
        <v>0.26302914598329402</v>
      </c>
      <c r="S72" s="106">
        <v>9.6144586321137097E-3</v>
      </c>
      <c r="T72">
        <v>-0.67848996580161403</v>
      </c>
      <c r="U72">
        <v>0.67848996580161403</v>
      </c>
      <c r="V72">
        <v>1.08262606530497</v>
      </c>
      <c r="W72">
        <v>-1.96</v>
      </c>
      <c r="X72">
        <v>2.69</v>
      </c>
      <c r="Y72">
        <v>465854</v>
      </c>
      <c r="Z72">
        <v>18634</v>
      </c>
      <c r="AA72">
        <v>0.93</v>
      </c>
      <c r="AB72">
        <v>25</v>
      </c>
      <c r="AC72">
        <v>16</v>
      </c>
      <c r="AD72">
        <v>9</v>
      </c>
      <c r="AE72">
        <v>64</v>
      </c>
      <c r="AF72">
        <v>13</v>
      </c>
      <c r="AG72">
        <v>14</v>
      </c>
      <c r="AH72">
        <v>5</v>
      </c>
      <c r="AI72">
        <v>6</v>
      </c>
    </row>
    <row r="73" spans="1:35" x14ac:dyDescent="0.2">
      <c r="A73" s="102">
        <v>544</v>
      </c>
      <c r="B73">
        <v>4205</v>
      </c>
      <c r="C73" s="106" t="s">
        <v>3134</v>
      </c>
      <c r="D73" s="106" t="s">
        <v>2950</v>
      </c>
      <c r="E73">
        <v>1271</v>
      </c>
      <c r="F73">
        <v>1265</v>
      </c>
      <c r="G73">
        <v>800</v>
      </c>
      <c r="H73" s="106" t="s">
        <v>2928</v>
      </c>
      <c r="I73">
        <v>6457</v>
      </c>
      <c r="J73" s="106" t="s">
        <v>3349</v>
      </c>
      <c r="K73" s="106" t="s">
        <v>2938</v>
      </c>
      <c r="L73">
        <v>3335</v>
      </c>
      <c r="M73">
        <v>3195</v>
      </c>
      <c r="N73">
        <v>300</v>
      </c>
      <c r="O73" s="106" t="s">
        <v>2925</v>
      </c>
      <c r="P73">
        <v>0.74127782735672099</v>
      </c>
      <c r="Q73">
        <v>0.89859948183615301</v>
      </c>
      <c r="R73" s="106">
        <v>0.320622396911799</v>
      </c>
      <c r="S73">
        <v>5.2944156965940903E-2</v>
      </c>
      <c r="T73">
        <v>-0.90281964122608704</v>
      </c>
      <c r="U73">
        <v>0.90281964122608704</v>
      </c>
      <c r="V73">
        <v>1.4203106971111299</v>
      </c>
      <c r="W73">
        <v>-3.92</v>
      </c>
      <c r="X73">
        <v>5.58</v>
      </c>
      <c r="Y73">
        <v>463639</v>
      </c>
      <c r="Z73">
        <v>23182</v>
      </c>
      <c r="AA73">
        <v>1.42</v>
      </c>
      <c r="AB73">
        <v>20</v>
      </c>
      <c r="AC73">
        <v>14</v>
      </c>
      <c r="AD73">
        <v>6</v>
      </c>
      <c r="AE73">
        <v>70</v>
      </c>
      <c r="AF73">
        <v>11</v>
      </c>
      <c r="AG73">
        <v>12</v>
      </c>
      <c r="AH73">
        <v>2</v>
      </c>
      <c r="AI73">
        <v>6</v>
      </c>
    </row>
    <row r="74" spans="1:35" x14ac:dyDescent="0.2">
      <c r="A74" s="102">
        <v>1440</v>
      </c>
      <c r="B74">
        <v>3397</v>
      </c>
      <c r="C74" s="106" t="s">
        <v>787</v>
      </c>
      <c r="D74" s="106" t="s">
        <v>2951</v>
      </c>
      <c r="E74">
        <v>2656</v>
      </c>
      <c r="F74">
        <v>2667</v>
      </c>
      <c r="G74">
        <v>400</v>
      </c>
      <c r="H74" s="106" t="s">
        <v>2925</v>
      </c>
      <c r="I74">
        <v>4996</v>
      </c>
      <c r="J74" s="106" t="s">
        <v>3274</v>
      </c>
      <c r="K74" s="106" t="s">
        <v>2950</v>
      </c>
      <c r="L74">
        <v>905</v>
      </c>
      <c r="M74">
        <v>896</v>
      </c>
      <c r="N74">
        <v>1200</v>
      </c>
      <c r="O74" s="106" t="s">
        <v>2928</v>
      </c>
      <c r="P74">
        <v>0.55615525869840099</v>
      </c>
      <c r="Q74">
        <v>0.81105872704243398</v>
      </c>
      <c r="R74" s="15">
        <v>5.1638717098370498E-3</v>
      </c>
      <c r="S74" s="106">
        <v>2.9233396372156099E-2</v>
      </c>
      <c r="T74">
        <v>0.96987031274476798</v>
      </c>
      <c r="U74">
        <v>0.96987031274476798</v>
      </c>
      <c r="V74">
        <v>0.91475957411502495</v>
      </c>
      <c r="W74">
        <v>7.28</v>
      </c>
      <c r="X74">
        <v>0.79</v>
      </c>
      <c r="Y74">
        <v>462809</v>
      </c>
      <c r="Z74">
        <v>30854</v>
      </c>
      <c r="AA74">
        <v>1.48</v>
      </c>
      <c r="AB74">
        <v>15</v>
      </c>
      <c r="AC74">
        <v>9</v>
      </c>
      <c r="AD74">
        <v>6</v>
      </c>
      <c r="AE74">
        <v>60</v>
      </c>
      <c r="AF74">
        <v>10</v>
      </c>
      <c r="AG74">
        <v>5</v>
      </c>
      <c r="AH74">
        <v>5</v>
      </c>
      <c r="AI74">
        <v>5</v>
      </c>
    </row>
    <row r="75" spans="1:35" x14ac:dyDescent="0.2">
      <c r="A75" s="102">
        <v>1070</v>
      </c>
      <c r="B75">
        <v>3116</v>
      </c>
      <c r="C75" s="106" t="s">
        <v>3181</v>
      </c>
      <c r="D75" s="106" t="s">
        <v>2943</v>
      </c>
      <c r="E75">
        <v>1714</v>
      </c>
      <c r="F75">
        <v>1681</v>
      </c>
      <c r="G75">
        <v>600</v>
      </c>
      <c r="H75" s="106" t="s">
        <v>2925</v>
      </c>
      <c r="I75">
        <v>9069</v>
      </c>
      <c r="J75" s="106" t="s">
        <v>3086</v>
      </c>
      <c r="K75" s="106" t="s">
        <v>3096</v>
      </c>
      <c r="L75">
        <v>898</v>
      </c>
      <c r="M75">
        <v>891</v>
      </c>
      <c r="N75">
        <v>1100</v>
      </c>
      <c r="O75" s="106" t="s">
        <v>2928</v>
      </c>
      <c r="P75">
        <v>0.82367361604835998</v>
      </c>
      <c r="Q75">
        <v>0.85213208995924705</v>
      </c>
      <c r="R75">
        <v>0.14209993398430301</v>
      </c>
      <c r="S75" s="106">
        <v>4.48347647229266E-2</v>
      </c>
      <c r="T75">
        <v>0.269723552582526</v>
      </c>
      <c r="U75">
        <v>0.269723552582526</v>
      </c>
      <c r="V75">
        <v>0.73410417064625799</v>
      </c>
      <c r="W75">
        <v>0.71</v>
      </c>
      <c r="X75">
        <v>2.83</v>
      </c>
      <c r="Y75">
        <v>460496</v>
      </c>
      <c r="Z75">
        <v>21928</v>
      </c>
      <c r="AA75">
        <v>1.1599999999999999</v>
      </c>
      <c r="AB75">
        <v>21</v>
      </c>
      <c r="AC75">
        <v>17</v>
      </c>
      <c r="AD75">
        <v>4</v>
      </c>
      <c r="AE75">
        <v>80.95</v>
      </c>
      <c r="AF75">
        <v>13</v>
      </c>
      <c r="AG75">
        <v>11</v>
      </c>
      <c r="AH75">
        <v>4</v>
      </c>
      <c r="AI75">
        <v>6</v>
      </c>
    </row>
    <row r="76" spans="1:35" x14ac:dyDescent="0.2">
      <c r="A76" s="102">
        <v>775</v>
      </c>
      <c r="B76">
        <v>1414</v>
      </c>
      <c r="C76" s="106" t="s">
        <v>3172</v>
      </c>
      <c r="D76" s="106" t="s">
        <v>2935</v>
      </c>
      <c r="E76">
        <v>4640</v>
      </c>
      <c r="F76">
        <v>4655</v>
      </c>
      <c r="G76">
        <v>200</v>
      </c>
      <c r="H76" s="106" t="s">
        <v>2928</v>
      </c>
      <c r="I76">
        <v>3563</v>
      </c>
      <c r="J76" s="106" t="s">
        <v>3194</v>
      </c>
      <c r="K76" s="106" t="s">
        <v>2951</v>
      </c>
      <c r="L76">
        <v>9330</v>
      </c>
      <c r="M76">
        <v>9800</v>
      </c>
      <c r="N76">
        <v>100</v>
      </c>
      <c r="O76" s="106" t="s">
        <v>2925</v>
      </c>
      <c r="P76">
        <v>0.75247242714656704</v>
      </c>
      <c r="Q76">
        <v>0.88025702051629395</v>
      </c>
      <c r="R76">
        <v>0.35535846273949701</v>
      </c>
      <c r="S76" s="15">
        <v>1.8501644259176098E-2</v>
      </c>
      <c r="T76">
        <v>-0.94839628733807002</v>
      </c>
      <c r="U76">
        <v>0.94839628733807002</v>
      </c>
      <c r="V76">
        <v>0.49340260225128002</v>
      </c>
      <c r="W76">
        <v>-6.43</v>
      </c>
      <c r="X76">
        <v>5</v>
      </c>
      <c r="Y76">
        <v>459239</v>
      </c>
      <c r="Z76">
        <v>41749</v>
      </c>
      <c r="AA76">
        <v>2.52</v>
      </c>
      <c r="AB76">
        <v>11</v>
      </c>
      <c r="AC76">
        <v>10</v>
      </c>
      <c r="AD76">
        <v>1</v>
      </c>
      <c r="AE76">
        <v>90.91</v>
      </c>
      <c r="AF76">
        <v>9</v>
      </c>
      <c r="AG76">
        <v>9</v>
      </c>
      <c r="AH76">
        <v>1</v>
      </c>
      <c r="AI76">
        <v>1</v>
      </c>
    </row>
    <row r="77" spans="1:35" x14ac:dyDescent="0.2">
      <c r="A77" s="102">
        <v>1066</v>
      </c>
      <c r="B77">
        <v>6501</v>
      </c>
      <c r="C77" s="106" t="s">
        <v>3180</v>
      </c>
      <c r="D77" s="106" t="s">
        <v>2930</v>
      </c>
      <c r="E77">
        <v>4291</v>
      </c>
      <c r="F77">
        <v>4269</v>
      </c>
      <c r="G77">
        <v>200</v>
      </c>
      <c r="H77" s="106" t="s">
        <v>2928</v>
      </c>
      <c r="I77">
        <v>9468</v>
      </c>
      <c r="J77" s="106" t="s">
        <v>2926</v>
      </c>
      <c r="K77" s="106" t="s">
        <v>2927</v>
      </c>
      <c r="L77">
        <v>1877</v>
      </c>
      <c r="M77">
        <v>1832</v>
      </c>
      <c r="N77">
        <v>500</v>
      </c>
      <c r="O77" s="106" t="s">
        <v>2925</v>
      </c>
      <c r="P77">
        <v>0.80732655034553003</v>
      </c>
      <c r="Q77">
        <v>0.85274537004594597</v>
      </c>
      <c r="R77" s="15">
        <v>0.18580006517728101</v>
      </c>
      <c r="S77" s="106">
        <v>3.6307359223742598E-2</v>
      </c>
      <c r="T77">
        <v>-0.44642182086562399</v>
      </c>
      <c r="U77">
        <v>0.44642182086562399</v>
      </c>
      <c r="V77">
        <v>0.64915127994514998</v>
      </c>
      <c r="W77">
        <v>-4.33</v>
      </c>
      <c r="X77">
        <v>7.29</v>
      </c>
      <c r="Y77">
        <v>458717</v>
      </c>
      <c r="Z77">
        <v>28670</v>
      </c>
      <c r="AA77">
        <v>1.58</v>
      </c>
      <c r="AB77">
        <v>16</v>
      </c>
      <c r="AC77">
        <v>12</v>
      </c>
      <c r="AD77">
        <v>4</v>
      </c>
      <c r="AE77">
        <v>75</v>
      </c>
      <c r="AF77">
        <v>12</v>
      </c>
      <c r="AG77">
        <v>10</v>
      </c>
      <c r="AH77">
        <v>2</v>
      </c>
      <c r="AI77">
        <v>4</v>
      </c>
    </row>
    <row r="78" spans="1:35" x14ac:dyDescent="0.2">
      <c r="A78" s="102">
        <v>1234</v>
      </c>
      <c r="B78">
        <v>8113</v>
      </c>
      <c r="C78" s="106" t="s">
        <v>3399</v>
      </c>
      <c r="D78" s="106" t="s">
        <v>2950</v>
      </c>
      <c r="E78">
        <v>3720</v>
      </c>
      <c r="F78">
        <v>3752</v>
      </c>
      <c r="G78">
        <v>200</v>
      </c>
      <c r="H78" s="106" t="s">
        <v>2928</v>
      </c>
      <c r="I78">
        <v>8586</v>
      </c>
      <c r="J78" s="106" t="s">
        <v>3090</v>
      </c>
      <c r="K78" s="106" t="s">
        <v>2931</v>
      </c>
      <c r="L78">
        <v>3200</v>
      </c>
      <c r="M78">
        <v>3205</v>
      </c>
      <c r="N78">
        <v>200</v>
      </c>
      <c r="O78" s="106" t="s">
        <v>2925</v>
      </c>
      <c r="P78">
        <v>0.88534626528560301</v>
      </c>
      <c r="Q78">
        <v>0.83559482576917798</v>
      </c>
      <c r="R78" s="15">
        <v>5.3336898210742303E-3</v>
      </c>
      <c r="S78" s="106">
        <v>3.9722020682913202E-2</v>
      </c>
      <c r="T78">
        <v>-1.6847376513257499</v>
      </c>
      <c r="U78">
        <v>1.6847376513257499</v>
      </c>
      <c r="V78">
        <v>1.5967908303232501</v>
      </c>
      <c r="W78">
        <v>-12.73</v>
      </c>
      <c r="X78">
        <v>14.58</v>
      </c>
      <c r="Y78">
        <v>458585</v>
      </c>
      <c r="Z78">
        <v>28662</v>
      </c>
      <c r="AA78">
        <v>1.51</v>
      </c>
      <c r="AB78">
        <v>16</v>
      </c>
      <c r="AC78">
        <v>12</v>
      </c>
      <c r="AD78">
        <v>4</v>
      </c>
      <c r="AE78">
        <v>75</v>
      </c>
      <c r="AF78">
        <v>11</v>
      </c>
      <c r="AG78">
        <v>8</v>
      </c>
      <c r="AH78">
        <v>3</v>
      </c>
      <c r="AI78">
        <v>5</v>
      </c>
    </row>
    <row r="79" spans="1:35" x14ac:dyDescent="0.2">
      <c r="A79" s="102">
        <v>1245</v>
      </c>
      <c r="B79">
        <v>4045</v>
      </c>
      <c r="C79" s="106" t="s">
        <v>3338</v>
      </c>
      <c r="D79" s="106" t="s">
        <v>2950</v>
      </c>
      <c r="E79">
        <v>1319</v>
      </c>
      <c r="F79">
        <v>1302</v>
      </c>
      <c r="G79">
        <v>800</v>
      </c>
      <c r="H79" s="106" t="s">
        <v>2925</v>
      </c>
      <c r="I79">
        <v>8359</v>
      </c>
      <c r="J79" s="106" t="s">
        <v>697</v>
      </c>
      <c r="K79" s="106" t="s">
        <v>2988</v>
      </c>
      <c r="L79">
        <v>439</v>
      </c>
      <c r="M79">
        <v>430</v>
      </c>
      <c r="N79">
        <v>2400</v>
      </c>
      <c r="O79" s="106" t="s">
        <v>2928</v>
      </c>
      <c r="P79">
        <v>0.61510424013014597</v>
      </c>
      <c r="Q79">
        <v>0.83429035942317598</v>
      </c>
      <c r="R79" s="106">
        <v>6.05033100192994E-2</v>
      </c>
      <c r="S79">
        <v>9.7804777209582598E-4</v>
      </c>
      <c r="T79">
        <v>2.6203264165777198</v>
      </c>
      <c r="U79">
        <v>2.6203264165777198</v>
      </c>
      <c r="V79">
        <v>2.2632595276323499</v>
      </c>
      <c r="W79">
        <v>10.25</v>
      </c>
      <c r="X79">
        <v>0.92</v>
      </c>
      <c r="Y79">
        <v>456696</v>
      </c>
      <c r="Z79">
        <v>21747</v>
      </c>
      <c r="AA79">
        <v>1.04</v>
      </c>
      <c r="AB79">
        <v>21</v>
      </c>
      <c r="AC79">
        <v>17</v>
      </c>
      <c r="AD79">
        <v>4</v>
      </c>
      <c r="AE79">
        <v>80.95</v>
      </c>
      <c r="AF79">
        <v>13</v>
      </c>
      <c r="AG79">
        <v>10</v>
      </c>
      <c r="AH79">
        <v>4</v>
      </c>
      <c r="AI79">
        <v>7</v>
      </c>
    </row>
    <row r="80" spans="1:35" x14ac:dyDescent="0.2">
      <c r="A80" s="102">
        <v>19</v>
      </c>
      <c r="B80">
        <v>1973</v>
      </c>
      <c r="C80" s="106" t="s">
        <v>2933</v>
      </c>
      <c r="D80" s="106" t="s">
        <v>2927</v>
      </c>
      <c r="E80">
        <v>4215</v>
      </c>
      <c r="F80">
        <v>4215</v>
      </c>
      <c r="G80">
        <v>200</v>
      </c>
      <c r="H80" s="106" t="s">
        <v>2928</v>
      </c>
      <c r="I80">
        <v>3635</v>
      </c>
      <c r="J80" s="106" t="s">
        <v>47</v>
      </c>
      <c r="K80" s="106" t="s">
        <v>2927</v>
      </c>
      <c r="L80">
        <v>3150</v>
      </c>
      <c r="M80">
        <v>3155</v>
      </c>
      <c r="N80">
        <v>300</v>
      </c>
      <c r="O80" s="106" t="s">
        <v>2925</v>
      </c>
      <c r="P80">
        <v>0.88543654371513902</v>
      </c>
      <c r="Q80">
        <v>0.96182117606822004</v>
      </c>
      <c r="R80" s="15">
        <v>0.31937855586646102</v>
      </c>
      <c r="S80" s="106">
        <v>5.4443216287391002E-2</v>
      </c>
      <c r="T80">
        <v>-0.26608048559306902</v>
      </c>
      <c r="U80">
        <v>0.26608048559306902</v>
      </c>
      <c r="V80">
        <v>0.26702882597718097</v>
      </c>
      <c r="W80">
        <v>-1.1399999999999999</v>
      </c>
      <c r="X80">
        <v>12.28</v>
      </c>
      <c r="Y80">
        <v>455283</v>
      </c>
      <c r="Z80">
        <v>25294</v>
      </c>
      <c r="AA80">
        <v>1.35</v>
      </c>
      <c r="AB80">
        <v>18</v>
      </c>
      <c r="AC80">
        <v>13</v>
      </c>
      <c r="AD80">
        <v>5</v>
      </c>
      <c r="AE80">
        <v>72.22</v>
      </c>
      <c r="AF80">
        <v>12</v>
      </c>
      <c r="AG80">
        <v>10</v>
      </c>
      <c r="AH80">
        <v>2</v>
      </c>
      <c r="AI80">
        <v>6</v>
      </c>
    </row>
    <row r="81" spans="1:35" x14ac:dyDescent="0.2">
      <c r="A81" s="102">
        <v>1416</v>
      </c>
      <c r="B81">
        <v>7752</v>
      </c>
      <c r="C81" s="106" t="s">
        <v>989</v>
      </c>
      <c r="D81" s="106" t="s">
        <v>2930</v>
      </c>
      <c r="E81">
        <v>1280</v>
      </c>
      <c r="F81">
        <v>1249</v>
      </c>
      <c r="G81">
        <v>700</v>
      </c>
      <c r="H81" s="106" t="s">
        <v>2925</v>
      </c>
      <c r="I81">
        <v>8876</v>
      </c>
      <c r="J81" s="106" t="s">
        <v>1097</v>
      </c>
      <c r="K81" s="106" t="s">
        <v>2940</v>
      </c>
      <c r="L81">
        <v>3130</v>
      </c>
      <c r="M81">
        <v>3055</v>
      </c>
      <c r="N81">
        <v>300</v>
      </c>
      <c r="O81" s="106" t="s">
        <v>2928</v>
      </c>
      <c r="P81">
        <v>0.68135396643773005</v>
      </c>
      <c r="Q81">
        <v>0.81590279187918702</v>
      </c>
      <c r="R81" s="106">
        <v>0.42076833295904897</v>
      </c>
      <c r="S81" s="106">
        <v>4.9457456225281998E-2</v>
      </c>
      <c r="T81">
        <v>0.92632093989492004</v>
      </c>
      <c r="U81">
        <v>0.92632093989492004</v>
      </c>
      <c r="V81">
        <v>0.48024567198115797</v>
      </c>
      <c r="W81">
        <v>3.66</v>
      </c>
      <c r="X81">
        <v>4.5999999999999996</v>
      </c>
      <c r="Y81">
        <v>454313</v>
      </c>
      <c r="Z81">
        <v>26724</v>
      </c>
      <c r="AA81">
        <v>1.37</v>
      </c>
      <c r="AB81">
        <v>17</v>
      </c>
      <c r="AC81">
        <v>12</v>
      </c>
      <c r="AD81">
        <v>5</v>
      </c>
      <c r="AE81">
        <v>70.59</v>
      </c>
      <c r="AF81">
        <v>10</v>
      </c>
      <c r="AG81">
        <v>10</v>
      </c>
      <c r="AH81">
        <v>5</v>
      </c>
      <c r="AI81">
        <v>2</v>
      </c>
    </row>
    <row r="82" spans="1:35" x14ac:dyDescent="0.2">
      <c r="A82" s="102">
        <v>980</v>
      </c>
      <c r="B82">
        <v>4045</v>
      </c>
      <c r="C82" s="106" t="s">
        <v>3338</v>
      </c>
      <c r="D82" s="106" t="s">
        <v>2950</v>
      </c>
      <c r="E82">
        <v>1319</v>
      </c>
      <c r="F82">
        <v>1302</v>
      </c>
      <c r="G82">
        <v>600</v>
      </c>
      <c r="H82" s="106" t="s">
        <v>2925</v>
      </c>
      <c r="I82">
        <v>8309</v>
      </c>
      <c r="J82" s="106" t="s">
        <v>1053</v>
      </c>
      <c r="K82" s="106" t="s">
        <v>2988</v>
      </c>
      <c r="L82">
        <v>4123</v>
      </c>
      <c r="M82">
        <v>4099</v>
      </c>
      <c r="N82">
        <v>200</v>
      </c>
      <c r="O82" s="106" t="s">
        <v>2928</v>
      </c>
      <c r="P82">
        <v>0.55708225320675198</v>
      </c>
      <c r="Q82">
        <v>0.861547148092217</v>
      </c>
      <c r="R82">
        <v>4.7677102482175798E-2</v>
      </c>
      <c r="S82" s="106">
        <v>1.1253252145815899E-2</v>
      </c>
      <c r="T82" s="106">
        <v>2.2353772068225499</v>
      </c>
      <c r="U82" s="106">
        <v>2.2353772068225499</v>
      </c>
      <c r="V82">
        <v>2.05467820395579</v>
      </c>
      <c r="W82">
        <v>4.71</v>
      </c>
      <c r="X82">
        <v>4.71</v>
      </c>
      <c r="Y82">
        <v>451490</v>
      </c>
      <c r="Z82">
        <v>23763</v>
      </c>
      <c r="AA82">
        <v>1.32</v>
      </c>
      <c r="AB82">
        <v>19</v>
      </c>
      <c r="AC82">
        <v>13</v>
      </c>
      <c r="AD82">
        <v>6</v>
      </c>
      <c r="AE82">
        <v>68.42</v>
      </c>
      <c r="AF82">
        <v>12</v>
      </c>
      <c r="AG82">
        <v>11</v>
      </c>
      <c r="AH82">
        <v>2</v>
      </c>
      <c r="AI82">
        <v>6</v>
      </c>
    </row>
    <row r="83" spans="1:35" x14ac:dyDescent="0.2">
      <c r="A83" s="102">
        <v>457</v>
      </c>
      <c r="B83">
        <v>5463</v>
      </c>
      <c r="C83" s="106" t="s">
        <v>67</v>
      </c>
      <c r="D83" s="106" t="s">
        <v>2986</v>
      </c>
      <c r="E83">
        <v>3180</v>
      </c>
      <c r="F83">
        <v>3170</v>
      </c>
      <c r="G83">
        <v>300</v>
      </c>
      <c r="H83" s="106" t="s">
        <v>2925</v>
      </c>
      <c r="I83">
        <v>7278</v>
      </c>
      <c r="J83" s="106" t="s">
        <v>46</v>
      </c>
      <c r="K83" s="106" t="s">
        <v>2943</v>
      </c>
      <c r="L83">
        <v>2341</v>
      </c>
      <c r="M83">
        <v>2320</v>
      </c>
      <c r="N83">
        <v>400</v>
      </c>
      <c r="O83" s="106" t="s">
        <v>2928</v>
      </c>
      <c r="P83">
        <v>0.50627938027700203</v>
      </c>
      <c r="Q83">
        <v>0.90524834198120996</v>
      </c>
      <c r="R83" s="106">
        <v>0.18042204078327601</v>
      </c>
      <c r="S83">
        <v>4.0692548332225999E-3</v>
      </c>
      <c r="T83">
        <v>1.8405760462282299</v>
      </c>
      <c r="U83">
        <v>1.8405760462282299</v>
      </c>
      <c r="V83">
        <v>1.3425435136271799</v>
      </c>
      <c r="W83">
        <v>6.2</v>
      </c>
      <c r="X83">
        <v>2.42</v>
      </c>
      <c r="Y83">
        <v>449956</v>
      </c>
      <c r="Z83">
        <v>32140</v>
      </c>
      <c r="AA83">
        <v>1.78</v>
      </c>
      <c r="AB83">
        <v>14</v>
      </c>
      <c r="AC83">
        <v>11</v>
      </c>
      <c r="AD83">
        <v>3</v>
      </c>
      <c r="AE83">
        <v>78.569999999999993</v>
      </c>
      <c r="AF83">
        <v>12</v>
      </c>
      <c r="AG83">
        <v>7</v>
      </c>
      <c r="AH83">
        <v>0</v>
      </c>
      <c r="AI83">
        <v>7</v>
      </c>
    </row>
    <row r="84" spans="1:35" x14ac:dyDescent="0.2">
      <c r="A84" s="102">
        <v>419</v>
      </c>
      <c r="B84">
        <v>1802</v>
      </c>
      <c r="C84" s="106" t="s">
        <v>3201</v>
      </c>
      <c r="D84" s="106" t="s">
        <v>2935</v>
      </c>
      <c r="E84">
        <v>1275</v>
      </c>
      <c r="F84">
        <v>1266</v>
      </c>
      <c r="G84">
        <v>600</v>
      </c>
      <c r="H84" s="106" t="s">
        <v>2925</v>
      </c>
      <c r="I84">
        <v>5714</v>
      </c>
      <c r="J84" s="106" t="s">
        <v>872</v>
      </c>
      <c r="K84" s="106" t="s">
        <v>2941</v>
      </c>
      <c r="L84">
        <v>4090</v>
      </c>
      <c r="M84">
        <v>4070</v>
      </c>
      <c r="N84">
        <v>200</v>
      </c>
      <c r="O84" s="106" t="s">
        <v>2928</v>
      </c>
      <c r="P84">
        <v>0.73601744126553403</v>
      </c>
      <c r="Q84">
        <v>0.90818636264868102</v>
      </c>
      <c r="R84">
        <v>0.39392773908587603</v>
      </c>
      <c r="S84" s="106">
        <v>8.4423874537496394E-3</v>
      </c>
      <c r="T84">
        <v>2.0066701123658901</v>
      </c>
      <c r="U84">
        <v>2.0066701123658901</v>
      </c>
      <c r="V84">
        <v>2.0622104756081301</v>
      </c>
      <c r="W84">
        <v>3.76</v>
      </c>
      <c r="X84">
        <v>6.68</v>
      </c>
      <c r="Y84">
        <v>449854</v>
      </c>
      <c r="Z84">
        <v>24992</v>
      </c>
      <c r="AA84">
        <v>1.38</v>
      </c>
      <c r="AB84">
        <v>18</v>
      </c>
      <c r="AC84">
        <v>13</v>
      </c>
      <c r="AD84">
        <v>5</v>
      </c>
      <c r="AE84">
        <v>72.22</v>
      </c>
      <c r="AF84">
        <v>12</v>
      </c>
      <c r="AG84">
        <v>12</v>
      </c>
      <c r="AH84">
        <v>3</v>
      </c>
      <c r="AI84">
        <v>3</v>
      </c>
    </row>
    <row r="85" spans="1:35" x14ac:dyDescent="0.2">
      <c r="A85" s="102">
        <v>487</v>
      </c>
      <c r="B85">
        <v>6305</v>
      </c>
      <c r="C85" s="106" t="s">
        <v>31</v>
      </c>
      <c r="D85" s="106" t="s">
        <v>2938</v>
      </c>
      <c r="E85">
        <v>3100</v>
      </c>
      <c r="F85">
        <v>3025</v>
      </c>
      <c r="G85">
        <v>300</v>
      </c>
      <c r="H85" s="106" t="s">
        <v>2928</v>
      </c>
      <c r="I85">
        <v>8586</v>
      </c>
      <c r="J85" s="106" t="s">
        <v>3090</v>
      </c>
      <c r="K85" s="106" t="s">
        <v>2931</v>
      </c>
      <c r="L85">
        <v>3200</v>
      </c>
      <c r="M85">
        <v>3205</v>
      </c>
      <c r="N85">
        <v>300</v>
      </c>
      <c r="O85" s="106" t="s">
        <v>2925</v>
      </c>
      <c r="P85">
        <v>0.70733484782328104</v>
      </c>
      <c r="Q85">
        <v>0.90312956117329002</v>
      </c>
      <c r="R85">
        <v>0.19808389535655599</v>
      </c>
      <c r="S85" s="106">
        <v>1.5166962275226801E-2</v>
      </c>
      <c r="T85">
        <v>-3.0662427133087</v>
      </c>
      <c r="U85">
        <v>3.0662427133087</v>
      </c>
      <c r="V85">
        <v>2.3414197353202901</v>
      </c>
      <c r="W85">
        <v>-16.489999999999998</v>
      </c>
      <c r="X85">
        <v>5.62</v>
      </c>
      <c r="Y85">
        <v>447728</v>
      </c>
      <c r="Z85">
        <v>31981</v>
      </c>
      <c r="AA85">
        <v>1.58</v>
      </c>
      <c r="AB85">
        <v>14</v>
      </c>
      <c r="AC85">
        <v>11</v>
      </c>
      <c r="AD85">
        <v>3</v>
      </c>
      <c r="AE85">
        <v>78.569999999999993</v>
      </c>
      <c r="AF85">
        <v>11</v>
      </c>
      <c r="AG85">
        <v>9</v>
      </c>
      <c r="AH85">
        <v>2</v>
      </c>
      <c r="AI85">
        <v>3</v>
      </c>
    </row>
    <row r="86" spans="1:35" x14ac:dyDescent="0.2">
      <c r="A86" s="102">
        <v>268</v>
      </c>
      <c r="B86">
        <v>1860</v>
      </c>
      <c r="C86" s="106" t="s">
        <v>57</v>
      </c>
      <c r="D86" s="106" t="s">
        <v>2935</v>
      </c>
      <c r="E86">
        <v>758</v>
      </c>
      <c r="F86">
        <v>754</v>
      </c>
      <c r="G86">
        <v>800</v>
      </c>
      <c r="H86" s="106" t="s">
        <v>2928</v>
      </c>
      <c r="I86">
        <v>4530</v>
      </c>
      <c r="J86" s="106" t="s">
        <v>1268</v>
      </c>
      <c r="K86" s="106" t="s">
        <v>2948</v>
      </c>
      <c r="L86">
        <v>5860</v>
      </c>
      <c r="M86">
        <v>5830</v>
      </c>
      <c r="N86">
        <v>100</v>
      </c>
      <c r="O86" s="106" t="s">
        <v>2925</v>
      </c>
      <c r="P86">
        <v>0.51912290495992497</v>
      </c>
      <c r="Q86">
        <v>0.92269431674221203</v>
      </c>
      <c r="R86">
        <v>0.45533634805797402</v>
      </c>
      <c r="S86" s="106">
        <v>4.4689120110724199E-2</v>
      </c>
      <c r="T86">
        <v>-0.35769595759806599</v>
      </c>
      <c r="U86">
        <v>0.35769595759806599</v>
      </c>
      <c r="V86">
        <v>0.100440090074099</v>
      </c>
      <c r="W86">
        <v>-1.51</v>
      </c>
      <c r="X86">
        <v>3.46</v>
      </c>
      <c r="Y86">
        <v>444289</v>
      </c>
      <c r="Z86">
        <v>23384</v>
      </c>
      <c r="AA86">
        <v>1.25</v>
      </c>
      <c r="AB86">
        <v>19</v>
      </c>
      <c r="AC86">
        <v>13</v>
      </c>
      <c r="AD86">
        <v>6</v>
      </c>
      <c r="AE86">
        <v>68.42</v>
      </c>
      <c r="AF86">
        <v>12</v>
      </c>
      <c r="AG86">
        <v>9</v>
      </c>
      <c r="AH86">
        <v>3</v>
      </c>
      <c r="AI86">
        <v>7</v>
      </c>
    </row>
    <row r="87" spans="1:35" x14ac:dyDescent="0.2">
      <c r="A87" s="102">
        <v>1272</v>
      </c>
      <c r="B87">
        <v>6301</v>
      </c>
      <c r="C87" s="106" t="s">
        <v>56</v>
      </c>
      <c r="D87" s="106" t="s">
        <v>2938</v>
      </c>
      <c r="E87">
        <v>2410</v>
      </c>
      <c r="F87">
        <v>2398.5</v>
      </c>
      <c r="G87">
        <v>400</v>
      </c>
      <c r="H87" s="106" t="s">
        <v>2928</v>
      </c>
      <c r="I87">
        <v>7186</v>
      </c>
      <c r="J87" s="106" t="s">
        <v>685</v>
      </c>
      <c r="K87" s="106" t="s">
        <v>2988</v>
      </c>
      <c r="L87">
        <v>447</v>
      </c>
      <c r="M87">
        <v>437</v>
      </c>
      <c r="N87">
        <v>2200</v>
      </c>
      <c r="O87" s="106" t="s">
        <v>2925</v>
      </c>
      <c r="P87">
        <v>0.68398073930974601</v>
      </c>
      <c r="Q87">
        <v>0.83151273711685503</v>
      </c>
      <c r="R87">
        <v>1.8313858507249901E-2</v>
      </c>
      <c r="S87" s="106">
        <v>2.79198532555631E-2</v>
      </c>
      <c r="T87">
        <v>-2.8263375432181999</v>
      </c>
      <c r="U87">
        <v>2.8263375432181999</v>
      </c>
      <c r="V87">
        <v>2.3993508962332299</v>
      </c>
      <c r="W87">
        <v>-6.93</v>
      </c>
      <c r="X87">
        <v>0.21</v>
      </c>
      <c r="Y87">
        <v>443580</v>
      </c>
      <c r="Z87">
        <v>24643</v>
      </c>
      <c r="AA87">
        <v>1.32</v>
      </c>
      <c r="AB87">
        <v>18</v>
      </c>
      <c r="AC87">
        <v>14</v>
      </c>
      <c r="AD87">
        <v>4</v>
      </c>
      <c r="AE87">
        <v>77.78</v>
      </c>
      <c r="AF87">
        <v>11</v>
      </c>
      <c r="AG87">
        <v>9</v>
      </c>
      <c r="AH87">
        <v>2</v>
      </c>
      <c r="AI87">
        <v>7</v>
      </c>
    </row>
    <row r="88" spans="1:35" x14ac:dyDescent="0.2">
      <c r="A88" s="102">
        <v>1303</v>
      </c>
      <c r="B88">
        <v>5233</v>
      </c>
      <c r="C88" s="106" t="s">
        <v>3192</v>
      </c>
      <c r="D88" s="106" t="s">
        <v>2924</v>
      </c>
      <c r="E88">
        <v>3035</v>
      </c>
      <c r="F88">
        <v>3040</v>
      </c>
      <c r="G88">
        <v>300</v>
      </c>
      <c r="H88" s="106" t="s">
        <v>2925</v>
      </c>
      <c r="I88">
        <v>9716</v>
      </c>
      <c r="J88" s="106" t="s">
        <v>3193</v>
      </c>
      <c r="K88" s="106" t="s">
        <v>2940</v>
      </c>
      <c r="L88">
        <v>1315</v>
      </c>
      <c r="M88">
        <v>1310</v>
      </c>
      <c r="N88">
        <v>700</v>
      </c>
      <c r="O88" s="106" t="s">
        <v>2928</v>
      </c>
      <c r="P88">
        <v>0.86506458858293001</v>
      </c>
      <c r="Q88">
        <v>0.82901178275985499</v>
      </c>
      <c r="R88" s="106">
        <v>7.0604269473705003E-2</v>
      </c>
      <c r="S88" s="106">
        <v>1.96985472701043E-2</v>
      </c>
      <c r="T88">
        <v>0.241673914242308</v>
      </c>
      <c r="U88">
        <v>0.241673914242308</v>
      </c>
      <c r="V88">
        <v>0.25946279550774698</v>
      </c>
      <c r="W88">
        <v>0.54</v>
      </c>
      <c r="X88">
        <v>0.55000000000000004</v>
      </c>
      <c r="Y88">
        <v>440436</v>
      </c>
      <c r="Z88">
        <v>24469</v>
      </c>
      <c r="AA88">
        <v>1.17</v>
      </c>
      <c r="AB88">
        <v>18</v>
      </c>
      <c r="AC88">
        <v>12</v>
      </c>
      <c r="AD88">
        <v>6</v>
      </c>
      <c r="AE88">
        <v>66.67</v>
      </c>
      <c r="AF88">
        <v>11</v>
      </c>
      <c r="AG88">
        <v>10</v>
      </c>
      <c r="AH88">
        <v>5</v>
      </c>
      <c r="AI88">
        <v>3</v>
      </c>
    </row>
    <row r="89" spans="1:35" x14ac:dyDescent="0.2">
      <c r="A89" s="102">
        <v>889</v>
      </c>
      <c r="B89">
        <v>4540</v>
      </c>
      <c r="C89" s="106" t="s">
        <v>3652</v>
      </c>
      <c r="D89" s="106" t="s">
        <v>2948</v>
      </c>
      <c r="E89">
        <v>3115</v>
      </c>
      <c r="F89">
        <v>3085</v>
      </c>
      <c r="G89">
        <v>300</v>
      </c>
      <c r="H89" s="106" t="s">
        <v>2925</v>
      </c>
      <c r="I89">
        <v>7278</v>
      </c>
      <c r="J89" s="106" t="s">
        <v>46</v>
      </c>
      <c r="K89" s="106" t="s">
        <v>2943</v>
      </c>
      <c r="L89">
        <v>2341</v>
      </c>
      <c r="M89">
        <v>2320</v>
      </c>
      <c r="N89">
        <v>400</v>
      </c>
      <c r="O89" s="106" t="s">
        <v>2928</v>
      </c>
      <c r="P89">
        <v>0.76738391360026903</v>
      </c>
      <c r="Q89">
        <v>0.87034330510769997</v>
      </c>
      <c r="R89" s="106">
        <v>0.133614425121581</v>
      </c>
      <c r="S89">
        <v>4.7395597727932498E-4</v>
      </c>
      <c r="T89">
        <v>0.64641306524116704</v>
      </c>
      <c r="U89">
        <v>0.64641306524116704</v>
      </c>
      <c r="V89">
        <v>0.64711934612558597</v>
      </c>
      <c r="W89">
        <v>1.97</v>
      </c>
      <c r="X89">
        <v>0.27</v>
      </c>
      <c r="Y89">
        <v>435292</v>
      </c>
      <c r="Z89">
        <v>33484</v>
      </c>
      <c r="AA89">
        <v>1.79</v>
      </c>
      <c r="AB89">
        <v>13</v>
      </c>
      <c r="AC89">
        <v>10</v>
      </c>
      <c r="AD89">
        <v>3</v>
      </c>
      <c r="AE89">
        <v>76.92</v>
      </c>
      <c r="AF89">
        <v>12</v>
      </c>
      <c r="AG89">
        <v>8</v>
      </c>
      <c r="AH89">
        <v>0</v>
      </c>
      <c r="AI89">
        <v>5</v>
      </c>
    </row>
    <row r="90" spans="1:35" x14ac:dyDescent="0.2">
      <c r="A90" s="102">
        <v>1363</v>
      </c>
      <c r="B90">
        <v>3076</v>
      </c>
      <c r="C90" s="106" t="s">
        <v>3334</v>
      </c>
      <c r="D90" s="106" t="s">
        <v>2932</v>
      </c>
      <c r="E90">
        <v>1883</v>
      </c>
      <c r="F90">
        <v>1874</v>
      </c>
      <c r="G90">
        <v>500</v>
      </c>
      <c r="H90" s="106" t="s">
        <v>2925</v>
      </c>
      <c r="I90">
        <v>5110</v>
      </c>
      <c r="J90" s="106" t="s">
        <v>1369</v>
      </c>
      <c r="K90" s="106" t="s">
        <v>3104</v>
      </c>
      <c r="L90">
        <v>1257</v>
      </c>
      <c r="M90">
        <v>1249</v>
      </c>
      <c r="N90">
        <v>800</v>
      </c>
      <c r="O90" s="106" t="s">
        <v>2928</v>
      </c>
      <c r="P90">
        <v>0.77839675233513494</v>
      </c>
      <c r="Q90">
        <v>0.82241947989233399</v>
      </c>
      <c r="R90">
        <v>9.0213859249979794E-2</v>
      </c>
      <c r="S90" s="106">
        <v>7.6116769008202495E-2</v>
      </c>
      <c r="T90">
        <v>0.71691891299767496</v>
      </c>
      <c r="U90">
        <v>0.71691891299767496</v>
      </c>
      <c r="V90">
        <v>0.92942143610929795</v>
      </c>
      <c r="W90">
        <v>3.27</v>
      </c>
      <c r="X90">
        <v>6.64</v>
      </c>
      <c r="Y90">
        <v>433372</v>
      </c>
      <c r="Z90">
        <v>25492</v>
      </c>
      <c r="AA90">
        <v>1.27</v>
      </c>
      <c r="AB90">
        <v>17</v>
      </c>
      <c r="AC90">
        <v>11</v>
      </c>
      <c r="AD90">
        <v>6</v>
      </c>
      <c r="AE90">
        <v>64.709999999999994</v>
      </c>
      <c r="AF90">
        <v>13</v>
      </c>
      <c r="AG90">
        <v>10</v>
      </c>
      <c r="AH90">
        <v>3</v>
      </c>
      <c r="AI90">
        <v>4</v>
      </c>
    </row>
    <row r="91" spans="1:35" x14ac:dyDescent="0.2">
      <c r="A91" s="102">
        <v>1496</v>
      </c>
      <c r="B91">
        <v>2875</v>
      </c>
      <c r="C91" s="106" t="s">
        <v>751</v>
      </c>
      <c r="D91" s="106" t="s">
        <v>2953</v>
      </c>
      <c r="E91">
        <v>4840</v>
      </c>
      <c r="F91">
        <v>4775</v>
      </c>
      <c r="G91">
        <v>200</v>
      </c>
      <c r="H91" s="106" t="s">
        <v>2925</v>
      </c>
      <c r="I91">
        <v>9715</v>
      </c>
      <c r="J91" s="106" t="s">
        <v>3370</v>
      </c>
      <c r="K91" s="106" t="s">
        <v>2940</v>
      </c>
      <c r="L91">
        <v>2902</v>
      </c>
      <c r="M91">
        <v>2917</v>
      </c>
      <c r="N91">
        <v>300</v>
      </c>
      <c r="O91" s="106" t="s">
        <v>2928</v>
      </c>
      <c r="P91">
        <v>0.65700036670156003</v>
      </c>
      <c r="Q91">
        <v>0.80464810584632096</v>
      </c>
      <c r="R91" s="106">
        <v>0.30171058584782301</v>
      </c>
      <c r="S91" s="106">
        <v>4.2563988186233297E-2</v>
      </c>
      <c r="T91">
        <v>0.61208938170465899</v>
      </c>
      <c r="U91">
        <v>0.61208938170465899</v>
      </c>
      <c r="V91">
        <v>1.64778552708961</v>
      </c>
      <c r="W91">
        <v>1.18</v>
      </c>
      <c r="X91">
        <v>8.3699999999999992</v>
      </c>
      <c r="Y91">
        <v>430734</v>
      </c>
      <c r="Z91">
        <v>30767</v>
      </c>
      <c r="AA91">
        <v>1.96</v>
      </c>
      <c r="AB91">
        <v>14</v>
      </c>
      <c r="AC91">
        <v>10</v>
      </c>
      <c r="AD91">
        <v>4</v>
      </c>
      <c r="AE91">
        <v>71.430000000000007</v>
      </c>
      <c r="AF91">
        <v>9</v>
      </c>
      <c r="AG91">
        <v>7</v>
      </c>
      <c r="AH91">
        <v>2</v>
      </c>
      <c r="AI91">
        <v>5</v>
      </c>
    </row>
    <row r="92" spans="1:35" x14ac:dyDescent="0.2">
      <c r="A92" s="102">
        <v>671</v>
      </c>
      <c r="B92">
        <v>7186</v>
      </c>
      <c r="C92" s="106" t="s">
        <v>685</v>
      </c>
      <c r="D92" s="106" t="s">
        <v>2988</v>
      </c>
      <c r="E92">
        <v>447</v>
      </c>
      <c r="F92">
        <v>437</v>
      </c>
      <c r="G92">
        <v>1700</v>
      </c>
      <c r="H92" s="106" t="s">
        <v>2925</v>
      </c>
      <c r="I92">
        <v>7259</v>
      </c>
      <c r="J92" s="106" t="s">
        <v>27</v>
      </c>
      <c r="K92" s="106" t="s">
        <v>2943</v>
      </c>
      <c r="L92">
        <v>3840</v>
      </c>
      <c r="M92">
        <v>3780</v>
      </c>
      <c r="N92">
        <v>200</v>
      </c>
      <c r="O92" s="106" t="s">
        <v>2928</v>
      </c>
      <c r="P92">
        <v>0.88742424676312404</v>
      </c>
      <c r="Q92">
        <v>0.88903567709638198</v>
      </c>
      <c r="R92" s="106">
        <v>0.25476950444894197</v>
      </c>
      <c r="S92">
        <v>2.0985816019281001E-2</v>
      </c>
      <c r="T92">
        <v>1.6097087923823801</v>
      </c>
      <c r="U92">
        <v>1.6097087923823801</v>
      </c>
      <c r="V92">
        <v>1.1266935637819899</v>
      </c>
      <c r="W92">
        <v>4.87</v>
      </c>
      <c r="X92">
        <v>1.73</v>
      </c>
      <c r="Y92">
        <v>430113</v>
      </c>
      <c r="Z92">
        <v>28674</v>
      </c>
      <c r="AA92">
        <v>1.63</v>
      </c>
      <c r="AB92">
        <v>15</v>
      </c>
      <c r="AC92">
        <v>11</v>
      </c>
      <c r="AD92">
        <v>4</v>
      </c>
      <c r="AE92">
        <v>73.33</v>
      </c>
      <c r="AF92">
        <v>14</v>
      </c>
      <c r="AG92">
        <v>9</v>
      </c>
      <c r="AH92">
        <v>1</v>
      </c>
      <c r="AI92">
        <v>5</v>
      </c>
    </row>
    <row r="93" spans="1:35" x14ac:dyDescent="0.2">
      <c r="A93" s="102">
        <v>601</v>
      </c>
      <c r="B93">
        <v>3626</v>
      </c>
      <c r="C93" s="106" t="s">
        <v>3175</v>
      </c>
      <c r="D93" s="106" t="s">
        <v>2927</v>
      </c>
      <c r="E93">
        <v>7250</v>
      </c>
      <c r="F93">
        <v>7090</v>
      </c>
      <c r="G93">
        <v>100</v>
      </c>
      <c r="H93" s="106" t="s">
        <v>2925</v>
      </c>
      <c r="I93">
        <v>9684</v>
      </c>
      <c r="J93" s="106" t="s">
        <v>3176</v>
      </c>
      <c r="K93" s="106" t="s">
        <v>2927</v>
      </c>
      <c r="L93">
        <v>5260</v>
      </c>
      <c r="M93">
        <v>5160</v>
      </c>
      <c r="N93">
        <v>100</v>
      </c>
      <c r="O93" s="106" t="s">
        <v>2928</v>
      </c>
      <c r="P93">
        <v>0.69183677565748902</v>
      </c>
      <c r="Q93">
        <v>0.89465499971774898</v>
      </c>
      <c r="R93" s="15">
        <v>2.2543728850257201E-7</v>
      </c>
      <c r="S93" s="15">
        <v>3.1918771734285499E-2</v>
      </c>
      <c r="T93">
        <v>3.3752251602410399</v>
      </c>
      <c r="U93">
        <v>3.3752251602410399</v>
      </c>
      <c r="V93">
        <v>2.3630527843417002</v>
      </c>
      <c r="W93">
        <v>10.84</v>
      </c>
      <c r="X93">
        <v>27.22</v>
      </c>
      <c r="Y93">
        <v>428984</v>
      </c>
      <c r="Z93">
        <v>47665</v>
      </c>
      <c r="AA93">
        <v>2.44</v>
      </c>
      <c r="AB93">
        <v>9</v>
      </c>
      <c r="AC93">
        <v>8</v>
      </c>
      <c r="AD93">
        <v>1</v>
      </c>
      <c r="AE93">
        <v>88.89</v>
      </c>
      <c r="AF93">
        <v>11</v>
      </c>
      <c r="AG93">
        <v>4</v>
      </c>
      <c r="AH93">
        <v>1</v>
      </c>
      <c r="AI93">
        <v>4</v>
      </c>
    </row>
    <row r="94" spans="1:35" x14ac:dyDescent="0.2">
      <c r="A94" s="102">
        <v>1238</v>
      </c>
      <c r="B94">
        <v>6141</v>
      </c>
      <c r="C94" s="106" t="s">
        <v>3233</v>
      </c>
      <c r="D94" s="106" t="s">
        <v>2938</v>
      </c>
      <c r="E94">
        <v>1635</v>
      </c>
      <c r="F94">
        <v>1637</v>
      </c>
      <c r="G94">
        <v>700</v>
      </c>
      <c r="H94" s="106" t="s">
        <v>2925</v>
      </c>
      <c r="I94">
        <v>9101</v>
      </c>
      <c r="J94" s="106" t="s">
        <v>1117</v>
      </c>
      <c r="K94" s="106" t="s">
        <v>3235</v>
      </c>
      <c r="L94">
        <v>1790</v>
      </c>
      <c r="M94">
        <v>1798</v>
      </c>
      <c r="N94">
        <v>600</v>
      </c>
      <c r="O94" s="106" t="s">
        <v>2928</v>
      </c>
      <c r="P94">
        <v>0.84465904836444805</v>
      </c>
      <c r="Q94">
        <v>0.83524582797784697</v>
      </c>
      <c r="R94" s="106">
        <v>0.13583228993159399</v>
      </c>
      <c r="S94" s="106">
        <v>3.5353154794481798E-2</v>
      </c>
      <c r="T94">
        <v>1.2197124283741601</v>
      </c>
      <c r="U94">
        <v>1.2197124283741601</v>
      </c>
      <c r="V94">
        <v>1.1828985807797601</v>
      </c>
      <c r="W94">
        <v>2.87</v>
      </c>
      <c r="X94">
        <v>6.22</v>
      </c>
      <c r="Y94">
        <v>428140</v>
      </c>
      <c r="Z94">
        <v>25185</v>
      </c>
      <c r="AA94">
        <v>1.24</v>
      </c>
      <c r="AB94">
        <v>17</v>
      </c>
      <c r="AC94">
        <v>12</v>
      </c>
      <c r="AD94">
        <v>5</v>
      </c>
      <c r="AE94">
        <v>70.59</v>
      </c>
      <c r="AF94">
        <v>9</v>
      </c>
      <c r="AG94">
        <v>10</v>
      </c>
      <c r="AH94">
        <v>5</v>
      </c>
      <c r="AI94">
        <v>2</v>
      </c>
    </row>
    <row r="95" spans="1:35" x14ac:dyDescent="0.2">
      <c r="A95" s="102">
        <v>316</v>
      </c>
      <c r="B95">
        <v>3289</v>
      </c>
      <c r="C95" s="106" t="s">
        <v>780</v>
      </c>
      <c r="D95" s="106" t="s">
        <v>2947</v>
      </c>
      <c r="E95">
        <v>800</v>
      </c>
      <c r="F95">
        <v>800</v>
      </c>
      <c r="G95">
        <v>1300</v>
      </c>
      <c r="H95" s="106" t="s">
        <v>2925</v>
      </c>
      <c r="I95">
        <v>9684</v>
      </c>
      <c r="J95" s="106" t="s">
        <v>3176</v>
      </c>
      <c r="K95" s="106" t="s">
        <v>2927</v>
      </c>
      <c r="L95">
        <v>5260</v>
      </c>
      <c r="M95">
        <v>5160</v>
      </c>
      <c r="N95">
        <v>200</v>
      </c>
      <c r="O95" s="106" t="s">
        <v>2928</v>
      </c>
      <c r="P95">
        <v>0.56144366450438499</v>
      </c>
      <c r="Q95">
        <v>0.91728079817645303</v>
      </c>
      <c r="R95">
        <v>3.1503278912006397E-2</v>
      </c>
      <c r="S95" s="106">
        <v>2.51472189435035E-3</v>
      </c>
      <c r="T95">
        <v>3.0193366988737602</v>
      </c>
      <c r="U95">
        <v>3.0193366988737602</v>
      </c>
      <c r="V95">
        <v>2.9604820301263399</v>
      </c>
      <c r="W95">
        <v>9.9</v>
      </c>
      <c r="X95">
        <v>0.78</v>
      </c>
      <c r="Y95">
        <v>427637</v>
      </c>
      <c r="Z95">
        <v>23758</v>
      </c>
      <c r="AA95">
        <v>1.43</v>
      </c>
      <c r="AB95">
        <v>18</v>
      </c>
      <c r="AC95">
        <v>13</v>
      </c>
      <c r="AD95">
        <v>5</v>
      </c>
      <c r="AE95">
        <v>72.22</v>
      </c>
      <c r="AF95">
        <v>13</v>
      </c>
      <c r="AG95">
        <v>10</v>
      </c>
      <c r="AH95">
        <v>2</v>
      </c>
      <c r="AI95">
        <v>6</v>
      </c>
    </row>
    <row r="96" spans="1:35" x14ac:dyDescent="0.2">
      <c r="A96" s="102">
        <v>1444</v>
      </c>
      <c r="B96">
        <v>6995</v>
      </c>
      <c r="C96" s="106" t="s">
        <v>51</v>
      </c>
      <c r="D96" s="106" t="s">
        <v>2943</v>
      </c>
      <c r="E96">
        <v>1941</v>
      </c>
      <c r="F96">
        <v>1926</v>
      </c>
      <c r="G96">
        <v>500</v>
      </c>
      <c r="H96" s="106" t="s">
        <v>2928</v>
      </c>
      <c r="I96">
        <v>9303</v>
      </c>
      <c r="J96" s="106" t="s">
        <v>3615</v>
      </c>
      <c r="K96" s="106" t="s">
        <v>3649</v>
      </c>
      <c r="L96">
        <v>1521</v>
      </c>
      <c r="M96">
        <v>1503</v>
      </c>
      <c r="N96">
        <v>600</v>
      </c>
      <c r="O96" s="106" t="s">
        <v>2925</v>
      </c>
      <c r="P96">
        <v>0.528445586512999</v>
      </c>
      <c r="Q96">
        <v>0.81077112149817299</v>
      </c>
      <c r="R96">
        <v>0.28150043914067402</v>
      </c>
      <c r="S96" s="106">
        <v>6.2776390158951799E-3</v>
      </c>
      <c r="T96">
        <v>-1.93372719830742</v>
      </c>
      <c r="U96">
        <v>1.93372719830742</v>
      </c>
      <c r="V96">
        <v>2.3781025490535201</v>
      </c>
      <c r="W96">
        <v>-8.91</v>
      </c>
      <c r="X96">
        <v>6.36</v>
      </c>
      <c r="Y96">
        <v>427262</v>
      </c>
      <c r="Z96">
        <v>22487</v>
      </c>
      <c r="AA96">
        <v>1.1100000000000001</v>
      </c>
      <c r="AB96">
        <v>19</v>
      </c>
      <c r="AC96">
        <v>14</v>
      </c>
      <c r="AD96">
        <v>5</v>
      </c>
      <c r="AE96">
        <v>73.680000000000007</v>
      </c>
      <c r="AF96">
        <v>12</v>
      </c>
      <c r="AG96">
        <v>9</v>
      </c>
      <c r="AH96">
        <v>2</v>
      </c>
      <c r="AI96">
        <v>8</v>
      </c>
    </row>
    <row r="97" spans="1:35" x14ac:dyDescent="0.2">
      <c r="A97" s="102">
        <v>1365</v>
      </c>
      <c r="B97">
        <v>7164</v>
      </c>
      <c r="C97" s="106" t="s">
        <v>3202</v>
      </c>
      <c r="D97" s="106" t="s">
        <v>2931</v>
      </c>
      <c r="E97">
        <v>4540</v>
      </c>
      <c r="F97">
        <v>4485</v>
      </c>
      <c r="G97">
        <v>200</v>
      </c>
      <c r="H97" s="106" t="s">
        <v>2925</v>
      </c>
      <c r="I97">
        <v>9682</v>
      </c>
      <c r="J97" s="106" t="s">
        <v>3203</v>
      </c>
      <c r="K97" s="106" t="s">
        <v>2927</v>
      </c>
      <c r="L97">
        <v>2376</v>
      </c>
      <c r="M97">
        <v>2326</v>
      </c>
      <c r="N97">
        <v>400</v>
      </c>
      <c r="O97" s="106" t="s">
        <v>2928</v>
      </c>
      <c r="P97">
        <v>0.81245096666963401</v>
      </c>
      <c r="Q97">
        <v>0.82214975218095399</v>
      </c>
      <c r="R97" s="15">
        <v>5.22464946352773E-2</v>
      </c>
      <c r="S97" s="15">
        <v>5.0803449555844801E-3</v>
      </c>
      <c r="T97">
        <v>0.73611149753998495</v>
      </c>
      <c r="U97">
        <v>0.73611149753998495</v>
      </c>
      <c r="V97">
        <v>1.46847670969612</v>
      </c>
      <c r="W97">
        <v>2.4500000000000002</v>
      </c>
      <c r="X97">
        <v>3.72</v>
      </c>
      <c r="Y97">
        <v>425408</v>
      </c>
      <c r="Z97">
        <v>30386</v>
      </c>
      <c r="AA97">
        <v>1.61</v>
      </c>
      <c r="AB97">
        <v>14</v>
      </c>
      <c r="AC97">
        <v>11</v>
      </c>
      <c r="AD97">
        <v>3</v>
      </c>
      <c r="AE97">
        <v>78.569999999999993</v>
      </c>
      <c r="AF97">
        <v>12</v>
      </c>
      <c r="AG97">
        <v>8</v>
      </c>
      <c r="AH97">
        <v>1</v>
      </c>
      <c r="AI97">
        <v>5</v>
      </c>
    </row>
    <row r="98" spans="1:35" x14ac:dyDescent="0.2">
      <c r="A98" s="102">
        <v>1425</v>
      </c>
      <c r="B98">
        <v>8060</v>
      </c>
      <c r="C98" s="106" t="s">
        <v>1306</v>
      </c>
      <c r="D98" s="106" t="s">
        <v>2932</v>
      </c>
      <c r="E98">
        <v>2756</v>
      </c>
      <c r="F98">
        <v>2767</v>
      </c>
      <c r="G98">
        <v>300</v>
      </c>
      <c r="H98" s="106" t="s">
        <v>2925</v>
      </c>
      <c r="I98">
        <v>9759</v>
      </c>
      <c r="J98" s="106" t="s">
        <v>580</v>
      </c>
      <c r="K98" s="106" t="s">
        <v>2927</v>
      </c>
      <c r="L98">
        <v>1843</v>
      </c>
      <c r="M98">
        <v>1871</v>
      </c>
      <c r="N98">
        <v>400</v>
      </c>
      <c r="O98" s="106" t="s">
        <v>2928</v>
      </c>
      <c r="P98">
        <v>0.57456519959364205</v>
      </c>
      <c r="Q98">
        <v>0.81510562915036999</v>
      </c>
      <c r="R98" s="106">
        <v>0.37647903126747101</v>
      </c>
      <c r="S98">
        <v>7.5205181652432895E-2</v>
      </c>
      <c r="T98">
        <v>1.0734041804662999</v>
      </c>
      <c r="U98">
        <v>1.0734041804662999</v>
      </c>
      <c r="V98">
        <v>1.1896140847257901</v>
      </c>
      <c r="W98">
        <v>3.32</v>
      </c>
      <c r="X98">
        <v>9.84</v>
      </c>
      <c r="Y98">
        <v>424219</v>
      </c>
      <c r="Z98">
        <v>26514</v>
      </c>
      <c r="AA98">
        <v>1.31</v>
      </c>
      <c r="AB98">
        <v>16</v>
      </c>
      <c r="AC98">
        <v>9</v>
      </c>
      <c r="AD98">
        <v>7</v>
      </c>
      <c r="AE98">
        <v>56.25</v>
      </c>
      <c r="AF98">
        <v>10</v>
      </c>
      <c r="AG98">
        <v>9</v>
      </c>
      <c r="AH98">
        <v>3</v>
      </c>
      <c r="AI98">
        <v>4</v>
      </c>
    </row>
    <row r="99" spans="1:35" x14ac:dyDescent="0.2">
      <c r="A99" s="102">
        <v>916</v>
      </c>
      <c r="B99">
        <v>4185</v>
      </c>
      <c r="C99" s="106" t="s">
        <v>3629</v>
      </c>
      <c r="D99" s="106" t="s">
        <v>2950</v>
      </c>
      <c r="E99">
        <v>2150</v>
      </c>
      <c r="F99">
        <v>2163</v>
      </c>
      <c r="G99">
        <v>400</v>
      </c>
      <c r="H99" s="106" t="s">
        <v>2925</v>
      </c>
      <c r="I99">
        <v>4543</v>
      </c>
      <c r="J99" s="106" t="s">
        <v>832</v>
      </c>
      <c r="K99" s="106" t="s">
        <v>2934</v>
      </c>
      <c r="L99">
        <v>3852</v>
      </c>
      <c r="M99">
        <v>3941</v>
      </c>
      <c r="N99">
        <v>200</v>
      </c>
      <c r="O99" s="106" t="s">
        <v>2928</v>
      </c>
      <c r="P99">
        <v>0.52852205881971104</v>
      </c>
      <c r="Q99">
        <v>0.86749710444207095</v>
      </c>
      <c r="R99">
        <v>9.6222720831860203E-2</v>
      </c>
      <c r="S99" s="106">
        <v>1.15001266648998E-2</v>
      </c>
      <c r="T99">
        <v>0.97998966595787695</v>
      </c>
      <c r="U99">
        <v>0.97998966595787695</v>
      </c>
      <c r="V99">
        <v>0.26560470332797498</v>
      </c>
      <c r="W99">
        <v>4.08</v>
      </c>
      <c r="X99">
        <v>9.77</v>
      </c>
      <c r="Y99">
        <v>421572</v>
      </c>
      <c r="Z99">
        <v>35131</v>
      </c>
      <c r="AA99">
        <v>1.77</v>
      </c>
      <c r="AB99">
        <v>12</v>
      </c>
      <c r="AC99">
        <v>9</v>
      </c>
      <c r="AD99">
        <v>3</v>
      </c>
      <c r="AE99">
        <v>75</v>
      </c>
      <c r="AF99">
        <v>12</v>
      </c>
      <c r="AG99">
        <v>7</v>
      </c>
      <c r="AH99">
        <v>1</v>
      </c>
      <c r="AI99">
        <v>4</v>
      </c>
    </row>
    <row r="100" spans="1:35" x14ac:dyDescent="0.2">
      <c r="A100" s="102">
        <v>175</v>
      </c>
      <c r="B100">
        <v>4208</v>
      </c>
      <c r="C100" s="106" t="s">
        <v>3185</v>
      </c>
      <c r="D100" s="106" t="s">
        <v>2950</v>
      </c>
      <c r="E100">
        <v>2253</v>
      </c>
      <c r="F100">
        <v>2236</v>
      </c>
      <c r="G100">
        <v>400</v>
      </c>
      <c r="H100" s="106" t="s">
        <v>2928</v>
      </c>
      <c r="I100">
        <v>7278</v>
      </c>
      <c r="J100" s="106" t="s">
        <v>46</v>
      </c>
      <c r="K100" s="106" t="s">
        <v>2943</v>
      </c>
      <c r="L100">
        <v>2341</v>
      </c>
      <c r="M100">
        <v>2320</v>
      </c>
      <c r="N100">
        <v>400</v>
      </c>
      <c r="O100" s="106" t="s">
        <v>2925</v>
      </c>
      <c r="P100">
        <v>0.86787412698783495</v>
      </c>
      <c r="Q100">
        <v>0.93334243769874403</v>
      </c>
      <c r="R100">
        <v>6.5112173439754006E-2</v>
      </c>
      <c r="S100" s="15">
        <v>8.7106675122850495E-3</v>
      </c>
      <c r="T100">
        <v>-0.22601087860696201</v>
      </c>
      <c r="U100">
        <v>0.22601087860696201</v>
      </c>
      <c r="V100">
        <v>0.43413522314747799</v>
      </c>
      <c r="W100">
        <v>-0.69</v>
      </c>
      <c r="X100">
        <v>3.62</v>
      </c>
      <c r="Y100">
        <v>419724</v>
      </c>
      <c r="Z100">
        <v>27982</v>
      </c>
      <c r="AA100">
        <v>1.48</v>
      </c>
      <c r="AB100">
        <v>15</v>
      </c>
      <c r="AC100">
        <v>12</v>
      </c>
      <c r="AD100">
        <v>3</v>
      </c>
      <c r="AE100">
        <v>80</v>
      </c>
      <c r="AF100">
        <v>13</v>
      </c>
      <c r="AG100">
        <v>8</v>
      </c>
      <c r="AH100">
        <v>1</v>
      </c>
      <c r="AI100">
        <v>6</v>
      </c>
    </row>
    <row r="101" spans="1:35" x14ac:dyDescent="0.2">
      <c r="A101" s="102">
        <v>1367</v>
      </c>
      <c r="B101">
        <v>2531</v>
      </c>
      <c r="C101" s="106" t="s">
        <v>2952</v>
      </c>
      <c r="D101" s="106" t="s">
        <v>2953</v>
      </c>
      <c r="E101">
        <v>1021</v>
      </c>
      <c r="F101">
        <v>1006</v>
      </c>
      <c r="G101">
        <v>800</v>
      </c>
      <c r="H101" s="106" t="s">
        <v>2925</v>
      </c>
      <c r="I101">
        <v>4004</v>
      </c>
      <c r="J101" s="106" t="s">
        <v>3186</v>
      </c>
      <c r="K101" s="106" t="s">
        <v>2950</v>
      </c>
      <c r="L101">
        <v>2749</v>
      </c>
      <c r="M101">
        <v>2755</v>
      </c>
      <c r="N101">
        <v>300</v>
      </c>
      <c r="O101" s="106" t="s">
        <v>2928</v>
      </c>
      <c r="P101">
        <v>0.84905906862252001</v>
      </c>
      <c r="Q101">
        <v>0.82200844314898802</v>
      </c>
      <c r="R101">
        <v>9.8452413825139501E-2</v>
      </c>
      <c r="S101">
        <v>7.1797780054789095E-2</v>
      </c>
      <c r="T101">
        <v>1.11234912779467</v>
      </c>
      <c r="U101">
        <v>1.11234912779467</v>
      </c>
      <c r="V101">
        <v>0.590824385548116</v>
      </c>
      <c r="W101">
        <v>3.34</v>
      </c>
      <c r="X101">
        <v>2.63</v>
      </c>
      <c r="Y101">
        <v>419431</v>
      </c>
      <c r="Z101">
        <v>24672</v>
      </c>
      <c r="AA101">
        <v>1</v>
      </c>
      <c r="AB101">
        <v>17</v>
      </c>
      <c r="AC101">
        <v>10</v>
      </c>
      <c r="AD101">
        <v>7</v>
      </c>
      <c r="AE101">
        <v>58.82</v>
      </c>
      <c r="AF101">
        <v>10</v>
      </c>
      <c r="AG101">
        <v>9</v>
      </c>
      <c r="AH101">
        <v>6</v>
      </c>
      <c r="AI101">
        <v>2</v>
      </c>
    </row>
    <row r="102" spans="1:35" x14ac:dyDescent="0.2">
      <c r="A102" s="102">
        <v>1484</v>
      </c>
      <c r="B102">
        <v>6923</v>
      </c>
      <c r="C102" s="106" t="s">
        <v>58</v>
      </c>
      <c r="D102" s="106" t="s">
        <v>2930</v>
      </c>
      <c r="E102">
        <v>3135</v>
      </c>
      <c r="F102">
        <v>3095</v>
      </c>
      <c r="G102">
        <v>300</v>
      </c>
      <c r="H102" s="106" t="s">
        <v>2925</v>
      </c>
      <c r="I102">
        <v>9513</v>
      </c>
      <c r="J102" s="106" t="s">
        <v>3204</v>
      </c>
      <c r="K102" s="106" t="s">
        <v>2990</v>
      </c>
      <c r="L102">
        <v>2539</v>
      </c>
      <c r="M102">
        <v>2536</v>
      </c>
      <c r="N102">
        <v>400</v>
      </c>
      <c r="O102" s="106" t="s">
        <v>2928</v>
      </c>
      <c r="P102">
        <v>0.74422665438314395</v>
      </c>
      <c r="Q102">
        <v>0.80591275112658201</v>
      </c>
      <c r="R102" s="106">
        <v>0.37219915080475302</v>
      </c>
      <c r="S102" s="106">
        <v>6.0864647970160002E-2</v>
      </c>
      <c r="T102">
        <v>1.6588781293433399</v>
      </c>
      <c r="U102">
        <v>1.6588781293433399</v>
      </c>
      <c r="V102">
        <v>1.33579493741806</v>
      </c>
      <c r="W102">
        <v>3.83</v>
      </c>
      <c r="X102">
        <v>9.25</v>
      </c>
      <c r="Y102">
        <v>418963</v>
      </c>
      <c r="Z102">
        <v>27931</v>
      </c>
      <c r="AA102">
        <v>1.48</v>
      </c>
      <c r="AB102">
        <v>15</v>
      </c>
      <c r="AC102">
        <v>11</v>
      </c>
      <c r="AD102">
        <v>4</v>
      </c>
      <c r="AE102">
        <v>73.33</v>
      </c>
      <c r="AF102">
        <v>11</v>
      </c>
      <c r="AG102">
        <v>9</v>
      </c>
      <c r="AH102">
        <v>3</v>
      </c>
      <c r="AI102">
        <v>3</v>
      </c>
    </row>
    <row r="103" spans="1:35" x14ac:dyDescent="0.2">
      <c r="A103" s="102">
        <v>1171</v>
      </c>
      <c r="B103">
        <v>2914</v>
      </c>
      <c r="C103" s="106" t="s">
        <v>3129</v>
      </c>
      <c r="D103" s="106" t="s">
        <v>2953</v>
      </c>
      <c r="E103">
        <v>2326</v>
      </c>
      <c r="F103">
        <v>2301</v>
      </c>
      <c r="G103">
        <v>400</v>
      </c>
      <c r="H103" s="106" t="s">
        <v>2928</v>
      </c>
      <c r="I103">
        <v>9716</v>
      </c>
      <c r="J103" s="106" t="s">
        <v>3193</v>
      </c>
      <c r="K103" s="106" t="s">
        <v>2940</v>
      </c>
      <c r="L103">
        <v>1315</v>
      </c>
      <c r="M103">
        <v>1310</v>
      </c>
      <c r="N103">
        <v>700</v>
      </c>
      <c r="O103" s="106" t="s">
        <v>2925</v>
      </c>
      <c r="P103">
        <v>0.83572004563650903</v>
      </c>
      <c r="Q103">
        <v>0.84271533670985599</v>
      </c>
      <c r="R103" s="106">
        <v>1.54569898702532E-2</v>
      </c>
      <c r="S103" s="106">
        <v>3.5442481027947503E-2</v>
      </c>
      <c r="T103">
        <v>-0.23545777052219</v>
      </c>
      <c r="U103">
        <v>0.23545777052219</v>
      </c>
      <c r="V103">
        <v>0.16336340775942401</v>
      </c>
      <c r="W103">
        <v>-0.67</v>
      </c>
      <c r="X103">
        <v>0.37</v>
      </c>
      <c r="Y103">
        <v>418401</v>
      </c>
      <c r="Z103">
        <v>24612</v>
      </c>
      <c r="AA103">
        <v>1.37</v>
      </c>
      <c r="AB103">
        <v>17</v>
      </c>
      <c r="AC103">
        <v>12</v>
      </c>
      <c r="AD103">
        <v>5</v>
      </c>
      <c r="AE103">
        <v>70.59</v>
      </c>
      <c r="AF103">
        <v>10</v>
      </c>
      <c r="AG103">
        <v>12</v>
      </c>
      <c r="AH103">
        <v>3</v>
      </c>
      <c r="AI103">
        <v>2</v>
      </c>
    </row>
    <row r="104" spans="1:35" x14ac:dyDescent="0.2">
      <c r="A104" s="102">
        <v>726</v>
      </c>
      <c r="B104">
        <v>1860</v>
      </c>
      <c r="C104" s="106" t="s">
        <v>57</v>
      </c>
      <c r="D104" s="106" t="s">
        <v>2935</v>
      </c>
      <c r="E104">
        <v>758</v>
      </c>
      <c r="F104">
        <v>754</v>
      </c>
      <c r="G104">
        <v>1000</v>
      </c>
      <c r="H104" s="106" t="s">
        <v>2925</v>
      </c>
      <c r="I104">
        <v>8113</v>
      </c>
      <c r="J104" s="106" t="s">
        <v>3399</v>
      </c>
      <c r="K104" s="106" t="s">
        <v>2950</v>
      </c>
      <c r="L104">
        <v>3720</v>
      </c>
      <c r="M104">
        <v>3752</v>
      </c>
      <c r="N104">
        <v>200</v>
      </c>
      <c r="O104" s="106" t="s">
        <v>2928</v>
      </c>
      <c r="P104">
        <v>0.543143845385192</v>
      </c>
      <c r="Q104">
        <v>0.88507697430497101</v>
      </c>
      <c r="R104" s="106">
        <v>5.9306047913131203E-2</v>
      </c>
      <c r="S104" s="106">
        <v>8.27574117307628E-4</v>
      </c>
      <c r="T104">
        <v>0.84133385467772404</v>
      </c>
      <c r="U104">
        <v>0.84133385467772404</v>
      </c>
      <c r="V104">
        <v>1.3227209294607101</v>
      </c>
      <c r="W104">
        <v>2.85</v>
      </c>
      <c r="X104">
        <v>0.48</v>
      </c>
      <c r="Y104">
        <v>418104</v>
      </c>
      <c r="Z104">
        <v>19005</v>
      </c>
      <c r="AA104">
        <v>0.96</v>
      </c>
      <c r="AB104">
        <v>22</v>
      </c>
      <c r="AC104">
        <v>14</v>
      </c>
      <c r="AD104">
        <v>8</v>
      </c>
      <c r="AE104">
        <v>63.64</v>
      </c>
      <c r="AF104">
        <v>11</v>
      </c>
      <c r="AG104">
        <v>12</v>
      </c>
      <c r="AH104">
        <v>6</v>
      </c>
      <c r="AI104">
        <v>4</v>
      </c>
    </row>
    <row r="105" spans="1:35" x14ac:dyDescent="0.2">
      <c r="A105" s="102">
        <v>899</v>
      </c>
      <c r="B105">
        <v>9201</v>
      </c>
      <c r="C105" s="106" t="s">
        <v>3257</v>
      </c>
      <c r="D105" s="106" t="s">
        <v>3258</v>
      </c>
      <c r="E105">
        <v>3217</v>
      </c>
      <c r="F105">
        <v>3167</v>
      </c>
      <c r="G105">
        <v>300</v>
      </c>
      <c r="H105" s="106" t="s">
        <v>2928</v>
      </c>
      <c r="I105">
        <v>9716</v>
      </c>
      <c r="J105" s="106" t="s">
        <v>3193</v>
      </c>
      <c r="K105" s="106" t="s">
        <v>2940</v>
      </c>
      <c r="L105">
        <v>1315</v>
      </c>
      <c r="M105">
        <v>1310</v>
      </c>
      <c r="N105">
        <v>700</v>
      </c>
      <c r="O105" s="106" t="s">
        <v>2925</v>
      </c>
      <c r="P105">
        <v>0.75206118635806996</v>
      </c>
      <c r="Q105">
        <v>0.869303790448129</v>
      </c>
      <c r="R105" s="106">
        <v>2.7269623677261899E-2</v>
      </c>
      <c r="S105" s="106">
        <v>1.03485188748767E-2</v>
      </c>
      <c r="T105">
        <v>-5.0016157802254199E-4</v>
      </c>
      <c r="U105">
        <v>5.0016157802254199E-4</v>
      </c>
      <c r="V105">
        <v>0.241361935672225</v>
      </c>
      <c r="W105">
        <v>0</v>
      </c>
      <c r="X105">
        <v>3.48</v>
      </c>
      <c r="Y105">
        <v>416621</v>
      </c>
      <c r="Z105">
        <v>24507</v>
      </c>
      <c r="AA105">
        <v>1.26</v>
      </c>
      <c r="AB105">
        <v>17</v>
      </c>
      <c r="AC105">
        <v>12</v>
      </c>
      <c r="AD105">
        <v>5</v>
      </c>
      <c r="AE105">
        <v>70.59</v>
      </c>
      <c r="AF105">
        <v>10</v>
      </c>
      <c r="AG105">
        <v>12</v>
      </c>
      <c r="AH105">
        <v>4</v>
      </c>
      <c r="AI105">
        <v>1</v>
      </c>
    </row>
    <row r="106" spans="1:35" x14ac:dyDescent="0.2">
      <c r="A106" s="102">
        <v>629</v>
      </c>
      <c r="B106">
        <v>4552</v>
      </c>
      <c r="C106" s="106" t="s">
        <v>3574</v>
      </c>
      <c r="D106" s="106" t="s">
        <v>2948</v>
      </c>
      <c r="E106">
        <v>10030</v>
      </c>
      <c r="F106">
        <v>10050</v>
      </c>
      <c r="G106">
        <v>100</v>
      </c>
      <c r="H106" s="106" t="s">
        <v>2925</v>
      </c>
      <c r="I106">
        <v>6750</v>
      </c>
      <c r="J106" s="106" t="s">
        <v>2991</v>
      </c>
      <c r="K106" s="106" t="s">
        <v>2930</v>
      </c>
      <c r="L106">
        <v>4400</v>
      </c>
      <c r="M106">
        <v>4275</v>
      </c>
      <c r="N106">
        <v>200</v>
      </c>
      <c r="O106" s="106" t="s">
        <v>2928</v>
      </c>
      <c r="P106">
        <v>0.51794547614200603</v>
      </c>
      <c r="Q106">
        <v>0.89205628102508805</v>
      </c>
      <c r="R106">
        <v>0.33015720023461198</v>
      </c>
      <c r="S106" s="106">
        <v>3.0227277824826801E-2</v>
      </c>
      <c r="T106">
        <v>2.5012557946305498</v>
      </c>
      <c r="U106">
        <v>2.5012557946305498</v>
      </c>
      <c r="V106">
        <v>1.33676691998676</v>
      </c>
      <c r="W106">
        <v>11.15</v>
      </c>
      <c r="X106">
        <v>14.93</v>
      </c>
      <c r="Y106">
        <v>414562</v>
      </c>
      <c r="Z106">
        <v>29612</v>
      </c>
      <c r="AA106">
        <v>1.79</v>
      </c>
      <c r="AB106">
        <v>14</v>
      </c>
      <c r="AC106">
        <v>11</v>
      </c>
      <c r="AD106">
        <v>3</v>
      </c>
      <c r="AE106">
        <v>78.569999999999993</v>
      </c>
      <c r="AF106">
        <v>12</v>
      </c>
      <c r="AG106">
        <v>8</v>
      </c>
      <c r="AH106">
        <v>2</v>
      </c>
      <c r="AI106">
        <v>4</v>
      </c>
    </row>
    <row r="107" spans="1:35" x14ac:dyDescent="0.2">
      <c r="A107" s="102">
        <v>874</v>
      </c>
      <c r="B107">
        <v>6448</v>
      </c>
      <c r="C107" s="106" t="s">
        <v>542</v>
      </c>
      <c r="D107" s="106" t="s">
        <v>2930</v>
      </c>
      <c r="E107">
        <v>2355</v>
      </c>
      <c r="F107">
        <v>2320</v>
      </c>
      <c r="G107">
        <v>400</v>
      </c>
      <c r="H107" s="106" t="s">
        <v>2925</v>
      </c>
      <c r="I107">
        <v>8253</v>
      </c>
      <c r="J107" s="106" t="s">
        <v>669</v>
      </c>
      <c r="K107" s="106" t="s">
        <v>2931</v>
      </c>
      <c r="L107">
        <v>1789</v>
      </c>
      <c r="M107">
        <v>1854</v>
      </c>
      <c r="N107">
        <v>500</v>
      </c>
      <c r="O107" s="106" t="s">
        <v>2928</v>
      </c>
      <c r="P107">
        <v>0.66476547633396799</v>
      </c>
      <c r="Q107">
        <v>0.87182760263609105</v>
      </c>
      <c r="R107" s="15">
        <v>0.20296890373462401</v>
      </c>
      <c r="S107" s="106">
        <v>8.2467632497111004E-2</v>
      </c>
      <c r="T107">
        <v>0.226721307176562</v>
      </c>
      <c r="U107">
        <v>0.226721307176562</v>
      </c>
      <c r="V107">
        <v>1.2358412403927499</v>
      </c>
      <c r="W107">
        <v>0.82</v>
      </c>
      <c r="X107">
        <v>0.11</v>
      </c>
      <c r="Y107">
        <v>413942</v>
      </c>
      <c r="Z107">
        <v>20697</v>
      </c>
      <c r="AA107">
        <v>1.08</v>
      </c>
      <c r="AB107">
        <v>20</v>
      </c>
      <c r="AC107">
        <v>14</v>
      </c>
      <c r="AD107">
        <v>6</v>
      </c>
      <c r="AE107">
        <v>70</v>
      </c>
      <c r="AF107">
        <v>12</v>
      </c>
      <c r="AG107">
        <v>11</v>
      </c>
      <c r="AH107">
        <v>4</v>
      </c>
      <c r="AI107">
        <v>5</v>
      </c>
    </row>
    <row r="108" spans="1:35" x14ac:dyDescent="0.2">
      <c r="A108" s="102">
        <v>122</v>
      </c>
      <c r="B108">
        <v>6287</v>
      </c>
      <c r="C108" s="106" t="s">
        <v>3077</v>
      </c>
      <c r="D108" s="106" t="s">
        <v>2938</v>
      </c>
      <c r="E108">
        <v>3200</v>
      </c>
      <c r="F108">
        <v>3155</v>
      </c>
      <c r="G108">
        <v>300</v>
      </c>
      <c r="H108" s="106" t="s">
        <v>2928</v>
      </c>
      <c r="I108">
        <v>6807</v>
      </c>
      <c r="J108" s="106" t="s">
        <v>239</v>
      </c>
      <c r="K108" s="106" t="s">
        <v>2930</v>
      </c>
      <c r="L108">
        <v>2080</v>
      </c>
      <c r="M108">
        <v>2041</v>
      </c>
      <c r="N108">
        <v>500</v>
      </c>
      <c r="O108" s="106" t="s">
        <v>2925</v>
      </c>
      <c r="P108">
        <v>0.72578752366520505</v>
      </c>
      <c r="Q108">
        <v>0.93924006280191696</v>
      </c>
      <c r="R108" s="15">
        <v>0.49537698512341899</v>
      </c>
      <c r="S108" s="15">
        <v>9.5976944439895906E-2</v>
      </c>
      <c r="T108">
        <v>-0.138765975382136</v>
      </c>
      <c r="U108">
        <v>0.138765975382136</v>
      </c>
      <c r="V108">
        <v>0.107936037585821</v>
      </c>
      <c r="W108">
        <v>-0.68</v>
      </c>
      <c r="X108">
        <v>7.82</v>
      </c>
      <c r="Y108">
        <v>413544</v>
      </c>
      <c r="Z108">
        <v>19693</v>
      </c>
      <c r="AA108">
        <v>0.97</v>
      </c>
      <c r="AB108">
        <v>21</v>
      </c>
      <c r="AC108">
        <v>13</v>
      </c>
      <c r="AD108">
        <v>8</v>
      </c>
      <c r="AE108">
        <v>61.9</v>
      </c>
      <c r="AF108">
        <v>11</v>
      </c>
      <c r="AG108">
        <v>11</v>
      </c>
      <c r="AH108">
        <v>5</v>
      </c>
      <c r="AI108">
        <v>5</v>
      </c>
    </row>
    <row r="109" spans="1:35" x14ac:dyDescent="0.2">
      <c r="A109" s="102">
        <v>1117</v>
      </c>
      <c r="B109">
        <v>8766</v>
      </c>
      <c r="C109" s="106" t="s">
        <v>3165</v>
      </c>
      <c r="D109" s="106" t="s">
        <v>3173</v>
      </c>
      <c r="E109">
        <v>6280</v>
      </c>
      <c r="F109">
        <v>6213</v>
      </c>
      <c r="G109">
        <v>100</v>
      </c>
      <c r="H109" s="106" t="s">
        <v>2925</v>
      </c>
      <c r="I109">
        <v>9684</v>
      </c>
      <c r="J109" s="106" t="s">
        <v>3176</v>
      </c>
      <c r="K109" s="106" t="s">
        <v>2927</v>
      </c>
      <c r="L109">
        <v>5260</v>
      </c>
      <c r="M109">
        <v>5160</v>
      </c>
      <c r="N109">
        <v>100</v>
      </c>
      <c r="O109" s="106" t="s">
        <v>2928</v>
      </c>
      <c r="P109">
        <v>0.54341487809718303</v>
      </c>
      <c r="Q109">
        <v>0.84821034088111003</v>
      </c>
      <c r="R109" s="15">
        <v>1.54505726350972E-2</v>
      </c>
      <c r="S109" s="106">
        <v>5.4062756250070705E-4</v>
      </c>
      <c r="T109">
        <v>2.0700179769243299</v>
      </c>
      <c r="U109">
        <v>2.0700179769243299</v>
      </c>
      <c r="V109">
        <v>2.3968797299809101</v>
      </c>
      <c r="W109">
        <v>6.44</v>
      </c>
      <c r="X109">
        <v>16.95</v>
      </c>
      <c r="Y109">
        <v>411323</v>
      </c>
      <c r="Z109">
        <v>37393</v>
      </c>
      <c r="AA109">
        <v>2.13</v>
      </c>
      <c r="AB109">
        <v>11</v>
      </c>
      <c r="AC109">
        <v>9</v>
      </c>
      <c r="AD109">
        <v>2</v>
      </c>
      <c r="AE109">
        <v>81.819999999999993</v>
      </c>
      <c r="AF109">
        <v>11</v>
      </c>
      <c r="AG109">
        <v>9</v>
      </c>
      <c r="AH109">
        <v>1</v>
      </c>
      <c r="AI109">
        <v>1</v>
      </c>
    </row>
    <row r="110" spans="1:35" x14ac:dyDescent="0.2">
      <c r="A110" s="102">
        <v>1353</v>
      </c>
      <c r="B110">
        <v>3401</v>
      </c>
      <c r="C110" s="106" t="s">
        <v>788</v>
      </c>
      <c r="D110" s="106" t="s">
        <v>3276</v>
      </c>
      <c r="E110">
        <v>2110</v>
      </c>
      <c r="F110">
        <v>2088</v>
      </c>
      <c r="G110">
        <v>400</v>
      </c>
      <c r="H110" s="106" t="s">
        <v>2925</v>
      </c>
      <c r="I110">
        <v>6135</v>
      </c>
      <c r="J110" s="106" t="s">
        <v>3232</v>
      </c>
      <c r="K110" s="106" t="s">
        <v>2938</v>
      </c>
      <c r="L110">
        <v>4315</v>
      </c>
      <c r="M110">
        <v>4295</v>
      </c>
      <c r="N110">
        <v>200</v>
      </c>
      <c r="O110" s="106" t="s">
        <v>2928</v>
      </c>
      <c r="P110">
        <v>0.70255146020269499</v>
      </c>
      <c r="Q110">
        <v>0.82306689725961002</v>
      </c>
      <c r="R110" s="106">
        <v>3.0029400641399001E-2</v>
      </c>
      <c r="S110">
        <v>4.7935424934346098E-2</v>
      </c>
      <c r="T110">
        <v>2.8371771791151601</v>
      </c>
      <c r="U110">
        <v>2.8371771791151601</v>
      </c>
      <c r="V110">
        <v>3.2154058296474899</v>
      </c>
      <c r="W110">
        <v>14.94</v>
      </c>
      <c r="X110">
        <v>2.77</v>
      </c>
      <c r="Y110">
        <v>410251</v>
      </c>
      <c r="Z110">
        <v>24132</v>
      </c>
      <c r="AA110">
        <v>1.35</v>
      </c>
      <c r="AB110">
        <v>17</v>
      </c>
      <c r="AC110">
        <v>9</v>
      </c>
      <c r="AD110">
        <v>8</v>
      </c>
      <c r="AE110">
        <v>52.94</v>
      </c>
      <c r="AF110">
        <v>12</v>
      </c>
      <c r="AG110">
        <v>8</v>
      </c>
      <c r="AH110">
        <v>2</v>
      </c>
      <c r="AI110">
        <v>7</v>
      </c>
    </row>
    <row r="111" spans="1:35" x14ac:dyDescent="0.2">
      <c r="A111" s="102">
        <v>971</v>
      </c>
      <c r="B111">
        <v>4183</v>
      </c>
      <c r="C111" s="106" t="s">
        <v>3187</v>
      </c>
      <c r="D111" s="106" t="s">
        <v>2950</v>
      </c>
      <c r="E111">
        <v>2640</v>
      </c>
      <c r="F111">
        <v>2634</v>
      </c>
      <c r="G111">
        <v>400</v>
      </c>
      <c r="H111" s="106" t="s">
        <v>2925</v>
      </c>
      <c r="I111">
        <v>9072</v>
      </c>
      <c r="J111" s="106" t="s">
        <v>3095</v>
      </c>
      <c r="K111" s="106" t="s">
        <v>3096</v>
      </c>
      <c r="L111">
        <v>2659</v>
      </c>
      <c r="M111">
        <v>2602</v>
      </c>
      <c r="N111">
        <v>400</v>
      </c>
      <c r="O111" s="106" t="s">
        <v>2928</v>
      </c>
      <c r="P111">
        <v>0.87409134539512501</v>
      </c>
      <c r="Q111">
        <v>0.86275399046572798</v>
      </c>
      <c r="R111" s="106">
        <v>5.4362659447581403E-2</v>
      </c>
      <c r="S111">
        <v>2.95224591531318E-2</v>
      </c>
      <c r="T111">
        <v>1.64632292199215</v>
      </c>
      <c r="U111">
        <v>1.64632292199215</v>
      </c>
      <c r="V111">
        <v>1.22808516550618</v>
      </c>
      <c r="W111">
        <v>3.14</v>
      </c>
      <c r="X111">
        <v>1.21</v>
      </c>
      <c r="Y111">
        <v>409956</v>
      </c>
      <c r="Z111">
        <v>31535</v>
      </c>
      <c r="AA111">
        <v>1.75</v>
      </c>
      <c r="AB111">
        <v>13</v>
      </c>
      <c r="AC111">
        <v>10</v>
      </c>
      <c r="AD111">
        <v>3</v>
      </c>
      <c r="AE111">
        <v>76.92</v>
      </c>
      <c r="AF111">
        <v>12</v>
      </c>
      <c r="AG111">
        <v>8</v>
      </c>
      <c r="AH111">
        <v>1</v>
      </c>
      <c r="AI111">
        <v>4</v>
      </c>
    </row>
    <row r="112" spans="1:35" x14ac:dyDescent="0.2">
      <c r="A112" s="102">
        <v>1487</v>
      </c>
      <c r="B112">
        <v>4183</v>
      </c>
      <c r="C112" s="106" t="s">
        <v>3187</v>
      </c>
      <c r="D112" s="106" t="s">
        <v>2950</v>
      </c>
      <c r="E112">
        <v>2640</v>
      </c>
      <c r="F112">
        <v>2634</v>
      </c>
      <c r="G112">
        <v>400</v>
      </c>
      <c r="H112" s="106" t="s">
        <v>2925</v>
      </c>
      <c r="I112">
        <v>7186</v>
      </c>
      <c r="J112" s="106" t="s">
        <v>685</v>
      </c>
      <c r="K112" s="106" t="s">
        <v>2988</v>
      </c>
      <c r="L112">
        <v>447</v>
      </c>
      <c r="M112">
        <v>437</v>
      </c>
      <c r="N112">
        <v>2400</v>
      </c>
      <c r="O112" s="106" t="s">
        <v>2928</v>
      </c>
      <c r="P112">
        <v>0.91460761222140496</v>
      </c>
      <c r="Q112">
        <v>0.80575198037376194</v>
      </c>
      <c r="R112">
        <v>2.3342085047348199E-3</v>
      </c>
      <c r="S112">
        <v>6.87140305865203E-2</v>
      </c>
      <c r="T112">
        <v>0.87016726641054698</v>
      </c>
      <c r="U112">
        <v>0.87016726641054698</v>
      </c>
      <c r="V112">
        <v>1.38133233762304</v>
      </c>
      <c r="W112">
        <v>1.38</v>
      </c>
      <c r="X112">
        <v>0.46</v>
      </c>
      <c r="Y112">
        <v>409852</v>
      </c>
      <c r="Z112">
        <v>24109</v>
      </c>
      <c r="AA112">
        <v>1.23</v>
      </c>
      <c r="AB112">
        <v>17</v>
      </c>
      <c r="AC112">
        <v>12</v>
      </c>
      <c r="AD112">
        <v>5</v>
      </c>
      <c r="AE112">
        <v>70.59</v>
      </c>
      <c r="AF112">
        <v>10</v>
      </c>
      <c r="AG112">
        <v>10</v>
      </c>
      <c r="AH112">
        <v>3</v>
      </c>
      <c r="AI112">
        <v>4</v>
      </c>
    </row>
    <row r="113" spans="1:35" x14ac:dyDescent="0.2">
      <c r="A113" s="102">
        <v>92</v>
      </c>
      <c r="B113">
        <v>6755</v>
      </c>
      <c r="C113" s="106" t="s">
        <v>670</v>
      </c>
      <c r="D113" s="106" t="s">
        <v>2930</v>
      </c>
      <c r="E113">
        <v>2468</v>
      </c>
      <c r="F113">
        <v>2488</v>
      </c>
      <c r="G113">
        <v>400</v>
      </c>
      <c r="H113" s="106" t="s">
        <v>2928</v>
      </c>
      <c r="I113">
        <v>8572</v>
      </c>
      <c r="J113" s="106" t="s">
        <v>2893</v>
      </c>
      <c r="K113" s="106" t="s">
        <v>2931</v>
      </c>
      <c r="L113">
        <v>527</v>
      </c>
      <c r="M113">
        <v>527</v>
      </c>
      <c r="N113">
        <v>1900</v>
      </c>
      <c r="O113" s="106" t="s">
        <v>2925</v>
      </c>
      <c r="P113">
        <v>0.91618854778342396</v>
      </c>
      <c r="Q113">
        <v>0.94486814256406604</v>
      </c>
      <c r="R113">
        <v>0.30131267874376799</v>
      </c>
      <c r="S113" s="106">
        <v>9.4796578379829993E-2</v>
      </c>
      <c r="T113">
        <v>-5.67757522770297E-3</v>
      </c>
      <c r="U113">
        <v>5.67757522770297E-3</v>
      </c>
      <c r="V113">
        <v>2.4422227891939499E-2</v>
      </c>
      <c r="W113">
        <v>-0.03</v>
      </c>
      <c r="X113">
        <v>0.61</v>
      </c>
      <c r="Y113">
        <v>406576</v>
      </c>
      <c r="Z113">
        <v>29041</v>
      </c>
      <c r="AA113">
        <v>1.45</v>
      </c>
      <c r="AB113">
        <v>14</v>
      </c>
      <c r="AC113">
        <v>11</v>
      </c>
      <c r="AD113">
        <v>3</v>
      </c>
      <c r="AE113">
        <v>78.569999999999993</v>
      </c>
      <c r="AF113">
        <v>12</v>
      </c>
      <c r="AG113">
        <v>8</v>
      </c>
      <c r="AH113">
        <v>1</v>
      </c>
      <c r="AI113">
        <v>5</v>
      </c>
    </row>
    <row r="114" spans="1:35" x14ac:dyDescent="0.2">
      <c r="A114" s="102">
        <v>1417</v>
      </c>
      <c r="B114">
        <v>3076</v>
      </c>
      <c r="C114" s="106" t="s">
        <v>3334</v>
      </c>
      <c r="D114" s="106" t="s">
        <v>2932</v>
      </c>
      <c r="E114">
        <v>1883</v>
      </c>
      <c r="F114">
        <v>1874</v>
      </c>
      <c r="G114">
        <v>500</v>
      </c>
      <c r="H114" s="106" t="s">
        <v>2928</v>
      </c>
      <c r="I114">
        <v>9303</v>
      </c>
      <c r="J114" s="106" t="s">
        <v>3615</v>
      </c>
      <c r="K114" s="106" t="s">
        <v>3649</v>
      </c>
      <c r="L114">
        <v>1521</v>
      </c>
      <c r="M114">
        <v>1503</v>
      </c>
      <c r="N114">
        <v>600</v>
      </c>
      <c r="O114" s="106" t="s">
        <v>2925</v>
      </c>
      <c r="P114">
        <v>0.66278328317178903</v>
      </c>
      <c r="Q114">
        <v>0.81587519376089901</v>
      </c>
      <c r="R114">
        <v>1.71026628526715E-2</v>
      </c>
      <c r="S114" s="106">
        <v>5.9008593095897103E-3</v>
      </c>
      <c r="T114">
        <v>-2.7179608710520302</v>
      </c>
      <c r="U114">
        <v>2.7179608710520302</v>
      </c>
      <c r="V114">
        <v>3.1207677269219198</v>
      </c>
      <c r="W114">
        <v>-5.64</v>
      </c>
      <c r="X114">
        <v>3.76</v>
      </c>
      <c r="Y114">
        <v>405700</v>
      </c>
      <c r="Z114">
        <v>21353</v>
      </c>
      <c r="AA114">
        <v>1.06</v>
      </c>
      <c r="AB114">
        <v>19</v>
      </c>
      <c r="AC114">
        <v>13</v>
      </c>
      <c r="AD114">
        <v>6</v>
      </c>
      <c r="AE114">
        <v>68.42</v>
      </c>
      <c r="AF114">
        <v>14</v>
      </c>
      <c r="AG114">
        <v>9</v>
      </c>
      <c r="AH114">
        <v>2</v>
      </c>
      <c r="AI114">
        <v>8</v>
      </c>
    </row>
    <row r="115" spans="1:35" x14ac:dyDescent="0.2">
      <c r="A115" s="102">
        <v>720</v>
      </c>
      <c r="B115">
        <v>3099</v>
      </c>
      <c r="C115" s="106" t="s">
        <v>36</v>
      </c>
      <c r="D115" s="106" t="s">
        <v>2951</v>
      </c>
      <c r="E115">
        <v>852</v>
      </c>
      <c r="F115">
        <v>848</v>
      </c>
      <c r="G115">
        <v>1100</v>
      </c>
      <c r="H115" s="106" t="s">
        <v>2928</v>
      </c>
      <c r="I115">
        <v>7278</v>
      </c>
      <c r="J115" s="106" t="s">
        <v>46</v>
      </c>
      <c r="K115" s="106" t="s">
        <v>2943</v>
      </c>
      <c r="L115">
        <v>2341</v>
      </c>
      <c r="M115">
        <v>2320</v>
      </c>
      <c r="N115">
        <v>400</v>
      </c>
      <c r="O115" s="106" t="s">
        <v>2925</v>
      </c>
      <c r="P115">
        <v>0.76854918122670901</v>
      </c>
      <c r="Q115">
        <v>0.88566156684422803</v>
      </c>
      <c r="R115">
        <v>3.5178111115544003E-2</v>
      </c>
      <c r="S115" s="15">
        <v>2.2947712732917002E-3</v>
      </c>
      <c r="T115">
        <v>-1.6448075280014101</v>
      </c>
      <c r="U115">
        <v>1.6448075280014101</v>
      </c>
      <c r="V115">
        <v>1.82079777387377</v>
      </c>
      <c r="W115">
        <v>-8.33</v>
      </c>
      <c r="X115">
        <v>0.52</v>
      </c>
      <c r="Y115">
        <v>405537</v>
      </c>
      <c r="Z115">
        <v>27036</v>
      </c>
      <c r="AA115">
        <v>1.41</v>
      </c>
      <c r="AB115">
        <v>15</v>
      </c>
      <c r="AC115">
        <v>10</v>
      </c>
      <c r="AD115">
        <v>5</v>
      </c>
      <c r="AE115">
        <v>66.67</v>
      </c>
      <c r="AF115">
        <v>11</v>
      </c>
      <c r="AG115">
        <v>8</v>
      </c>
      <c r="AH115">
        <v>2</v>
      </c>
      <c r="AI115">
        <v>5</v>
      </c>
    </row>
    <row r="116" spans="1:35" x14ac:dyDescent="0.2">
      <c r="A116" s="102">
        <v>1395</v>
      </c>
      <c r="B116">
        <v>6967</v>
      </c>
      <c r="C116" s="106" t="s">
        <v>949</v>
      </c>
      <c r="D116" s="106" t="s">
        <v>2930</v>
      </c>
      <c r="E116">
        <v>1353</v>
      </c>
      <c r="F116">
        <v>1352</v>
      </c>
      <c r="G116">
        <v>800</v>
      </c>
      <c r="H116" s="106" t="s">
        <v>2925</v>
      </c>
      <c r="I116">
        <v>9684</v>
      </c>
      <c r="J116" s="106" t="s">
        <v>3176</v>
      </c>
      <c r="K116" s="106" t="s">
        <v>2927</v>
      </c>
      <c r="L116">
        <v>5260</v>
      </c>
      <c r="M116">
        <v>5160</v>
      </c>
      <c r="N116">
        <v>200</v>
      </c>
      <c r="O116" s="106" t="s">
        <v>2928</v>
      </c>
      <c r="P116">
        <v>0.51200545910582496</v>
      </c>
      <c r="Q116">
        <v>0.81882422116520404</v>
      </c>
      <c r="R116">
        <v>0.33834300930879702</v>
      </c>
      <c r="S116">
        <v>9.0729122621828501E-2</v>
      </c>
      <c r="T116">
        <v>2.2206499923675498</v>
      </c>
      <c r="U116">
        <v>2.2206499923675498</v>
      </c>
      <c r="V116">
        <v>2.2258887542745698</v>
      </c>
      <c r="W116">
        <v>14.12</v>
      </c>
      <c r="X116">
        <v>4.8099999999999996</v>
      </c>
      <c r="Y116">
        <v>405400</v>
      </c>
      <c r="Z116">
        <v>22522</v>
      </c>
      <c r="AA116">
        <v>1.18</v>
      </c>
      <c r="AB116">
        <v>18</v>
      </c>
      <c r="AC116">
        <v>12</v>
      </c>
      <c r="AD116">
        <v>6</v>
      </c>
      <c r="AE116">
        <v>66.67</v>
      </c>
      <c r="AF116">
        <v>11</v>
      </c>
      <c r="AG116">
        <v>10</v>
      </c>
      <c r="AH116">
        <v>3</v>
      </c>
      <c r="AI116">
        <v>5</v>
      </c>
    </row>
    <row r="117" spans="1:35" x14ac:dyDescent="0.2">
      <c r="A117" s="102">
        <v>508</v>
      </c>
      <c r="B117">
        <v>3861</v>
      </c>
      <c r="C117" s="106" t="s">
        <v>37</v>
      </c>
      <c r="D117" s="106" t="s">
        <v>3210</v>
      </c>
      <c r="E117">
        <v>592</v>
      </c>
      <c r="F117">
        <v>613</v>
      </c>
      <c r="G117">
        <v>1700</v>
      </c>
      <c r="H117" s="106" t="s">
        <v>2925</v>
      </c>
      <c r="I117">
        <v>4183</v>
      </c>
      <c r="J117" s="106" t="s">
        <v>3187</v>
      </c>
      <c r="K117" s="106" t="s">
        <v>2950</v>
      </c>
      <c r="L117">
        <v>2640</v>
      </c>
      <c r="M117">
        <v>2634</v>
      </c>
      <c r="N117">
        <v>400</v>
      </c>
      <c r="O117" s="106" t="s">
        <v>2928</v>
      </c>
      <c r="P117">
        <v>0.79678462134400896</v>
      </c>
      <c r="Q117">
        <v>0.90171018192810304</v>
      </c>
      <c r="R117" s="106">
        <v>0.337039610631791</v>
      </c>
      <c r="S117" s="106">
        <v>5.4399541569810701E-2</v>
      </c>
      <c r="T117">
        <v>0.71674678645284695</v>
      </c>
      <c r="U117">
        <v>0.71674678645284695</v>
      </c>
      <c r="V117">
        <v>6.9051068577502595E-2</v>
      </c>
      <c r="W117">
        <v>2.02</v>
      </c>
      <c r="X117">
        <v>1.0900000000000001</v>
      </c>
      <c r="Y117">
        <v>404322</v>
      </c>
      <c r="Z117">
        <v>17579</v>
      </c>
      <c r="AA117">
        <v>0.9</v>
      </c>
      <c r="AB117">
        <v>23</v>
      </c>
      <c r="AC117">
        <v>15</v>
      </c>
      <c r="AD117">
        <v>8</v>
      </c>
      <c r="AE117">
        <v>65.22</v>
      </c>
      <c r="AF117">
        <v>13</v>
      </c>
      <c r="AG117">
        <v>10</v>
      </c>
      <c r="AH117">
        <v>4</v>
      </c>
      <c r="AI117">
        <v>9</v>
      </c>
    </row>
    <row r="118" spans="1:35" x14ac:dyDescent="0.2">
      <c r="A118" s="102">
        <v>178</v>
      </c>
      <c r="B118">
        <v>6371</v>
      </c>
      <c r="C118" s="106" t="s">
        <v>3145</v>
      </c>
      <c r="D118" s="106" t="s">
        <v>2938</v>
      </c>
      <c r="E118">
        <v>3540</v>
      </c>
      <c r="F118">
        <v>3530</v>
      </c>
      <c r="G118">
        <v>300</v>
      </c>
      <c r="H118" s="106" t="s">
        <v>2928</v>
      </c>
      <c r="I118">
        <v>7278</v>
      </c>
      <c r="J118" s="106" t="s">
        <v>46</v>
      </c>
      <c r="K118" s="106" t="s">
        <v>2943</v>
      </c>
      <c r="L118">
        <v>2341</v>
      </c>
      <c r="M118">
        <v>2320</v>
      </c>
      <c r="N118">
        <v>500</v>
      </c>
      <c r="O118" s="106" t="s">
        <v>2925</v>
      </c>
      <c r="P118">
        <v>0.82782841391120299</v>
      </c>
      <c r="Q118">
        <v>0.93292713955076101</v>
      </c>
      <c r="R118">
        <v>0.30937247427315601</v>
      </c>
      <c r="S118" s="15">
        <v>1.1379557741387899E-3</v>
      </c>
      <c r="T118">
        <v>-0.92923714085156195</v>
      </c>
      <c r="U118">
        <v>0.92923714085156195</v>
      </c>
      <c r="V118">
        <v>2.5702359274289401</v>
      </c>
      <c r="W118">
        <v>-2.7</v>
      </c>
      <c r="X118">
        <v>9.5399999999999991</v>
      </c>
      <c r="Y118">
        <v>404133</v>
      </c>
      <c r="Z118">
        <v>44904</v>
      </c>
      <c r="AA118">
        <v>2.61</v>
      </c>
      <c r="AB118">
        <v>9</v>
      </c>
      <c r="AC118">
        <v>8</v>
      </c>
      <c r="AD118">
        <v>1</v>
      </c>
      <c r="AE118">
        <v>88.89</v>
      </c>
      <c r="AF118">
        <v>10</v>
      </c>
      <c r="AG118">
        <v>5</v>
      </c>
      <c r="AH118">
        <v>0</v>
      </c>
      <c r="AI118">
        <v>4</v>
      </c>
    </row>
    <row r="119" spans="1:35" x14ac:dyDescent="0.2">
      <c r="A119" s="102">
        <v>1087</v>
      </c>
      <c r="B119">
        <v>4540</v>
      </c>
      <c r="C119" s="106" t="s">
        <v>3652</v>
      </c>
      <c r="D119" s="106" t="s">
        <v>2948</v>
      </c>
      <c r="E119">
        <v>3115</v>
      </c>
      <c r="F119">
        <v>3085</v>
      </c>
      <c r="G119">
        <v>300</v>
      </c>
      <c r="H119" s="106" t="s">
        <v>2925</v>
      </c>
      <c r="I119">
        <v>5991</v>
      </c>
      <c r="J119" s="106" t="s">
        <v>1326</v>
      </c>
      <c r="K119" s="106" t="s">
        <v>3191</v>
      </c>
      <c r="L119">
        <v>931</v>
      </c>
      <c r="M119">
        <v>937</v>
      </c>
      <c r="N119">
        <v>1000</v>
      </c>
      <c r="O119" s="106" t="s">
        <v>2928</v>
      </c>
      <c r="P119">
        <v>0.80868617892296801</v>
      </c>
      <c r="Q119">
        <v>0.85042880150677502</v>
      </c>
      <c r="R119" s="106">
        <v>0.13747515190037299</v>
      </c>
      <c r="S119" s="106">
        <v>2.4202864099080401E-2</v>
      </c>
      <c r="T119">
        <v>6.7533474018937001E-2</v>
      </c>
      <c r="U119">
        <v>6.7533474018937001E-2</v>
      </c>
      <c r="V119">
        <v>0.21498888522707699</v>
      </c>
      <c r="W119">
        <v>0.18</v>
      </c>
      <c r="X119">
        <v>1.24</v>
      </c>
      <c r="Y119">
        <v>401215</v>
      </c>
      <c r="Z119">
        <v>25076</v>
      </c>
      <c r="AA119">
        <v>1.29</v>
      </c>
      <c r="AB119">
        <v>16</v>
      </c>
      <c r="AC119">
        <v>11</v>
      </c>
      <c r="AD119">
        <v>5</v>
      </c>
      <c r="AE119">
        <v>68.75</v>
      </c>
      <c r="AF119">
        <v>14</v>
      </c>
      <c r="AG119">
        <v>9</v>
      </c>
      <c r="AH119">
        <v>2</v>
      </c>
      <c r="AI119">
        <v>5</v>
      </c>
    </row>
    <row r="120" spans="1:35" x14ac:dyDescent="0.2">
      <c r="A120" s="102">
        <v>448</v>
      </c>
      <c r="B120">
        <v>3289</v>
      </c>
      <c r="C120" s="106" t="s">
        <v>780</v>
      </c>
      <c r="D120" s="106" t="s">
        <v>2947</v>
      </c>
      <c r="E120">
        <v>800</v>
      </c>
      <c r="F120">
        <v>800</v>
      </c>
      <c r="G120">
        <v>1000</v>
      </c>
      <c r="H120" s="106" t="s">
        <v>2925</v>
      </c>
      <c r="I120">
        <v>9934</v>
      </c>
      <c r="J120" s="106" t="s">
        <v>3190</v>
      </c>
      <c r="K120" s="106" t="s">
        <v>2932</v>
      </c>
      <c r="L120">
        <v>2780</v>
      </c>
      <c r="M120">
        <v>2759</v>
      </c>
      <c r="N120">
        <v>300</v>
      </c>
      <c r="O120" s="106" t="s">
        <v>2928</v>
      </c>
      <c r="P120">
        <v>0.80496446449155001</v>
      </c>
      <c r="Q120">
        <v>0.90611090750918699</v>
      </c>
      <c r="R120" s="106">
        <v>0.14021568510301399</v>
      </c>
      <c r="S120" s="15">
        <v>4.58719835110077E-2</v>
      </c>
      <c r="T120">
        <v>1.3561108977426299</v>
      </c>
      <c r="U120">
        <v>1.3561108977426299</v>
      </c>
      <c r="V120">
        <v>1.14897914641372</v>
      </c>
      <c r="W120">
        <v>3.77</v>
      </c>
      <c r="X120">
        <v>3.35</v>
      </c>
      <c r="Y120">
        <v>398781</v>
      </c>
      <c r="Z120">
        <v>22154</v>
      </c>
      <c r="AA120">
        <v>1.1499999999999999</v>
      </c>
      <c r="AB120">
        <v>18</v>
      </c>
      <c r="AC120">
        <v>14</v>
      </c>
      <c r="AD120">
        <v>4</v>
      </c>
      <c r="AE120">
        <v>77.78</v>
      </c>
      <c r="AF120">
        <v>13</v>
      </c>
      <c r="AG120">
        <v>8</v>
      </c>
      <c r="AH120">
        <v>2</v>
      </c>
      <c r="AI120">
        <v>8</v>
      </c>
    </row>
    <row r="121" spans="1:35" x14ac:dyDescent="0.2">
      <c r="A121" s="102">
        <v>1199</v>
      </c>
      <c r="B121">
        <v>6301</v>
      </c>
      <c r="C121" s="106" t="s">
        <v>56</v>
      </c>
      <c r="D121" s="106" t="s">
        <v>2938</v>
      </c>
      <c r="E121">
        <v>2410</v>
      </c>
      <c r="F121">
        <v>2398.5</v>
      </c>
      <c r="G121">
        <v>400</v>
      </c>
      <c r="H121" s="106" t="s">
        <v>2925</v>
      </c>
      <c r="I121">
        <v>7189</v>
      </c>
      <c r="J121" s="106" t="s">
        <v>45</v>
      </c>
      <c r="K121" s="106" t="s">
        <v>2988</v>
      </c>
      <c r="L121">
        <v>755</v>
      </c>
      <c r="M121">
        <v>738</v>
      </c>
      <c r="N121">
        <v>1300</v>
      </c>
      <c r="O121" s="106" t="s">
        <v>2928</v>
      </c>
      <c r="P121">
        <v>0.71533496511279704</v>
      </c>
      <c r="Q121">
        <v>0.83874508520919999</v>
      </c>
      <c r="R121" s="106">
        <v>0.38547238199801198</v>
      </c>
      <c r="S121" s="106">
        <v>3.2096876168954902E-2</v>
      </c>
      <c r="T121">
        <v>0.63122904219664</v>
      </c>
      <c r="U121">
        <v>0.63122904219664</v>
      </c>
      <c r="V121">
        <v>0.49693213320324903</v>
      </c>
      <c r="W121">
        <v>2.7</v>
      </c>
      <c r="X121">
        <v>0</v>
      </c>
      <c r="Y121">
        <v>397791</v>
      </c>
      <c r="Z121">
        <v>20936</v>
      </c>
      <c r="AA121">
        <v>1.1499999999999999</v>
      </c>
      <c r="AB121">
        <v>19</v>
      </c>
      <c r="AC121">
        <v>12</v>
      </c>
      <c r="AD121">
        <v>7</v>
      </c>
      <c r="AE121">
        <v>63.16</v>
      </c>
      <c r="AF121">
        <v>12</v>
      </c>
      <c r="AG121">
        <v>11</v>
      </c>
      <c r="AH121">
        <v>3</v>
      </c>
      <c r="AI121">
        <v>5</v>
      </c>
    </row>
    <row r="122" spans="1:35" x14ac:dyDescent="0.2">
      <c r="A122" s="102">
        <v>1204</v>
      </c>
      <c r="B122">
        <v>9069</v>
      </c>
      <c r="C122" s="106" t="s">
        <v>3086</v>
      </c>
      <c r="D122" s="106" t="s">
        <v>3096</v>
      </c>
      <c r="E122">
        <v>898</v>
      </c>
      <c r="F122">
        <v>891</v>
      </c>
      <c r="G122">
        <v>1200</v>
      </c>
      <c r="H122" s="106" t="s">
        <v>2928</v>
      </c>
      <c r="I122">
        <v>9412</v>
      </c>
      <c r="J122" s="106" t="s">
        <v>695</v>
      </c>
      <c r="K122" s="106" t="s">
        <v>2927</v>
      </c>
      <c r="L122">
        <v>485</v>
      </c>
      <c r="M122">
        <v>485</v>
      </c>
      <c r="N122">
        <v>2200</v>
      </c>
      <c r="O122" s="106" t="s">
        <v>2925</v>
      </c>
      <c r="P122">
        <v>0.57357935189129305</v>
      </c>
      <c r="Q122">
        <v>0.83831972192731596</v>
      </c>
      <c r="R122" s="15">
        <v>0.15866408999568701</v>
      </c>
      <c r="S122" s="15">
        <v>6.6136345718230197E-3</v>
      </c>
      <c r="T122">
        <v>-2.9370012105678098</v>
      </c>
      <c r="U122">
        <v>2.9370012105678098</v>
      </c>
      <c r="V122">
        <v>2.3331216627433702</v>
      </c>
      <c r="W122">
        <v>-5.13</v>
      </c>
      <c r="X122">
        <v>0.21</v>
      </c>
      <c r="Y122">
        <v>397525</v>
      </c>
      <c r="Z122">
        <v>30579</v>
      </c>
      <c r="AA122">
        <v>1.44</v>
      </c>
      <c r="AB122">
        <v>13</v>
      </c>
      <c r="AC122">
        <v>9</v>
      </c>
      <c r="AD122">
        <v>4</v>
      </c>
      <c r="AE122">
        <v>69.23</v>
      </c>
      <c r="AF122">
        <v>13</v>
      </c>
      <c r="AG122">
        <v>6</v>
      </c>
      <c r="AH122">
        <v>1</v>
      </c>
      <c r="AI122">
        <v>6</v>
      </c>
    </row>
    <row r="123" spans="1:35" x14ac:dyDescent="0.2">
      <c r="A123" s="102">
        <v>1162</v>
      </c>
      <c r="B123">
        <v>3048</v>
      </c>
      <c r="C123" s="106" t="s">
        <v>3333</v>
      </c>
      <c r="D123" s="106" t="s">
        <v>2951</v>
      </c>
      <c r="E123">
        <v>1208</v>
      </c>
      <c r="F123">
        <v>1188</v>
      </c>
      <c r="G123">
        <v>800</v>
      </c>
      <c r="H123" s="106" t="s">
        <v>2928</v>
      </c>
      <c r="I123">
        <v>3116</v>
      </c>
      <c r="J123" s="106" t="s">
        <v>3181</v>
      </c>
      <c r="K123" s="106" t="s">
        <v>2943</v>
      </c>
      <c r="L123">
        <v>1714</v>
      </c>
      <c r="M123">
        <v>1681</v>
      </c>
      <c r="N123">
        <v>600</v>
      </c>
      <c r="O123" s="106" t="s">
        <v>2925</v>
      </c>
      <c r="P123">
        <v>0.50712685928520396</v>
      </c>
      <c r="Q123">
        <v>0.84323195891301095</v>
      </c>
      <c r="R123" s="106">
        <v>0.29489062129522298</v>
      </c>
      <c r="S123" s="15">
        <v>7.7385919695888997E-2</v>
      </c>
      <c r="T123">
        <v>-0.65968196158378301</v>
      </c>
      <c r="U123">
        <v>0.65968196158378301</v>
      </c>
      <c r="V123">
        <v>0.76449630864551898</v>
      </c>
      <c r="W123">
        <v>-2.29</v>
      </c>
      <c r="X123">
        <v>5.77</v>
      </c>
      <c r="Y123">
        <v>397192</v>
      </c>
      <c r="Z123">
        <v>18054</v>
      </c>
      <c r="AA123">
        <v>0.94</v>
      </c>
      <c r="AB123">
        <v>22</v>
      </c>
      <c r="AC123">
        <v>15</v>
      </c>
      <c r="AD123">
        <v>7</v>
      </c>
      <c r="AE123">
        <v>68.180000000000007</v>
      </c>
      <c r="AF123">
        <v>11</v>
      </c>
      <c r="AG123">
        <v>11</v>
      </c>
      <c r="AH123">
        <v>5</v>
      </c>
      <c r="AI123">
        <v>6</v>
      </c>
    </row>
    <row r="124" spans="1:35" x14ac:dyDescent="0.2">
      <c r="A124" s="102">
        <v>483</v>
      </c>
      <c r="B124">
        <v>3076</v>
      </c>
      <c r="C124" s="106" t="s">
        <v>3334</v>
      </c>
      <c r="D124" s="106" t="s">
        <v>2932</v>
      </c>
      <c r="E124">
        <v>1883</v>
      </c>
      <c r="F124">
        <v>1874</v>
      </c>
      <c r="G124">
        <v>500</v>
      </c>
      <c r="H124" s="106" t="s">
        <v>2925</v>
      </c>
      <c r="I124">
        <v>5471</v>
      </c>
      <c r="J124" s="106" t="s">
        <v>3213</v>
      </c>
      <c r="K124" s="106" t="s">
        <v>2986</v>
      </c>
      <c r="L124">
        <v>4560</v>
      </c>
      <c r="M124">
        <v>4520</v>
      </c>
      <c r="N124">
        <v>200</v>
      </c>
      <c r="O124" s="106" t="s">
        <v>2928</v>
      </c>
      <c r="P124">
        <v>0.87930998367785096</v>
      </c>
      <c r="Q124">
        <v>0.90354925087111504</v>
      </c>
      <c r="R124" s="106">
        <v>4.4516772861682603E-3</v>
      </c>
      <c r="S124" s="106">
        <v>1.5625524682917301E-2</v>
      </c>
      <c r="T124">
        <v>0.25804447939730901</v>
      </c>
      <c r="U124">
        <v>0.25804447939730901</v>
      </c>
      <c r="V124">
        <v>0.43037707549294801</v>
      </c>
      <c r="W124">
        <v>0.91</v>
      </c>
      <c r="X124">
        <v>3.65</v>
      </c>
      <c r="Y124">
        <v>396071</v>
      </c>
      <c r="Z124">
        <v>30467</v>
      </c>
      <c r="AA124">
        <v>1.47</v>
      </c>
      <c r="AB124">
        <v>13</v>
      </c>
      <c r="AC124">
        <v>8</v>
      </c>
      <c r="AD124">
        <v>5</v>
      </c>
      <c r="AE124">
        <v>61.54</v>
      </c>
      <c r="AF124">
        <v>14</v>
      </c>
      <c r="AG124">
        <v>8</v>
      </c>
      <c r="AH124">
        <v>1</v>
      </c>
      <c r="AI124">
        <v>4</v>
      </c>
    </row>
    <row r="125" spans="1:35" x14ac:dyDescent="0.2">
      <c r="A125" s="102">
        <v>43</v>
      </c>
      <c r="B125">
        <v>3099</v>
      </c>
      <c r="C125" s="106" t="s">
        <v>36</v>
      </c>
      <c r="D125" s="106" t="s">
        <v>2951</v>
      </c>
      <c r="E125">
        <v>852</v>
      </c>
      <c r="F125">
        <v>848</v>
      </c>
      <c r="G125">
        <v>1200</v>
      </c>
      <c r="H125" s="106" t="s">
        <v>2928</v>
      </c>
      <c r="I125">
        <v>7189</v>
      </c>
      <c r="J125" s="106" t="s">
        <v>45</v>
      </c>
      <c r="K125" s="106" t="s">
        <v>2988</v>
      </c>
      <c r="L125">
        <v>755</v>
      </c>
      <c r="M125">
        <v>738</v>
      </c>
      <c r="N125">
        <v>1400</v>
      </c>
      <c r="O125" s="106" t="s">
        <v>2925</v>
      </c>
      <c r="P125">
        <v>0.85553826531277999</v>
      </c>
      <c r="Q125">
        <v>0.95596264836318301</v>
      </c>
      <c r="R125" s="106">
        <v>0.20243427240220199</v>
      </c>
      <c r="S125" s="106">
        <v>3.6671929381448701E-3</v>
      </c>
      <c r="T125">
        <v>-0.246525970857667</v>
      </c>
      <c r="U125">
        <v>0.246525970857667</v>
      </c>
      <c r="V125">
        <v>0.72343893524538505</v>
      </c>
      <c r="W125">
        <v>-1.03</v>
      </c>
      <c r="X125">
        <v>1.53</v>
      </c>
      <c r="Y125">
        <v>392836</v>
      </c>
      <c r="Z125">
        <v>28060</v>
      </c>
      <c r="AA125">
        <v>1.32</v>
      </c>
      <c r="AB125">
        <v>14</v>
      </c>
      <c r="AC125">
        <v>9</v>
      </c>
      <c r="AD125">
        <v>5</v>
      </c>
      <c r="AE125">
        <v>64.290000000000006</v>
      </c>
      <c r="AF125">
        <v>14</v>
      </c>
      <c r="AG125">
        <v>7</v>
      </c>
      <c r="AH125">
        <v>0</v>
      </c>
      <c r="AI125">
        <v>7</v>
      </c>
    </row>
    <row r="126" spans="1:35" x14ac:dyDescent="0.2">
      <c r="A126" s="102">
        <v>380</v>
      </c>
      <c r="B126">
        <v>4540</v>
      </c>
      <c r="C126" s="106" t="s">
        <v>3652</v>
      </c>
      <c r="D126" s="106" t="s">
        <v>2948</v>
      </c>
      <c r="E126">
        <v>3115</v>
      </c>
      <c r="F126">
        <v>3085</v>
      </c>
      <c r="G126">
        <v>300</v>
      </c>
      <c r="H126" s="106" t="s">
        <v>2925</v>
      </c>
      <c r="I126">
        <v>7189</v>
      </c>
      <c r="J126" s="106" t="s">
        <v>45</v>
      </c>
      <c r="K126" s="106" t="s">
        <v>2988</v>
      </c>
      <c r="L126">
        <v>755</v>
      </c>
      <c r="M126">
        <v>738</v>
      </c>
      <c r="N126">
        <v>1300</v>
      </c>
      <c r="O126" s="106" t="s">
        <v>2928</v>
      </c>
      <c r="P126">
        <v>0.748491861603097</v>
      </c>
      <c r="Q126">
        <v>0.91099887166163995</v>
      </c>
      <c r="R126" s="15">
        <v>0.19905947779647601</v>
      </c>
      <c r="S126" s="106">
        <v>4.5624966500564998E-4</v>
      </c>
      <c r="T126">
        <v>2.0069354498297201</v>
      </c>
      <c r="U126">
        <v>2.0069354498297201</v>
      </c>
      <c r="V126">
        <v>1.7520753005487399</v>
      </c>
      <c r="W126">
        <v>8.5</v>
      </c>
      <c r="X126">
        <v>3.66</v>
      </c>
      <c r="Y126">
        <v>391968</v>
      </c>
      <c r="Z126">
        <v>24498</v>
      </c>
      <c r="AA126">
        <v>1.24</v>
      </c>
      <c r="AB126">
        <v>16</v>
      </c>
      <c r="AC126">
        <v>9</v>
      </c>
      <c r="AD126">
        <v>7</v>
      </c>
      <c r="AE126">
        <v>56.25</v>
      </c>
      <c r="AF126">
        <v>11</v>
      </c>
      <c r="AG126">
        <v>7</v>
      </c>
      <c r="AH126">
        <v>2</v>
      </c>
      <c r="AI126">
        <v>7</v>
      </c>
    </row>
    <row r="127" spans="1:35" x14ac:dyDescent="0.2">
      <c r="A127" s="102">
        <v>675</v>
      </c>
      <c r="B127">
        <v>6845</v>
      </c>
      <c r="C127" s="106" t="s">
        <v>3229</v>
      </c>
      <c r="D127" s="106" t="s">
        <v>2930</v>
      </c>
      <c r="E127">
        <v>3060</v>
      </c>
      <c r="F127">
        <v>3010</v>
      </c>
      <c r="G127">
        <v>300</v>
      </c>
      <c r="H127" s="106" t="s">
        <v>2925</v>
      </c>
      <c r="I127">
        <v>8919</v>
      </c>
      <c r="J127" s="106" t="s">
        <v>3643</v>
      </c>
      <c r="K127" s="106" t="s">
        <v>2947</v>
      </c>
      <c r="L127">
        <v>4320</v>
      </c>
      <c r="M127">
        <v>4380</v>
      </c>
      <c r="N127">
        <v>200</v>
      </c>
      <c r="O127" s="106" t="s">
        <v>2928</v>
      </c>
      <c r="P127">
        <v>0.56529099190943599</v>
      </c>
      <c r="Q127">
        <v>0.88863213827187104</v>
      </c>
      <c r="R127" s="106">
        <v>0.48196012172783997</v>
      </c>
      <c r="S127" s="106">
        <v>5.3464918753738197E-2</v>
      </c>
      <c r="T127">
        <v>1.5483060754606901</v>
      </c>
      <c r="U127">
        <v>1.5483060754606901</v>
      </c>
      <c r="V127">
        <v>0.27010673897457999</v>
      </c>
      <c r="W127">
        <v>4.82</v>
      </c>
      <c r="X127">
        <v>3.08</v>
      </c>
      <c r="Y127">
        <v>390806</v>
      </c>
      <c r="Z127">
        <v>30062</v>
      </c>
      <c r="AA127">
        <v>1.61</v>
      </c>
      <c r="AB127">
        <v>13</v>
      </c>
      <c r="AC127">
        <v>9</v>
      </c>
      <c r="AD127">
        <v>4</v>
      </c>
      <c r="AE127">
        <v>69.23</v>
      </c>
      <c r="AF127">
        <v>9</v>
      </c>
      <c r="AG127">
        <v>9</v>
      </c>
      <c r="AH127">
        <v>4</v>
      </c>
      <c r="AI127">
        <v>0</v>
      </c>
    </row>
    <row r="128" spans="1:35" x14ac:dyDescent="0.2">
      <c r="A128" s="102">
        <v>1461</v>
      </c>
      <c r="B128">
        <v>1883</v>
      </c>
      <c r="C128" s="106" t="s">
        <v>3177</v>
      </c>
      <c r="D128" s="106" t="s">
        <v>2935</v>
      </c>
      <c r="E128">
        <v>3680</v>
      </c>
      <c r="F128">
        <v>3695</v>
      </c>
      <c r="G128">
        <v>300</v>
      </c>
      <c r="H128" s="106" t="s">
        <v>2925</v>
      </c>
      <c r="I128">
        <v>3110</v>
      </c>
      <c r="J128" s="106" t="s">
        <v>682</v>
      </c>
      <c r="K128" s="106" t="s">
        <v>2924</v>
      </c>
      <c r="L128">
        <v>4900</v>
      </c>
      <c r="M128">
        <v>4810</v>
      </c>
      <c r="N128">
        <v>200</v>
      </c>
      <c r="O128" s="106" t="s">
        <v>2928</v>
      </c>
      <c r="P128">
        <v>0.62506069178996904</v>
      </c>
      <c r="Q128">
        <v>0.80872948956650403</v>
      </c>
      <c r="R128" s="106">
        <v>0.41692271138022202</v>
      </c>
      <c r="S128" s="106">
        <v>2.0634523465006702E-2</v>
      </c>
      <c r="T128">
        <v>1.3520976286384301</v>
      </c>
      <c r="U128">
        <v>1.3520976286384301</v>
      </c>
      <c r="V128">
        <v>1.2218063277680999</v>
      </c>
      <c r="W128">
        <v>13.37</v>
      </c>
      <c r="X128">
        <v>15.23</v>
      </c>
      <c r="Y128">
        <v>388604</v>
      </c>
      <c r="Z128">
        <v>19430</v>
      </c>
      <c r="AA128">
        <v>0.9</v>
      </c>
      <c r="AB128">
        <v>20</v>
      </c>
      <c r="AC128">
        <v>10</v>
      </c>
      <c r="AD128">
        <v>10</v>
      </c>
      <c r="AE128">
        <v>50</v>
      </c>
      <c r="AF128">
        <v>11</v>
      </c>
      <c r="AG128">
        <v>7</v>
      </c>
      <c r="AH128">
        <v>7</v>
      </c>
      <c r="AI128">
        <v>6</v>
      </c>
    </row>
    <row r="129" spans="1:35" x14ac:dyDescent="0.2">
      <c r="A129" s="102">
        <v>133</v>
      </c>
      <c r="B129">
        <v>4186</v>
      </c>
      <c r="C129" s="106" t="s">
        <v>819</v>
      </c>
      <c r="D129" s="106" t="s">
        <v>2950</v>
      </c>
      <c r="E129">
        <v>4750</v>
      </c>
      <c r="F129">
        <v>4735</v>
      </c>
      <c r="G129">
        <v>100</v>
      </c>
      <c r="H129" s="106" t="s">
        <v>2925</v>
      </c>
      <c r="I129">
        <v>6857</v>
      </c>
      <c r="J129" s="106" t="s">
        <v>3184</v>
      </c>
      <c r="K129" s="106" t="s">
        <v>2930</v>
      </c>
      <c r="L129">
        <v>5760</v>
      </c>
      <c r="M129">
        <v>5650</v>
      </c>
      <c r="N129">
        <v>100</v>
      </c>
      <c r="O129" s="106" t="s">
        <v>2928</v>
      </c>
      <c r="P129">
        <v>0.69738821153809405</v>
      </c>
      <c r="Q129">
        <v>0.93785729559741804</v>
      </c>
      <c r="R129">
        <v>0.22950243516015201</v>
      </c>
      <c r="S129" s="106">
        <v>1.5546643705574899E-2</v>
      </c>
      <c r="T129">
        <v>1.9478702052121299</v>
      </c>
      <c r="U129">
        <v>1.9478702052121299</v>
      </c>
      <c r="V129">
        <v>1.5915224181751899</v>
      </c>
      <c r="W129">
        <v>9.59</v>
      </c>
      <c r="X129">
        <v>16.190000000000001</v>
      </c>
      <c r="Y129">
        <v>388296</v>
      </c>
      <c r="Z129">
        <v>43144</v>
      </c>
      <c r="AA129">
        <v>2.34</v>
      </c>
      <c r="AB129">
        <v>9</v>
      </c>
      <c r="AC129">
        <v>8</v>
      </c>
      <c r="AD129">
        <v>1</v>
      </c>
      <c r="AE129">
        <v>88.89</v>
      </c>
      <c r="AF129">
        <v>11</v>
      </c>
      <c r="AG129">
        <v>6</v>
      </c>
      <c r="AH129">
        <v>0</v>
      </c>
      <c r="AI129">
        <v>3</v>
      </c>
    </row>
    <row r="130" spans="1:35" x14ac:dyDescent="0.2">
      <c r="A130" s="102">
        <v>22</v>
      </c>
      <c r="B130">
        <v>4062</v>
      </c>
      <c r="C130" s="106" t="s">
        <v>232</v>
      </c>
      <c r="D130" s="106" t="s">
        <v>2930</v>
      </c>
      <c r="E130">
        <v>2783</v>
      </c>
      <c r="F130">
        <v>2712</v>
      </c>
      <c r="G130">
        <v>300</v>
      </c>
      <c r="H130" s="106" t="s">
        <v>2928</v>
      </c>
      <c r="I130">
        <v>8036</v>
      </c>
      <c r="J130" s="106" t="s">
        <v>2939</v>
      </c>
      <c r="K130" s="106" t="s">
        <v>2932</v>
      </c>
      <c r="L130">
        <v>8010</v>
      </c>
      <c r="M130">
        <v>8020</v>
      </c>
      <c r="N130">
        <v>100</v>
      </c>
      <c r="O130" s="106" t="s">
        <v>2925</v>
      </c>
      <c r="P130">
        <v>0.74446713498002504</v>
      </c>
      <c r="Q130">
        <v>0.96110409353552295</v>
      </c>
      <c r="R130" s="15">
        <v>4.8873650432176702E-2</v>
      </c>
      <c r="S130">
        <v>8.5069895783356594E-2</v>
      </c>
      <c r="T130">
        <v>-0.80261236890486698</v>
      </c>
      <c r="U130">
        <v>0.80261236890486698</v>
      </c>
      <c r="V130">
        <v>0.404986729107914</v>
      </c>
      <c r="W130">
        <v>-3.72</v>
      </c>
      <c r="X130">
        <v>1.45</v>
      </c>
      <c r="Y130">
        <v>387618</v>
      </c>
      <c r="Z130">
        <v>25841</v>
      </c>
      <c r="AA130">
        <v>1.43</v>
      </c>
      <c r="AB130">
        <v>15</v>
      </c>
      <c r="AC130">
        <v>11</v>
      </c>
      <c r="AD130">
        <v>4</v>
      </c>
      <c r="AE130">
        <v>73.33</v>
      </c>
      <c r="AF130">
        <v>11</v>
      </c>
      <c r="AG130">
        <v>7</v>
      </c>
      <c r="AH130">
        <v>3</v>
      </c>
      <c r="AI130">
        <v>5</v>
      </c>
    </row>
    <row r="131" spans="1:35" x14ac:dyDescent="0.2">
      <c r="A131" s="102">
        <v>490</v>
      </c>
      <c r="B131">
        <v>6361</v>
      </c>
      <c r="C131" s="106" t="s">
        <v>912</v>
      </c>
      <c r="D131" s="106" t="s">
        <v>2938</v>
      </c>
      <c r="E131">
        <v>3490</v>
      </c>
      <c r="F131">
        <v>3505</v>
      </c>
      <c r="G131">
        <v>300</v>
      </c>
      <c r="H131" s="106" t="s">
        <v>2925</v>
      </c>
      <c r="I131">
        <v>7267</v>
      </c>
      <c r="J131" s="106" t="s">
        <v>61</v>
      </c>
      <c r="K131" s="106" t="s">
        <v>2943</v>
      </c>
      <c r="L131">
        <v>2893</v>
      </c>
      <c r="M131">
        <v>2857.5</v>
      </c>
      <c r="N131">
        <v>400</v>
      </c>
      <c r="O131" s="106" t="s">
        <v>2928</v>
      </c>
      <c r="P131">
        <v>0.57148207129703299</v>
      </c>
      <c r="Q131">
        <v>0.90291226080207898</v>
      </c>
      <c r="R131" s="106">
        <v>5.0799104134184297E-3</v>
      </c>
      <c r="S131" s="106">
        <v>1.2402542909088101E-4</v>
      </c>
      <c r="T131">
        <v>4.2766198069279904</v>
      </c>
      <c r="U131">
        <v>4.2766198069279904</v>
      </c>
      <c r="V131">
        <v>3.88923592158655</v>
      </c>
      <c r="W131">
        <v>11.67</v>
      </c>
      <c r="X131">
        <v>8.6999999999999993</v>
      </c>
      <c r="Y131">
        <v>387509</v>
      </c>
      <c r="Z131">
        <v>43057</v>
      </c>
      <c r="AA131">
        <v>2.27</v>
      </c>
      <c r="AB131">
        <v>9</v>
      </c>
      <c r="AC131">
        <v>7</v>
      </c>
      <c r="AD131">
        <v>2</v>
      </c>
      <c r="AE131">
        <v>77.78</v>
      </c>
      <c r="AF131">
        <v>15</v>
      </c>
      <c r="AG131">
        <v>4</v>
      </c>
      <c r="AH131">
        <v>0</v>
      </c>
      <c r="AI131">
        <v>5</v>
      </c>
    </row>
    <row r="132" spans="1:35" x14ac:dyDescent="0.2">
      <c r="A132" s="102">
        <v>1167</v>
      </c>
      <c r="B132">
        <v>6856</v>
      </c>
      <c r="C132" s="106" t="s">
        <v>235</v>
      </c>
      <c r="D132" s="106" t="s">
        <v>2930</v>
      </c>
      <c r="E132">
        <v>7250</v>
      </c>
      <c r="F132">
        <v>7210</v>
      </c>
      <c r="G132">
        <v>100</v>
      </c>
      <c r="H132" s="106" t="s">
        <v>2928</v>
      </c>
      <c r="I132">
        <v>9303</v>
      </c>
      <c r="J132" s="106" t="s">
        <v>3615</v>
      </c>
      <c r="K132" s="106" t="s">
        <v>3649</v>
      </c>
      <c r="L132">
        <v>1521</v>
      </c>
      <c r="M132">
        <v>1503</v>
      </c>
      <c r="N132">
        <v>500</v>
      </c>
      <c r="O132" s="106" t="s">
        <v>2925</v>
      </c>
      <c r="P132">
        <v>0.50469401992353902</v>
      </c>
      <c r="Q132">
        <v>0.84292884018886505</v>
      </c>
      <c r="R132" s="106">
        <v>0.38969132626491298</v>
      </c>
      <c r="S132" s="106">
        <v>6.7552901415629898E-4</v>
      </c>
      <c r="T132">
        <v>-0.884911979934076</v>
      </c>
      <c r="U132">
        <v>0.884911979934076</v>
      </c>
      <c r="V132">
        <v>1.3168401640663601</v>
      </c>
      <c r="W132">
        <v>-2.27</v>
      </c>
      <c r="X132">
        <v>4.2300000000000004</v>
      </c>
      <c r="Y132">
        <v>386085</v>
      </c>
      <c r="Z132">
        <v>17549</v>
      </c>
      <c r="AA132">
        <v>1.02</v>
      </c>
      <c r="AB132">
        <v>22</v>
      </c>
      <c r="AC132">
        <v>15</v>
      </c>
      <c r="AD132">
        <v>7</v>
      </c>
      <c r="AE132">
        <v>68.180000000000007</v>
      </c>
      <c r="AF132">
        <v>11</v>
      </c>
      <c r="AG132">
        <v>12</v>
      </c>
      <c r="AH132">
        <v>5</v>
      </c>
      <c r="AI132">
        <v>5</v>
      </c>
    </row>
    <row r="133" spans="1:35" x14ac:dyDescent="0.2">
      <c r="A133" s="102">
        <v>1040</v>
      </c>
      <c r="B133">
        <v>3076</v>
      </c>
      <c r="C133" s="106" t="s">
        <v>3334</v>
      </c>
      <c r="D133" s="106" t="s">
        <v>2932</v>
      </c>
      <c r="E133">
        <v>1883</v>
      </c>
      <c r="F133">
        <v>1874</v>
      </c>
      <c r="G133">
        <v>500</v>
      </c>
      <c r="H133" s="106" t="s">
        <v>2928</v>
      </c>
      <c r="I133">
        <v>3101</v>
      </c>
      <c r="J133" s="106" t="s">
        <v>3282</v>
      </c>
      <c r="K133" s="106" t="s">
        <v>3276</v>
      </c>
      <c r="L133">
        <v>1544</v>
      </c>
      <c r="M133">
        <v>1580</v>
      </c>
      <c r="N133">
        <v>600</v>
      </c>
      <c r="O133" s="106" t="s">
        <v>2925</v>
      </c>
      <c r="P133">
        <v>0.64291848058561196</v>
      </c>
      <c r="Q133">
        <v>0.8549993829475</v>
      </c>
      <c r="R133">
        <v>0.13421223653402301</v>
      </c>
      <c r="S133" s="106">
        <v>5.3634756535896298E-2</v>
      </c>
      <c r="T133">
        <v>-1.55486021164204</v>
      </c>
      <c r="U133">
        <v>1.55486021164204</v>
      </c>
      <c r="V133">
        <v>0.61277977458059296</v>
      </c>
      <c r="W133">
        <v>-5.08</v>
      </c>
      <c r="X133">
        <v>1.17</v>
      </c>
      <c r="Y133">
        <v>385064</v>
      </c>
      <c r="Z133">
        <v>24066</v>
      </c>
      <c r="AA133">
        <v>1.26</v>
      </c>
      <c r="AB133">
        <v>16</v>
      </c>
      <c r="AC133">
        <v>11</v>
      </c>
      <c r="AD133">
        <v>5</v>
      </c>
      <c r="AE133">
        <v>68.75</v>
      </c>
      <c r="AF133">
        <v>12</v>
      </c>
      <c r="AG133">
        <v>10</v>
      </c>
      <c r="AH133">
        <v>2</v>
      </c>
      <c r="AI133">
        <v>4</v>
      </c>
    </row>
    <row r="134" spans="1:35" x14ac:dyDescent="0.2">
      <c r="A134" s="102">
        <v>1092</v>
      </c>
      <c r="B134">
        <v>1951</v>
      </c>
      <c r="C134" s="106" t="s">
        <v>3650</v>
      </c>
      <c r="D134" s="106" t="s">
        <v>2935</v>
      </c>
      <c r="E134">
        <v>2760</v>
      </c>
      <c r="F134">
        <v>2810</v>
      </c>
      <c r="G134">
        <v>300</v>
      </c>
      <c r="H134" s="106" t="s">
        <v>2928</v>
      </c>
      <c r="I134">
        <v>3861</v>
      </c>
      <c r="J134" s="106" t="s">
        <v>37</v>
      </c>
      <c r="K134" s="106" t="s">
        <v>3210</v>
      </c>
      <c r="L134">
        <v>592</v>
      </c>
      <c r="M134">
        <v>613</v>
      </c>
      <c r="N134">
        <v>1400</v>
      </c>
      <c r="O134" s="106" t="s">
        <v>2925</v>
      </c>
      <c r="P134">
        <v>0.55568019261064805</v>
      </c>
      <c r="Q134">
        <v>0.85002729534351096</v>
      </c>
      <c r="R134" s="15">
        <v>0.27776431423313802</v>
      </c>
      <c r="S134">
        <v>4.8310580318704298E-2</v>
      </c>
      <c r="T134">
        <v>-0.601367674346721</v>
      </c>
      <c r="U134">
        <v>0.601367674346721</v>
      </c>
      <c r="V134">
        <v>0.65726346634184396</v>
      </c>
      <c r="W134">
        <v>-2.11</v>
      </c>
      <c r="X134">
        <v>1.8</v>
      </c>
      <c r="Y134">
        <v>384624</v>
      </c>
      <c r="Z134">
        <v>20243</v>
      </c>
      <c r="AA134">
        <v>1.1599999999999999</v>
      </c>
      <c r="AB134">
        <v>19</v>
      </c>
      <c r="AC134">
        <v>12</v>
      </c>
      <c r="AD134">
        <v>7</v>
      </c>
      <c r="AE134">
        <v>63.16</v>
      </c>
      <c r="AF134">
        <v>9</v>
      </c>
      <c r="AG134">
        <v>11</v>
      </c>
      <c r="AH134">
        <v>4</v>
      </c>
      <c r="AI134">
        <v>4</v>
      </c>
    </row>
    <row r="135" spans="1:35" x14ac:dyDescent="0.2">
      <c r="A135" s="102">
        <v>59</v>
      </c>
      <c r="B135">
        <v>1973</v>
      </c>
      <c r="C135" s="106" t="s">
        <v>2933</v>
      </c>
      <c r="D135" s="106" t="s">
        <v>2927</v>
      </c>
      <c r="E135">
        <v>4215</v>
      </c>
      <c r="F135">
        <v>4215</v>
      </c>
      <c r="G135">
        <v>200</v>
      </c>
      <c r="H135" s="106" t="s">
        <v>2925</v>
      </c>
      <c r="I135">
        <v>6967</v>
      </c>
      <c r="J135" s="106" t="s">
        <v>949</v>
      </c>
      <c r="K135" s="106" t="s">
        <v>2930</v>
      </c>
      <c r="L135">
        <v>1353</v>
      </c>
      <c r="M135">
        <v>1352</v>
      </c>
      <c r="N135">
        <v>600</v>
      </c>
      <c r="O135" s="106" t="s">
        <v>2928</v>
      </c>
      <c r="P135">
        <v>0.87459165391220905</v>
      </c>
      <c r="Q135">
        <v>0.95286138897205896</v>
      </c>
      <c r="R135" s="106">
        <v>0.48425303028963501</v>
      </c>
      <c r="S135" s="15">
        <v>9.2603323771911199E-3</v>
      </c>
      <c r="T135">
        <v>0.45626477727763098</v>
      </c>
      <c r="U135">
        <v>0.45626477727763098</v>
      </c>
      <c r="V135">
        <v>0.35400298022728799</v>
      </c>
      <c r="W135">
        <v>2.06</v>
      </c>
      <c r="X135">
        <v>3.77</v>
      </c>
      <c r="Y135">
        <v>383399</v>
      </c>
      <c r="Z135">
        <v>15975</v>
      </c>
      <c r="AA135">
        <v>0.76</v>
      </c>
      <c r="AB135">
        <v>24</v>
      </c>
      <c r="AC135">
        <v>16</v>
      </c>
      <c r="AD135">
        <v>8</v>
      </c>
      <c r="AE135">
        <v>66.67</v>
      </c>
      <c r="AF135">
        <v>11</v>
      </c>
      <c r="AG135">
        <v>12</v>
      </c>
      <c r="AH135">
        <v>6</v>
      </c>
      <c r="AI135">
        <v>6</v>
      </c>
    </row>
    <row r="136" spans="1:35" x14ac:dyDescent="0.2">
      <c r="A136" s="102">
        <v>1486</v>
      </c>
      <c r="B136">
        <v>3087</v>
      </c>
      <c r="C136" s="106" t="s">
        <v>3269</v>
      </c>
      <c r="D136" s="106" t="s">
        <v>2951</v>
      </c>
      <c r="E136">
        <v>2133</v>
      </c>
      <c r="F136">
        <v>2115</v>
      </c>
      <c r="G136">
        <v>500</v>
      </c>
      <c r="H136" s="106" t="s">
        <v>2925</v>
      </c>
      <c r="I136">
        <v>5110</v>
      </c>
      <c r="J136" s="106" t="s">
        <v>1369</v>
      </c>
      <c r="K136" s="106" t="s">
        <v>3104</v>
      </c>
      <c r="L136">
        <v>1257</v>
      </c>
      <c r="M136">
        <v>1249</v>
      </c>
      <c r="N136">
        <v>800</v>
      </c>
      <c r="O136" s="106" t="s">
        <v>2928</v>
      </c>
      <c r="P136">
        <v>0.90589210556564304</v>
      </c>
      <c r="Q136">
        <v>0.80583117747393196</v>
      </c>
      <c r="R136" s="15">
        <v>0.29768044504830998</v>
      </c>
      <c r="S136" s="106">
        <v>8.4463258282621995E-3</v>
      </c>
      <c r="T136" s="106">
        <v>1.3837517651364399</v>
      </c>
      <c r="U136" s="106">
        <v>1.3837517651364399</v>
      </c>
      <c r="V136">
        <v>1.4433746537107</v>
      </c>
      <c r="W136">
        <v>5.4</v>
      </c>
      <c r="X136">
        <v>5.51</v>
      </c>
      <c r="Y136">
        <v>382891</v>
      </c>
      <c r="Z136">
        <v>19145</v>
      </c>
      <c r="AA136">
        <v>0.93</v>
      </c>
      <c r="AB136">
        <v>20</v>
      </c>
      <c r="AC136">
        <v>15</v>
      </c>
      <c r="AD136">
        <v>5</v>
      </c>
      <c r="AE136">
        <v>75</v>
      </c>
      <c r="AF136">
        <v>15</v>
      </c>
      <c r="AG136">
        <v>9</v>
      </c>
      <c r="AH136">
        <v>4</v>
      </c>
      <c r="AI136">
        <v>7</v>
      </c>
    </row>
    <row r="137" spans="1:35" x14ac:dyDescent="0.2">
      <c r="A137" s="102">
        <v>936</v>
      </c>
      <c r="B137">
        <v>4208</v>
      </c>
      <c r="C137" s="106" t="s">
        <v>3185</v>
      </c>
      <c r="D137" s="106" t="s">
        <v>2950</v>
      </c>
      <c r="E137">
        <v>2253</v>
      </c>
      <c r="F137">
        <v>2236</v>
      </c>
      <c r="G137">
        <v>500</v>
      </c>
      <c r="H137" s="106" t="s">
        <v>2928</v>
      </c>
      <c r="I137">
        <v>9513</v>
      </c>
      <c r="J137" s="106" t="s">
        <v>3204</v>
      </c>
      <c r="K137" s="106" t="s">
        <v>2990</v>
      </c>
      <c r="L137">
        <v>2539</v>
      </c>
      <c r="M137">
        <v>2536</v>
      </c>
      <c r="N137">
        <v>400</v>
      </c>
      <c r="O137" s="106" t="s">
        <v>2925</v>
      </c>
      <c r="P137">
        <v>0.88848750357952799</v>
      </c>
      <c r="Q137">
        <v>0.86505906847351799</v>
      </c>
      <c r="R137">
        <v>3.6182868983675502E-2</v>
      </c>
      <c r="S137" s="106">
        <v>2.2365832742807901E-2</v>
      </c>
      <c r="T137">
        <v>-0.83306571411930697</v>
      </c>
      <c r="U137">
        <v>0.83306571411930697</v>
      </c>
      <c r="V137">
        <v>0.93882564427755799</v>
      </c>
      <c r="W137">
        <v>-1.5</v>
      </c>
      <c r="X137">
        <v>10.210000000000001</v>
      </c>
      <c r="Y137">
        <v>381817</v>
      </c>
      <c r="Z137">
        <v>29371</v>
      </c>
      <c r="AA137">
        <v>1.41</v>
      </c>
      <c r="AB137">
        <v>13</v>
      </c>
      <c r="AC137">
        <v>8</v>
      </c>
      <c r="AD137">
        <v>5</v>
      </c>
      <c r="AE137">
        <v>61.54</v>
      </c>
      <c r="AF137">
        <v>11</v>
      </c>
      <c r="AG137">
        <v>8</v>
      </c>
      <c r="AH137">
        <v>2</v>
      </c>
      <c r="AI137">
        <v>3</v>
      </c>
    </row>
    <row r="138" spans="1:35" x14ac:dyDescent="0.2">
      <c r="A138" s="102">
        <v>148</v>
      </c>
      <c r="B138">
        <v>3635</v>
      </c>
      <c r="C138" s="106" t="s">
        <v>47</v>
      </c>
      <c r="D138" s="106" t="s">
        <v>2927</v>
      </c>
      <c r="E138">
        <v>3150</v>
      </c>
      <c r="F138">
        <v>3155</v>
      </c>
      <c r="G138">
        <v>300</v>
      </c>
      <c r="H138" s="106" t="s">
        <v>2925</v>
      </c>
      <c r="I138">
        <v>9934</v>
      </c>
      <c r="J138" s="106" t="s">
        <v>3190</v>
      </c>
      <c r="K138" s="106" t="s">
        <v>2932</v>
      </c>
      <c r="L138">
        <v>2780</v>
      </c>
      <c r="M138">
        <v>2759</v>
      </c>
      <c r="N138">
        <v>300</v>
      </c>
      <c r="O138" s="106" t="s">
        <v>2928</v>
      </c>
      <c r="P138">
        <v>0.62835719417599101</v>
      </c>
      <c r="Q138">
        <v>0.93602517332775403</v>
      </c>
      <c r="R138" s="15">
        <v>0.25415639348164598</v>
      </c>
      <c r="S138">
        <v>7.1948099989081402E-2</v>
      </c>
      <c r="T138">
        <v>2.8488649198795102</v>
      </c>
      <c r="U138">
        <v>2.8488649198795102</v>
      </c>
      <c r="V138">
        <v>2.8155035818135601</v>
      </c>
      <c r="W138">
        <v>11.34</v>
      </c>
      <c r="X138">
        <v>12.55</v>
      </c>
      <c r="Y138">
        <v>380089</v>
      </c>
      <c r="Z138">
        <v>20005</v>
      </c>
      <c r="AA138">
        <v>1.04</v>
      </c>
      <c r="AB138">
        <v>19</v>
      </c>
      <c r="AC138">
        <v>11</v>
      </c>
      <c r="AD138">
        <v>8</v>
      </c>
      <c r="AE138">
        <v>57.89</v>
      </c>
      <c r="AF138">
        <v>14</v>
      </c>
      <c r="AG138">
        <v>9</v>
      </c>
      <c r="AH138">
        <v>1</v>
      </c>
      <c r="AI138">
        <v>9</v>
      </c>
    </row>
    <row r="139" spans="1:35" x14ac:dyDescent="0.2">
      <c r="A139" s="102">
        <v>799</v>
      </c>
      <c r="B139">
        <v>3231</v>
      </c>
      <c r="C139" s="106" t="s">
        <v>543</v>
      </c>
      <c r="D139" s="106" t="s">
        <v>2947</v>
      </c>
      <c r="E139">
        <v>2725</v>
      </c>
      <c r="F139">
        <v>2748</v>
      </c>
      <c r="G139">
        <v>300</v>
      </c>
      <c r="H139" s="106" t="s">
        <v>2928</v>
      </c>
      <c r="I139">
        <v>6098</v>
      </c>
      <c r="J139" s="106" t="s">
        <v>240</v>
      </c>
      <c r="K139" s="106" t="s">
        <v>2940</v>
      </c>
      <c r="L139">
        <v>4570</v>
      </c>
      <c r="M139">
        <v>4520</v>
      </c>
      <c r="N139">
        <v>200</v>
      </c>
      <c r="O139" s="106" t="s">
        <v>2925</v>
      </c>
      <c r="P139">
        <v>0.78735118384090896</v>
      </c>
      <c r="Q139">
        <v>0.87859077553835097</v>
      </c>
      <c r="R139" s="106">
        <v>0.13416097670402299</v>
      </c>
      <c r="S139" s="15">
        <v>8.7915733817197403E-2</v>
      </c>
      <c r="T139">
        <v>-1.7458518286740401</v>
      </c>
      <c r="U139">
        <v>1.7458518286740401</v>
      </c>
      <c r="V139">
        <v>2.0182752560220001</v>
      </c>
      <c r="W139">
        <v>-8.61</v>
      </c>
      <c r="X139">
        <v>8.81</v>
      </c>
      <c r="Y139">
        <v>380061</v>
      </c>
      <c r="Z139">
        <v>19003</v>
      </c>
      <c r="AA139">
        <v>0.84</v>
      </c>
      <c r="AB139">
        <v>20</v>
      </c>
      <c r="AC139">
        <v>11</v>
      </c>
      <c r="AD139">
        <v>9</v>
      </c>
      <c r="AE139">
        <v>55</v>
      </c>
      <c r="AF139">
        <v>11</v>
      </c>
      <c r="AG139">
        <v>10</v>
      </c>
      <c r="AH139">
        <v>5</v>
      </c>
      <c r="AI139">
        <v>5</v>
      </c>
    </row>
    <row r="140" spans="1:35" x14ac:dyDescent="0.2">
      <c r="A140" s="102">
        <v>104</v>
      </c>
      <c r="B140">
        <v>8425</v>
      </c>
      <c r="C140" s="106" t="s">
        <v>3171</v>
      </c>
      <c r="D140" s="106" t="s">
        <v>2931</v>
      </c>
      <c r="E140">
        <v>3445</v>
      </c>
      <c r="F140">
        <v>3420</v>
      </c>
      <c r="G140">
        <v>300</v>
      </c>
      <c r="H140" s="106" t="s">
        <v>2925</v>
      </c>
      <c r="I140">
        <v>9934</v>
      </c>
      <c r="J140" s="106" t="s">
        <v>3190</v>
      </c>
      <c r="K140" s="106" t="s">
        <v>2932</v>
      </c>
      <c r="L140">
        <v>2780</v>
      </c>
      <c r="M140">
        <v>2759</v>
      </c>
      <c r="N140">
        <v>400</v>
      </c>
      <c r="O140" s="106" t="s">
        <v>2928</v>
      </c>
      <c r="P140">
        <v>0.80735709786319299</v>
      </c>
      <c r="Q140">
        <v>0.94268735536161397</v>
      </c>
      <c r="R140" s="106">
        <v>0.19422251404350199</v>
      </c>
      <c r="S140">
        <v>3.6462882005614497E-2</v>
      </c>
      <c r="T140">
        <v>0.511496313042622</v>
      </c>
      <c r="U140">
        <v>0.511496313042622</v>
      </c>
      <c r="V140">
        <v>6.2622643592595201E-2</v>
      </c>
      <c r="W140">
        <v>0.99</v>
      </c>
      <c r="X140">
        <v>7.56</v>
      </c>
      <c r="Y140">
        <v>378946</v>
      </c>
      <c r="Z140">
        <v>21053</v>
      </c>
      <c r="AA140">
        <v>1.06</v>
      </c>
      <c r="AB140">
        <v>18</v>
      </c>
      <c r="AC140">
        <v>15</v>
      </c>
      <c r="AD140">
        <v>3</v>
      </c>
      <c r="AE140">
        <v>83.33</v>
      </c>
      <c r="AF140">
        <v>13</v>
      </c>
      <c r="AG140">
        <v>7</v>
      </c>
      <c r="AH140">
        <v>2</v>
      </c>
      <c r="AI140">
        <v>9</v>
      </c>
    </row>
    <row r="141" spans="1:35" x14ac:dyDescent="0.2">
      <c r="A141" s="102">
        <v>192</v>
      </c>
      <c r="B141">
        <v>7202</v>
      </c>
      <c r="C141" s="106" t="s">
        <v>958</v>
      </c>
      <c r="D141" s="106" t="s">
        <v>2943</v>
      </c>
      <c r="E141">
        <v>1138</v>
      </c>
      <c r="F141">
        <v>1140.5</v>
      </c>
      <c r="G141">
        <v>900</v>
      </c>
      <c r="H141" s="106" t="s">
        <v>2925</v>
      </c>
      <c r="I141">
        <v>8242</v>
      </c>
      <c r="J141" s="106" t="s">
        <v>1043</v>
      </c>
      <c r="K141" s="106" t="s">
        <v>2951</v>
      </c>
      <c r="L141">
        <v>1014</v>
      </c>
      <c r="M141">
        <v>1011</v>
      </c>
      <c r="N141">
        <v>1000</v>
      </c>
      <c r="O141" s="106" t="s">
        <v>2928</v>
      </c>
      <c r="P141">
        <v>0.93716820335487605</v>
      </c>
      <c r="Q141">
        <v>0.93094721001780201</v>
      </c>
      <c r="R141" s="106">
        <v>2.3581829317666701E-2</v>
      </c>
      <c r="S141">
        <v>4.0983888202871098E-2</v>
      </c>
      <c r="T141">
        <v>3.0138825496061399</v>
      </c>
      <c r="U141">
        <v>3.0138825496061399</v>
      </c>
      <c r="V141">
        <v>2.95902506586734</v>
      </c>
      <c r="W141">
        <v>7.31</v>
      </c>
      <c r="X141">
        <v>1.51</v>
      </c>
      <c r="Y141">
        <v>378108</v>
      </c>
      <c r="Z141">
        <v>22242</v>
      </c>
      <c r="AA141">
        <v>1.05</v>
      </c>
      <c r="AB141">
        <v>17</v>
      </c>
      <c r="AC141">
        <v>11</v>
      </c>
      <c r="AD141">
        <v>6</v>
      </c>
      <c r="AE141">
        <v>64.709999999999994</v>
      </c>
      <c r="AF141">
        <v>12</v>
      </c>
      <c r="AG141">
        <v>9</v>
      </c>
      <c r="AH141">
        <v>2</v>
      </c>
      <c r="AI141">
        <v>6</v>
      </c>
    </row>
    <row r="142" spans="1:35" x14ac:dyDescent="0.2">
      <c r="A142" s="102">
        <v>597</v>
      </c>
      <c r="B142">
        <v>3387</v>
      </c>
      <c r="C142" s="106" t="s">
        <v>784</v>
      </c>
      <c r="D142" s="106" t="s">
        <v>2951</v>
      </c>
      <c r="E142">
        <v>2387</v>
      </c>
      <c r="F142">
        <v>2359</v>
      </c>
      <c r="G142">
        <v>400</v>
      </c>
      <c r="H142" s="106" t="s">
        <v>2925</v>
      </c>
      <c r="I142">
        <v>6750</v>
      </c>
      <c r="J142" s="106" t="s">
        <v>2991</v>
      </c>
      <c r="K142" s="106" t="s">
        <v>2930</v>
      </c>
      <c r="L142">
        <v>4400</v>
      </c>
      <c r="M142">
        <v>4275</v>
      </c>
      <c r="N142">
        <v>200</v>
      </c>
      <c r="O142" s="106" t="s">
        <v>2928</v>
      </c>
      <c r="P142">
        <v>0.70519480538070201</v>
      </c>
      <c r="Q142">
        <v>0.89492377657641298</v>
      </c>
      <c r="R142" s="15">
        <v>0.25192321798828099</v>
      </c>
      <c r="S142" s="106">
        <v>4.5896893893967398E-3</v>
      </c>
      <c r="T142">
        <v>2.6752303531205599</v>
      </c>
      <c r="U142">
        <v>2.6752303531205599</v>
      </c>
      <c r="V142">
        <v>1.95981068082247</v>
      </c>
      <c r="W142">
        <v>16.670000000000002</v>
      </c>
      <c r="X142">
        <v>10.36</v>
      </c>
      <c r="Y142">
        <v>377948</v>
      </c>
      <c r="Z142">
        <v>19892</v>
      </c>
      <c r="AA142">
        <v>1.07</v>
      </c>
      <c r="AB142">
        <v>19</v>
      </c>
      <c r="AC142">
        <v>13</v>
      </c>
      <c r="AD142">
        <v>6</v>
      </c>
      <c r="AE142">
        <v>68.42</v>
      </c>
      <c r="AF142">
        <v>9</v>
      </c>
      <c r="AG142">
        <v>10</v>
      </c>
      <c r="AH142">
        <v>6</v>
      </c>
      <c r="AI142">
        <v>3</v>
      </c>
    </row>
    <row r="143" spans="1:35" x14ac:dyDescent="0.2">
      <c r="A143" s="102">
        <v>1324</v>
      </c>
      <c r="B143">
        <v>8697</v>
      </c>
      <c r="C143" s="106" t="s">
        <v>1090</v>
      </c>
      <c r="D143" s="106" t="s">
        <v>2931</v>
      </c>
      <c r="E143">
        <v>2058</v>
      </c>
      <c r="F143">
        <v>2042</v>
      </c>
      <c r="G143">
        <v>500</v>
      </c>
      <c r="H143" s="106" t="s">
        <v>2925</v>
      </c>
      <c r="I143">
        <v>8905</v>
      </c>
      <c r="J143" s="106" t="s">
        <v>3270</v>
      </c>
      <c r="K143" s="106" t="s">
        <v>2947</v>
      </c>
      <c r="L143">
        <v>1920</v>
      </c>
      <c r="M143">
        <v>1900</v>
      </c>
      <c r="N143">
        <v>500</v>
      </c>
      <c r="O143" s="106" t="s">
        <v>2928</v>
      </c>
      <c r="P143">
        <v>0.66073506628895695</v>
      </c>
      <c r="Q143">
        <v>0.82668162562007896</v>
      </c>
      <c r="R143">
        <v>0.382196586924332</v>
      </c>
      <c r="S143">
        <v>4.3866841727418303E-2</v>
      </c>
      <c r="T143">
        <v>0.85563741596923304</v>
      </c>
      <c r="U143">
        <v>0.85563741596923304</v>
      </c>
      <c r="V143">
        <v>0.885051795199432</v>
      </c>
      <c r="W143">
        <v>2.85</v>
      </c>
      <c r="X143">
        <v>6.95</v>
      </c>
      <c r="Y143">
        <v>377082</v>
      </c>
      <c r="Z143">
        <v>17956</v>
      </c>
      <c r="AA143">
        <v>0.9</v>
      </c>
      <c r="AB143">
        <v>21</v>
      </c>
      <c r="AC143">
        <v>15</v>
      </c>
      <c r="AD143">
        <v>6</v>
      </c>
      <c r="AE143">
        <v>71.430000000000007</v>
      </c>
      <c r="AF143">
        <v>13</v>
      </c>
      <c r="AG143">
        <v>8</v>
      </c>
      <c r="AH143">
        <v>3</v>
      </c>
      <c r="AI143">
        <v>10</v>
      </c>
    </row>
    <row r="144" spans="1:35" x14ac:dyDescent="0.2">
      <c r="A144" s="102">
        <v>1152</v>
      </c>
      <c r="B144">
        <v>1963</v>
      </c>
      <c r="C144" s="106" t="s">
        <v>3244</v>
      </c>
      <c r="D144" s="106" t="s">
        <v>2935</v>
      </c>
      <c r="E144">
        <v>1561</v>
      </c>
      <c r="F144">
        <v>1560</v>
      </c>
      <c r="G144">
        <v>700</v>
      </c>
      <c r="H144" s="106" t="s">
        <v>2928</v>
      </c>
      <c r="I144">
        <v>3048</v>
      </c>
      <c r="J144" s="106" t="s">
        <v>3333</v>
      </c>
      <c r="K144" s="106" t="s">
        <v>2951</v>
      </c>
      <c r="L144">
        <v>1208</v>
      </c>
      <c r="M144">
        <v>1188</v>
      </c>
      <c r="N144">
        <v>900</v>
      </c>
      <c r="O144" s="106" t="s">
        <v>2925</v>
      </c>
      <c r="P144">
        <v>0.50002971360900095</v>
      </c>
      <c r="Q144">
        <v>0.84434639087479602</v>
      </c>
      <c r="R144" s="106">
        <v>0.394875514263891</v>
      </c>
      <c r="S144">
        <v>2.9302063565533501E-3</v>
      </c>
      <c r="T144">
        <v>-0.76431613540415999</v>
      </c>
      <c r="U144">
        <v>0.76431613540415999</v>
      </c>
      <c r="V144">
        <v>0.89241411796230097</v>
      </c>
      <c r="W144">
        <v>-2.73</v>
      </c>
      <c r="X144">
        <v>2.09</v>
      </c>
      <c r="Y144">
        <v>376704</v>
      </c>
      <c r="Z144">
        <v>20928</v>
      </c>
      <c r="AA144">
        <v>1.04</v>
      </c>
      <c r="AB144">
        <v>18</v>
      </c>
      <c r="AC144">
        <v>13</v>
      </c>
      <c r="AD144">
        <v>5</v>
      </c>
      <c r="AE144">
        <v>72.22</v>
      </c>
      <c r="AF144">
        <v>11</v>
      </c>
      <c r="AG144">
        <v>11</v>
      </c>
      <c r="AH144">
        <v>4</v>
      </c>
      <c r="AI144">
        <v>3</v>
      </c>
    </row>
    <row r="145" spans="1:35" x14ac:dyDescent="0.2">
      <c r="A145" s="102">
        <v>844</v>
      </c>
      <c r="B145">
        <v>2206</v>
      </c>
      <c r="C145" s="106" t="s">
        <v>726</v>
      </c>
      <c r="D145" s="106" t="s">
        <v>2953</v>
      </c>
      <c r="E145">
        <v>4955</v>
      </c>
      <c r="F145">
        <v>4900</v>
      </c>
      <c r="G145">
        <v>200</v>
      </c>
      <c r="H145" s="106" t="s">
        <v>2925</v>
      </c>
      <c r="I145">
        <v>3865</v>
      </c>
      <c r="J145" s="106" t="s">
        <v>2867</v>
      </c>
      <c r="K145" s="106" t="s">
        <v>3210</v>
      </c>
      <c r="L145">
        <v>526</v>
      </c>
      <c r="M145">
        <v>527</v>
      </c>
      <c r="N145">
        <v>1900</v>
      </c>
      <c r="O145" s="106" t="s">
        <v>2928</v>
      </c>
      <c r="P145">
        <v>0.72802953642524604</v>
      </c>
      <c r="Q145">
        <v>0.87447158905835398</v>
      </c>
      <c r="R145" s="106">
        <v>9.3651080456739699E-2</v>
      </c>
      <c r="S145">
        <v>7.9574557009434096E-2</v>
      </c>
      <c r="T145">
        <v>1.8875975083145899</v>
      </c>
      <c r="U145">
        <v>1.8875975083145899</v>
      </c>
      <c r="V145">
        <v>1.96336366361589</v>
      </c>
      <c r="W145">
        <v>4.29</v>
      </c>
      <c r="X145">
        <v>2.17</v>
      </c>
      <c r="Y145">
        <v>376686</v>
      </c>
      <c r="Z145">
        <v>28976</v>
      </c>
      <c r="AA145">
        <v>2</v>
      </c>
      <c r="AB145">
        <v>13</v>
      </c>
      <c r="AC145">
        <v>10</v>
      </c>
      <c r="AD145">
        <v>3</v>
      </c>
      <c r="AE145">
        <v>76.92</v>
      </c>
      <c r="AF145">
        <v>10</v>
      </c>
      <c r="AG145">
        <v>10</v>
      </c>
      <c r="AH145">
        <v>2</v>
      </c>
      <c r="AI145">
        <v>1</v>
      </c>
    </row>
    <row r="146" spans="1:35" x14ac:dyDescent="0.2">
      <c r="A146" s="102">
        <v>374</v>
      </c>
      <c r="B146">
        <v>2875</v>
      </c>
      <c r="C146" s="106" t="s">
        <v>751</v>
      </c>
      <c r="D146" s="106" t="s">
        <v>2953</v>
      </c>
      <c r="E146">
        <v>4840</v>
      </c>
      <c r="F146">
        <v>4775</v>
      </c>
      <c r="G146">
        <v>200</v>
      </c>
      <c r="H146" s="106" t="s">
        <v>2925</v>
      </c>
      <c r="I146">
        <v>4849</v>
      </c>
      <c r="J146" s="106" t="s">
        <v>688</v>
      </c>
      <c r="K146" s="106" t="s">
        <v>2940</v>
      </c>
      <c r="L146">
        <v>4785</v>
      </c>
      <c r="M146">
        <v>4650</v>
      </c>
      <c r="N146">
        <v>200</v>
      </c>
      <c r="O146" s="106" t="s">
        <v>2928</v>
      </c>
      <c r="P146">
        <v>0.71887281800598402</v>
      </c>
      <c r="Q146">
        <v>0.91142126052500105</v>
      </c>
      <c r="R146" s="106">
        <v>0.13632101649886899</v>
      </c>
      <c r="S146">
        <v>7.4384334820477502E-3</v>
      </c>
      <c r="T146">
        <v>1.6054131651055601</v>
      </c>
      <c r="U146">
        <v>1.6054131651055601</v>
      </c>
      <c r="V146">
        <v>1.1785122148131499</v>
      </c>
      <c r="W146">
        <v>6.72</v>
      </c>
      <c r="X146">
        <v>2.62</v>
      </c>
      <c r="Y146">
        <v>373776</v>
      </c>
      <c r="Z146">
        <v>31148</v>
      </c>
      <c r="AA146">
        <v>1.77</v>
      </c>
      <c r="AB146">
        <v>12</v>
      </c>
      <c r="AC146">
        <v>8</v>
      </c>
      <c r="AD146">
        <v>4</v>
      </c>
      <c r="AE146">
        <v>66.67</v>
      </c>
      <c r="AF146">
        <v>8</v>
      </c>
      <c r="AG146">
        <v>7</v>
      </c>
      <c r="AH146">
        <v>2</v>
      </c>
      <c r="AI146">
        <v>3</v>
      </c>
    </row>
    <row r="147" spans="1:35" x14ac:dyDescent="0.2">
      <c r="A147" s="102">
        <v>328</v>
      </c>
      <c r="B147">
        <v>7278</v>
      </c>
      <c r="C147" s="106" t="s">
        <v>46</v>
      </c>
      <c r="D147" s="106" t="s">
        <v>2943</v>
      </c>
      <c r="E147">
        <v>2341</v>
      </c>
      <c r="F147">
        <v>2320</v>
      </c>
      <c r="G147">
        <v>400</v>
      </c>
      <c r="H147" s="106" t="s">
        <v>2925</v>
      </c>
      <c r="I147">
        <v>7762</v>
      </c>
      <c r="J147" s="106" t="s">
        <v>3200</v>
      </c>
      <c r="K147" s="106" t="s">
        <v>2934</v>
      </c>
      <c r="L147">
        <v>543</v>
      </c>
      <c r="M147">
        <v>539</v>
      </c>
      <c r="N147">
        <v>1700</v>
      </c>
      <c r="O147" s="106" t="s">
        <v>2928</v>
      </c>
      <c r="P147">
        <v>0.898185963571702</v>
      </c>
      <c r="Q147">
        <v>0.91545413428314804</v>
      </c>
      <c r="R147">
        <v>2.4349452407592599E-2</v>
      </c>
      <c r="S147" s="106">
        <v>4.7365246239657504E-3</v>
      </c>
      <c r="T147">
        <v>1.72032972424359</v>
      </c>
      <c r="U147">
        <v>1.72032972424359</v>
      </c>
      <c r="V147">
        <v>1.9179626965130201</v>
      </c>
      <c r="W147">
        <v>4.22</v>
      </c>
      <c r="X147">
        <v>1.26</v>
      </c>
      <c r="Y147">
        <v>373438</v>
      </c>
      <c r="Z147">
        <v>23340</v>
      </c>
      <c r="AA147">
        <v>1.28</v>
      </c>
      <c r="AB147">
        <v>16</v>
      </c>
      <c r="AC147">
        <v>10</v>
      </c>
      <c r="AD147">
        <v>6</v>
      </c>
      <c r="AE147">
        <v>62.5</v>
      </c>
      <c r="AF147">
        <v>13</v>
      </c>
      <c r="AG147">
        <v>7</v>
      </c>
      <c r="AH147">
        <v>0</v>
      </c>
      <c r="AI147">
        <v>9</v>
      </c>
    </row>
    <row r="148" spans="1:35" x14ac:dyDescent="0.2">
      <c r="A148" s="102">
        <v>1249</v>
      </c>
      <c r="B148">
        <v>4005</v>
      </c>
      <c r="C148" s="106" t="s">
        <v>3236</v>
      </c>
      <c r="D148" s="106" t="s">
        <v>2950</v>
      </c>
      <c r="E148">
        <v>465</v>
      </c>
      <c r="F148">
        <v>464</v>
      </c>
      <c r="G148">
        <v>2000</v>
      </c>
      <c r="H148" s="106" t="s">
        <v>2925</v>
      </c>
      <c r="I148">
        <v>9474</v>
      </c>
      <c r="J148" s="106" t="s">
        <v>3206</v>
      </c>
      <c r="K148" s="106" t="s">
        <v>2927</v>
      </c>
      <c r="L148">
        <v>1585</v>
      </c>
      <c r="M148">
        <v>1584</v>
      </c>
      <c r="N148">
        <v>600</v>
      </c>
      <c r="O148" s="106" t="s">
        <v>2928</v>
      </c>
      <c r="P148">
        <v>0.93649107638662799</v>
      </c>
      <c r="Q148">
        <v>0.83417391315843903</v>
      </c>
      <c r="R148" s="15">
        <v>4.8469741400205802E-5</v>
      </c>
      <c r="S148" s="106">
        <v>6.8109889013049096E-2</v>
      </c>
      <c r="T148">
        <v>1.5332197967829999</v>
      </c>
      <c r="U148">
        <v>1.5332197967829999</v>
      </c>
      <c r="V148">
        <v>1.67441944511536</v>
      </c>
      <c r="W148">
        <v>7.25</v>
      </c>
      <c r="X148">
        <v>2.36</v>
      </c>
      <c r="Y148">
        <v>373051</v>
      </c>
      <c r="Z148">
        <v>19634</v>
      </c>
      <c r="AA148">
        <v>0.98</v>
      </c>
      <c r="AB148">
        <v>19</v>
      </c>
      <c r="AC148">
        <v>13</v>
      </c>
      <c r="AD148">
        <v>6</v>
      </c>
      <c r="AE148">
        <v>68.42</v>
      </c>
      <c r="AF148">
        <v>13</v>
      </c>
      <c r="AG148">
        <v>10</v>
      </c>
      <c r="AH148">
        <v>3</v>
      </c>
      <c r="AI148">
        <v>6</v>
      </c>
    </row>
    <row r="149" spans="1:35" x14ac:dyDescent="0.2">
      <c r="A149" s="102">
        <v>780</v>
      </c>
      <c r="B149">
        <v>4212</v>
      </c>
      <c r="C149" s="106" t="s">
        <v>821</v>
      </c>
      <c r="D149" s="106" t="s">
        <v>2950</v>
      </c>
      <c r="E149">
        <v>2579</v>
      </c>
      <c r="F149">
        <v>2529</v>
      </c>
      <c r="G149">
        <v>400</v>
      </c>
      <c r="H149" s="106" t="s">
        <v>2925</v>
      </c>
      <c r="I149">
        <v>6465</v>
      </c>
      <c r="J149" s="106" t="s">
        <v>537</v>
      </c>
      <c r="K149" s="106" t="s">
        <v>2938</v>
      </c>
      <c r="L149">
        <v>10550</v>
      </c>
      <c r="M149">
        <v>10560</v>
      </c>
      <c r="N149">
        <v>100</v>
      </c>
      <c r="O149" s="106" t="s">
        <v>2928</v>
      </c>
      <c r="P149">
        <v>0.67396718180141701</v>
      </c>
      <c r="Q149">
        <v>0.88000632513927901</v>
      </c>
      <c r="R149">
        <v>0.185766227556945</v>
      </c>
      <c r="S149">
        <v>3.2376327987947297E-2</v>
      </c>
      <c r="T149">
        <v>0.55098312392814897</v>
      </c>
      <c r="U149">
        <v>0.55098312392814897</v>
      </c>
      <c r="V149">
        <v>0.75716737447881999</v>
      </c>
      <c r="W149">
        <v>1.39</v>
      </c>
      <c r="X149">
        <v>4.2</v>
      </c>
      <c r="Y149">
        <v>371414</v>
      </c>
      <c r="Z149">
        <v>20634</v>
      </c>
      <c r="AA149">
        <v>1.23</v>
      </c>
      <c r="AB149">
        <v>18</v>
      </c>
      <c r="AC149">
        <v>11</v>
      </c>
      <c r="AD149">
        <v>7</v>
      </c>
      <c r="AE149">
        <v>61.11</v>
      </c>
      <c r="AF149">
        <v>11</v>
      </c>
      <c r="AG149">
        <v>8</v>
      </c>
      <c r="AH149">
        <v>3</v>
      </c>
      <c r="AI149">
        <v>7</v>
      </c>
    </row>
    <row r="150" spans="1:35" x14ac:dyDescent="0.2">
      <c r="A150" s="102">
        <v>269</v>
      </c>
      <c r="B150">
        <v>7267</v>
      </c>
      <c r="C150" s="106" t="s">
        <v>61</v>
      </c>
      <c r="D150" s="106" t="s">
        <v>2943</v>
      </c>
      <c r="E150">
        <v>2893</v>
      </c>
      <c r="F150">
        <v>2857.5</v>
      </c>
      <c r="G150">
        <v>300</v>
      </c>
      <c r="H150" s="106" t="s">
        <v>2928</v>
      </c>
      <c r="I150">
        <v>8385</v>
      </c>
      <c r="J150" s="106" t="s">
        <v>1074</v>
      </c>
      <c r="K150" s="106" t="s">
        <v>2988</v>
      </c>
      <c r="L150">
        <v>587</v>
      </c>
      <c r="M150">
        <v>576</v>
      </c>
      <c r="N150">
        <v>1500</v>
      </c>
      <c r="O150" s="106" t="s">
        <v>2925</v>
      </c>
      <c r="P150">
        <v>0.86913989353182797</v>
      </c>
      <c r="Q150">
        <v>0.92264334032249595</v>
      </c>
      <c r="R150" s="15">
        <v>0.45676617320982399</v>
      </c>
      <c r="S150" s="106">
        <v>1.5745712758433901E-2</v>
      </c>
      <c r="T150">
        <v>-1.8451324138926</v>
      </c>
      <c r="U150">
        <v>1.8451324138926</v>
      </c>
      <c r="V150">
        <v>1.7031941278514999</v>
      </c>
      <c r="W150">
        <v>-3.22</v>
      </c>
      <c r="X150">
        <v>0.79</v>
      </c>
      <c r="Y150">
        <v>371039</v>
      </c>
      <c r="Z150">
        <v>23190</v>
      </c>
      <c r="AA150">
        <v>1.1599999999999999</v>
      </c>
      <c r="AB150">
        <v>16</v>
      </c>
      <c r="AC150">
        <v>11</v>
      </c>
      <c r="AD150">
        <v>5</v>
      </c>
      <c r="AE150">
        <v>68.75</v>
      </c>
      <c r="AF150">
        <v>15</v>
      </c>
      <c r="AG150">
        <v>9</v>
      </c>
      <c r="AH150">
        <v>1</v>
      </c>
      <c r="AI150">
        <v>6</v>
      </c>
    </row>
    <row r="151" spans="1:35" x14ac:dyDescent="0.2">
      <c r="A151" s="102">
        <v>520</v>
      </c>
      <c r="B151">
        <v>6361</v>
      </c>
      <c r="C151" s="106" t="s">
        <v>912</v>
      </c>
      <c r="D151" s="106" t="s">
        <v>2938</v>
      </c>
      <c r="E151">
        <v>3490</v>
      </c>
      <c r="F151">
        <v>3505</v>
      </c>
      <c r="G151">
        <v>300</v>
      </c>
      <c r="H151" s="106" t="s">
        <v>2925</v>
      </c>
      <c r="I151">
        <v>7272</v>
      </c>
      <c r="J151" s="106" t="s">
        <v>3199</v>
      </c>
      <c r="K151" s="106" t="s">
        <v>2943</v>
      </c>
      <c r="L151">
        <v>2115</v>
      </c>
      <c r="M151">
        <v>2104</v>
      </c>
      <c r="N151">
        <v>500</v>
      </c>
      <c r="O151" s="106" t="s">
        <v>2928</v>
      </c>
      <c r="P151">
        <v>0.56822927621033203</v>
      </c>
      <c r="Q151">
        <v>0.90065303448034795</v>
      </c>
      <c r="R151" s="106">
        <v>1.35058438013853E-2</v>
      </c>
      <c r="S151" s="106">
        <v>1.8202734373340999E-2</v>
      </c>
      <c r="T151">
        <v>3.4760478168995399</v>
      </c>
      <c r="U151">
        <v>3.4760478168995399</v>
      </c>
      <c r="V151">
        <v>3.5576247605803299</v>
      </c>
      <c r="W151">
        <v>9.9499999999999993</v>
      </c>
      <c r="X151">
        <v>0.05</v>
      </c>
      <c r="Y151">
        <v>370848</v>
      </c>
      <c r="Z151">
        <v>37085</v>
      </c>
      <c r="AA151">
        <v>2.0099999999999998</v>
      </c>
      <c r="AB151">
        <v>10</v>
      </c>
      <c r="AC151">
        <v>7</v>
      </c>
      <c r="AD151">
        <v>3</v>
      </c>
      <c r="AE151">
        <v>70</v>
      </c>
      <c r="AF151">
        <v>12</v>
      </c>
      <c r="AG151">
        <v>5</v>
      </c>
      <c r="AH151">
        <v>1</v>
      </c>
      <c r="AI151">
        <v>4</v>
      </c>
    </row>
    <row r="152" spans="1:35" x14ac:dyDescent="0.2">
      <c r="A152" s="102">
        <v>1164</v>
      </c>
      <c r="B152">
        <v>9468</v>
      </c>
      <c r="C152" s="106" t="s">
        <v>2926</v>
      </c>
      <c r="D152" s="106" t="s">
        <v>2927</v>
      </c>
      <c r="E152">
        <v>1877</v>
      </c>
      <c r="F152">
        <v>1832</v>
      </c>
      <c r="G152">
        <v>500</v>
      </c>
      <c r="H152" s="106" t="s">
        <v>2925</v>
      </c>
      <c r="I152">
        <v>9682</v>
      </c>
      <c r="J152" s="106" t="s">
        <v>3203</v>
      </c>
      <c r="K152" s="106" t="s">
        <v>2927</v>
      </c>
      <c r="L152">
        <v>2376</v>
      </c>
      <c r="M152">
        <v>2326</v>
      </c>
      <c r="N152">
        <v>400</v>
      </c>
      <c r="O152" s="106" t="s">
        <v>2928</v>
      </c>
      <c r="P152">
        <v>0.85672247889408604</v>
      </c>
      <c r="Q152">
        <v>0.84318030775131203</v>
      </c>
      <c r="R152" s="106">
        <v>0.14888039870212699</v>
      </c>
      <c r="S152" s="106">
        <v>3.5879807218540297E-2</v>
      </c>
      <c r="T152">
        <v>0.77907500898151305</v>
      </c>
      <c r="U152">
        <v>0.77907500898151305</v>
      </c>
      <c r="V152">
        <v>1.03692364428119</v>
      </c>
      <c r="W152">
        <v>5.86</v>
      </c>
      <c r="X152">
        <v>1.55</v>
      </c>
      <c r="Y152">
        <v>368525</v>
      </c>
      <c r="Z152">
        <v>20474</v>
      </c>
      <c r="AA152">
        <v>1.02</v>
      </c>
      <c r="AB152">
        <v>18</v>
      </c>
      <c r="AC152">
        <v>12</v>
      </c>
      <c r="AD152">
        <v>6</v>
      </c>
      <c r="AE152">
        <v>66.67</v>
      </c>
      <c r="AF152">
        <v>10</v>
      </c>
      <c r="AG152">
        <v>10</v>
      </c>
      <c r="AH152">
        <v>3</v>
      </c>
      <c r="AI152">
        <v>5</v>
      </c>
    </row>
    <row r="153" spans="1:35" x14ac:dyDescent="0.2">
      <c r="A153" s="102">
        <v>1231</v>
      </c>
      <c r="B153">
        <v>7189</v>
      </c>
      <c r="C153" s="106" t="s">
        <v>45</v>
      </c>
      <c r="D153" s="106" t="s">
        <v>2988</v>
      </c>
      <c r="E153">
        <v>755</v>
      </c>
      <c r="F153">
        <v>738</v>
      </c>
      <c r="G153">
        <v>1400</v>
      </c>
      <c r="H153" s="106" t="s">
        <v>2928</v>
      </c>
      <c r="I153">
        <v>9716</v>
      </c>
      <c r="J153" s="106" t="s">
        <v>3193</v>
      </c>
      <c r="K153" s="106" t="s">
        <v>2940</v>
      </c>
      <c r="L153">
        <v>1315</v>
      </c>
      <c r="M153">
        <v>1310</v>
      </c>
      <c r="N153">
        <v>800</v>
      </c>
      <c r="O153" s="106" t="s">
        <v>2925</v>
      </c>
      <c r="P153">
        <v>0.904805703821429</v>
      </c>
      <c r="Q153">
        <v>0.83603817520817503</v>
      </c>
      <c r="R153" s="106">
        <v>0.22393626674488101</v>
      </c>
      <c r="S153" s="106">
        <v>3.9003574271704998E-2</v>
      </c>
      <c r="T153">
        <v>-1.9025141774216701</v>
      </c>
      <c r="U153">
        <v>1.9025141774216701</v>
      </c>
      <c r="V153">
        <v>1.20196412252518</v>
      </c>
      <c r="W153">
        <v>-5.72</v>
      </c>
      <c r="X153">
        <v>1.41</v>
      </c>
      <c r="Y153">
        <v>368199</v>
      </c>
      <c r="Z153">
        <v>26300</v>
      </c>
      <c r="AA153">
        <v>1.28</v>
      </c>
      <c r="AB153">
        <v>14</v>
      </c>
      <c r="AC153">
        <v>8</v>
      </c>
      <c r="AD153">
        <v>6</v>
      </c>
      <c r="AE153">
        <v>57.14</v>
      </c>
      <c r="AF153">
        <v>9</v>
      </c>
      <c r="AG153">
        <v>8</v>
      </c>
      <c r="AH153">
        <v>4</v>
      </c>
      <c r="AI153">
        <v>2</v>
      </c>
    </row>
    <row r="154" spans="1:35" x14ac:dyDescent="0.2">
      <c r="A154" s="102">
        <v>1009</v>
      </c>
      <c r="B154">
        <v>1820</v>
      </c>
      <c r="C154" s="106" t="s">
        <v>62</v>
      </c>
      <c r="D154" s="106" t="s">
        <v>2935</v>
      </c>
      <c r="E154">
        <v>2559</v>
      </c>
      <c r="F154">
        <v>2571</v>
      </c>
      <c r="G154">
        <v>400</v>
      </c>
      <c r="H154" s="106" t="s">
        <v>2928</v>
      </c>
      <c r="I154">
        <v>4523</v>
      </c>
      <c r="J154" s="106" t="s">
        <v>3182</v>
      </c>
      <c r="K154" s="106" t="s">
        <v>2948</v>
      </c>
      <c r="L154">
        <v>9328</v>
      </c>
      <c r="M154">
        <v>9350</v>
      </c>
      <c r="N154">
        <v>100</v>
      </c>
      <c r="O154" s="106" t="s">
        <v>2925</v>
      </c>
      <c r="P154">
        <v>0.67277966137523104</v>
      </c>
      <c r="Q154">
        <v>0.85869114825012505</v>
      </c>
      <c r="R154">
        <v>0.26296619720578701</v>
      </c>
      <c r="S154" s="106">
        <v>5.2685837784403E-2</v>
      </c>
      <c r="T154">
        <v>-1.3950207737439999</v>
      </c>
      <c r="U154">
        <v>1.3950207737439999</v>
      </c>
      <c r="V154">
        <v>1.3435651464239899</v>
      </c>
      <c r="W154">
        <v>-11</v>
      </c>
      <c r="X154">
        <v>9.99</v>
      </c>
      <c r="Y154">
        <v>368047</v>
      </c>
      <c r="Z154">
        <v>30671</v>
      </c>
      <c r="AA154">
        <v>1.39</v>
      </c>
      <c r="AB154">
        <v>12</v>
      </c>
      <c r="AC154">
        <v>6</v>
      </c>
      <c r="AD154">
        <v>6</v>
      </c>
      <c r="AE154">
        <v>50</v>
      </c>
      <c r="AF154">
        <v>12</v>
      </c>
      <c r="AG154">
        <v>5</v>
      </c>
      <c r="AH154">
        <v>4</v>
      </c>
      <c r="AI154">
        <v>3</v>
      </c>
    </row>
    <row r="155" spans="1:35" x14ac:dyDescent="0.2">
      <c r="A155" s="102">
        <v>354</v>
      </c>
      <c r="B155">
        <v>2175</v>
      </c>
      <c r="C155" s="106" t="s">
        <v>3220</v>
      </c>
      <c r="D155" s="106" t="s">
        <v>2940</v>
      </c>
      <c r="E155">
        <v>2354</v>
      </c>
      <c r="F155">
        <v>2344</v>
      </c>
      <c r="G155">
        <v>400</v>
      </c>
      <c r="H155" s="106" t="s">
        <v>2928</v>
      </c>
      <c r="I155">
        <v>7730</v>
      </c>
      <c r="J155" s="106" t="s">
        <v>3271</v>
      </c>
      <c r="K155" s="106" t="s">
        <v>2934</v>
      </c>
      <c r="L155">
        <v>2901</v>
      </c>
      <c r="M155">
        <v>2890</v>
      </c>
      <c r="N155">
        <v>300</v>
      </c>
      <c r="O155" s="106" t="s">
        <v>2925</v>
      </c>
      <c r="P155">
        <v>0.57358487206943798</v>
      </c>
      <c r="Q155">
        <v>0.91267850326781397</v>
      </c>
      <c r="R155" s="15">
        <v>4.0156103007212202E-2</v>
      </c>
      <c r="S155">
        <v>1.2274992308316001E-3</v>
      </c>
      <c r="T155">
        <v>-3.10964252484494</v>
      </c>
      <c r="U155">
        <v>3.10964252484494</v>
      </c>
      <c r="V155">
        <v>3.2359474471867302</v>
      </c>
      <c r="W155">
        <v>-22.23</v>
      </c>
      <c r="X155">
        <v>8.14</v>
      </c>
      <c r="Y155">
        <v>366937</v>
      </c>
      <c r="Z155">
        <v>26210</v>
      </c>
      <c r="AA155">
        <v>1.4</v>
      </c>
      <c r="AB155">
        <v>14</v>
      </c>
      <c r="AC155">
        <v>8</v>
      </c>
      <c r="AD155">
        <v>6</v>
      </c>
      <c r="AE155">
        <v>57.14</v>
      </c>
      <c r="AF155">
        <v>10</v>
      </c>
      <c r="AG155">
        <v>8</v>
      </c>
      <c r="AH155">
        <v>4</v>
      </c>
      <c r="AI155">
        <v>2</v>
      </c>
    </row>
    <row r="156" spans="1:35" x14ac:dyDescent="0.2">
      <c r="A156" s="102">
        <v>1508</v>
      </c>
      <c r="B156">
        <v>2503</v>
      </c>
      <c r="C156" s="106" t="s">
        <v>3631</v>
      </c>
      <c r="D156" s="106" t="s">
        <v>2953</v>
      </c>
      <c r="E156">
        <v>2522</v>
      </c>
      <c r="F156">
        <v>2499</v>
      </c>
      <c r="G156">
        <v>400</v>
      </c>
      <c r="H156" s="106" t="s">
        <v>2925</v>
      </c>
      <c r="I156">
        <v>9076</v>
      </c>
      <c r="J156" s="106" t="s">
        <v>1115</v>
      </c>
      <c r="K156" s="106" t="s">
        <v>3096</v>
      </c>
      <c r="L156">
        <v>1487</v>
      </c>
      <c r="M156">
        <v>1474</v>
      </c>
      <c r="N156">
        <v>700</v>
      </c>
      <c r="O156" s="106" t="s">
        <v>2928</v>
      </c>
      <c r="P156">
        <v>0.59682128208444596</v>
      </c>
      <c r="Q156">
        <v>0.80325785390232796</v>
      </c>
      <c r="R156">
        <v>0.16344190462604899</v>
      </c>
      <c r="S156" s="106">
        <v>2.7153304321034601E-2</v>
      </c>
      <c r="T156">
        <v>1.0299141347025</v>
      </c>
      <c r="U156">
        <v>1.0299141347025</v>
      </c>
      <c r="V156">
        <v>1.5109130911484401</v>
      </c>
      <c r="W156">
        <v>2.16</v>
      </c>
      <c r="X156">
        <v>3.22</v>
      </c>
      <c r="Y156">
        <v>365869</v>
      </c>
      <c r="Z156">
        <v>20326</v>
      </c>
      <c r="AA156">
        <v>1.05</v>
      </c>
      <c r="AB156">
        <v>18</v>
      </c>
      <c r="AC156">
        <v>12</v>
      </c>
      <c r="AD156">
        <v>6</v>
      </c>
      <c r="AE156">
        <v>66.67</v>
      </c>
      <c r="AF156">
        <v>11</v>
      </c>
      <c r="AG156">
        <v>8</v>
      </c>
      <c r="AH156">
        <v>3</v>
      </c>
      <c r="AI156">
        <v>7</v>
      </c>
    </row>
    <row r="157" spans="1:35" x14ac:dyDescent="0.2">
      <c r="A157" s="102">
        <v>1195</v>
      </c>
      <c r="B157">
        <v>3407</v>
      </c>
      <c r="C157" s="106" t="s">
        <v>3103</v>
      </c>
      <c r="D157" s="106" t="s">
        <v>2950</v>
      </c>
      <c r="E157">
        <v>1197</v>
      </c>
      <c r="F157">
        <v>1100</v>
      </c>
      <c r="G157">
        <v>900</v>
      </c>
      <c r="H157" s="106" t="s">
        <v>2928</v>
      </c>
      <c r="I157">
        <v>4045</v>
      </c>
      <c r="J157" s="106" t="s">
        <v>3338</v>
      </c>
      <c r="K157" s="106" t="s">
        <v>2950</v>
      </c>
      <c r="L157">
        <v>1319</v>
      </c>
      <c r="M157">
        <v>1302</v>
      </c>
      <c r="N157">
        <v>800</v>
      </c>
      <c r="O157" s="106" t="s">
        <v>2925</v>
      </c>
      <c r="P157">
        <v>0.58621339721839705</v>
      </c>
      <c r="Q157">
        <v>0.83916664869703494</v>
      </c>
      <c r="R157" s="106">
        <v>1.2029423402936701E-2</v>
      </c>
      <c r="S157">
        <v>3.2507726134615403E-2</v>
      </c>
      <c r="T157">
        <v>-3.8635764833851201</v>
      </c>
      <c r="U157">
        <v>3.8635764833851201</v>
      </c>
      <c r="V157">
        <v>2.0367720888835099</v>
      </c>
      <c r="W157">
        <v>-13.83</v>
      </c>
      <c r="X157">
        <v>4.95</v>
      </c>
      <c r="Y157">
        <v>365710</v>
      </c>
      <c r="Z157">
        <v>20317</v>
      </c>
      <c r="AA157">
        <v>0.96</v>
      </c>
      <c r="AB157">
        <v>18</v>
      </c>
      <c r="AC157">
        <v>13</v>
      </c>
      <c r="AD157">
        <v>5</v>
      </c>
      <c r="AE157">
        <v>72.22</v>
      </c>
      <c r="AF157">
        <v>13</v>
      </c>
      <c r="AG157">
        <v>9</v>
      </c>
      <c r="AH157">
        <v>4</v>
      </c>
      <c r="AI157">
        <v>5</v>
      </c>
    </row>
    <row r="158" spans="1:35" x14ac:dyDescent="0.2">
      <c r="A158" s="102">
        <v>1035</v>
      </c>
      <c r="B158">
        <v>4183</v>
      </c>
      <c r="C158" s="106" t="s">
        <v>3187</v>
      </c>
      <c r="D158" s="106" t="s">
        <v>2950</v>
      </c>
      <c r="E158">
        <v>2640</v>
      </c>
      <c r="F158">
        <v>2634</v>
      </c>
      <c r="G158">
        <v>300</v>
      </c>
      <c r="H158" s="106" t="s">
        <v>2925</v>
      </c>
      <c r="I158">
        <v>5233</v>
      </c>
      <c r="J158" s="106" t="s">
        <v>3192</v>
      </c>
      <c r="K158" s="106" t="s">
        <v>2924</v>
      </c>
      <c r="L158">
        <v>3035</v>
      </c>
      <c r="M158">
        <v>3040</v>
      </c>
      <c r="N158">
        <v>300</v>
      </c>
      <c r="O158" s="106" t="s">
        <v>2928</v>
      </c>
      <c r="P158">
        <v>0.706616000843861</v>
      </c>
      <c r="Q158">
        <v>0.85566785631651199</v>
      </c>
      <c r="R158" s="15">
        <v>0.45224482363928697</v>
      </c>
      <c r="S158" s="106">
        <v>2.2392651669381501E-2</v>
      </c>
      <c r="T158">
        <v>1.7410169784407299</v>
      </c>
      <c r="U158">
        <v>1.7410169784407299</v>
      </c>
      <c r="V158">
        <v>2.1596456499021701</v>
      </c>
      <c r="W158">
        <v>4.67</v>
      </c>
      <c r="X158">
        <v>13.36</v>
      </c>
      <c r="Y158">
        <v>364305</v>
      </c>
      <c r="Z158">
        <v>26022</v>
      </c>
      <c r="AA158">
        <v>1.29</v>
      </c>
      <c r="AB158">
        <v>14</v>
      </c>
      <c r="AC158">
        <v>11</v>
      </c>
      <c r="AD158">
        <v>3</v>
      </c>
      <c r="AE158">
        <v>78.569999999999993</v>
      </c>
      <c r="AF158">
        <v>11</v>
      </c>
      <c r="AG158">
        <v>8</v>
      </c>
      <c r="AH158">
        <v>2</v>
      </c>
      <c r="AI158">
        <v>4</v>
      </c>
    </row>
    <row r="159" spans="1:35" x14ac:dyDescent="0.2">
      <c r="A159" s="102">
        <v>129</v>
      </c>
      <c r="B159">
        <v>6406</v>
      </c>
      <c r="C159" s="106" t="s">
        <v>2937</v>
      </c>
      <c r="D159" s="106" t="s">
        <v>2938</v>
      </c>
      <c r="E159">
        <v>1820</v>
      </c>
      <c r="F159">
        <v>1780</v>
      </c>
      <c r="G159">
        <v>500</v>
      </c>
      <c r="H159" s="106" t="s">
        <v>2928</v>
      </c>
      <c r="I159">
        <v>8060</v>
      </c>
      <c r="J159" s="106" t="s">
        <v>1306</v>
      </c>
      <c r="K159" s="106" t="s">
        <v>2932</v>
      </c>
      <c r="L159">
        <v>2756</v>
      </c>
      <c r="M159">
        <v>2767</v>
      </c>
      <c r="N159">
        <v>300</v>
      </c>
      <c r="O159" s="106" t="s">
        <v>2925</v>
      </c>
      <c r="P159">
        <v>0.79612911707483802</v>
      </c>
      <c r="Q159">
        <v>0.93860197564541403</v>
      </c>
      <c r="R159" s="15">
        <v>9.3304315234355895E-2</v>
      </c>
      <c r="S159">
        <v>3.3960053281006999E-3</v>
      </c>
      <c r="T159">
        <v>-2.0720156757992698</v>
      </c>
      <c r="U159">
        <v>2.0720156757992698</v>
      </c>
      <c r="V159">
        <v>0.88845591675841895</v>
      </c>
      <c r="W159">
        <v>-6.1</v>
      </c>
      <c r="X159">
        <v>7.22</v>
      </c>
      <c r="Y159">
        <v>363827</v>
      </c>
      <c r="Z159">
        <v>20213</v>
      </c>
      <c r="AA159">
        <v>0.9</v>
      </c>
      <c r="AB159">
        <v>18</v>
      </c>
      <c r="AC159">
        <v>12</v>
      </c>
      <c r="AD159">
        <v>6</v>
      </c>
      <c r="AE159">
        <v>66.67</v>
      </c>
      <c r="AF159">
        <v>11</v>
      </c>
      <c r="AG159">
        <v>8</v>
      </c>
      <c r="AH159">
        <v>3</v>
      </c>
      <c r="AI159">
        <v>7</v>
      </c>
    </row>
    <row r="160" spans="1:35" x14ac:dyDescent="0.2">
      <c r="A160" s="102">
        <v>1288</v>
      </c>
      <c r="B160">
        <v>3076</v>
      </c>
      <c r="C160" s="106" t="s">
        <v>3334</v>
      </c>
      <c r="D160" s="106" t="s">
        <v>2932</v>
      </c>
      <c r="E160">
        <v>1883</v>
      </c>
      <c r="F160">
        <v>1874</v>
      </c>
      <c r="G160">
        <v>600</v>
      </c>
      <c r="H160" s="106" t="s">
        <v>2928</v>
      </c>
      <c r="I160">
        <v>9072</v>
      </c>
      <c r="J160" s="106" t="s">
        <v>3095</v>
      </c>
      <c r="K160" s="106" t="s">
        <v>3096</v>
      </c>
      <c r="L160">
        <v>2659</v>
      </c>
      <c r="M160">
        <v>2602</v>
      </c>
      <c r="N160">
        <v>400</v>
      </c>
      <c r="O160" s="106" t="s">
        <v>2925</v>
      </c>
      <c r="P160">
        <v>0.76821445476628503</v>
      </c>
      <c r="Q160">
        <v>0.830270848259548</v>
      </c>
      <c r="R160">
        <v>0.113544156079613</v>
      </c>
      <c r="S160" s="106">
        <v>3.9218122065788598E-2</v>
      </c>
      <c r="T160">
        <v>-1.0400448932237401</v>
      </c>
      <c r="U160">
        <v>1.0400448932237401</v>
      </c>
      <c r="V160">
        <v>1.67377528749009</v>
      </c>
      <c r="W160">
        <v>-1.67</v>
      </c>
      <c r="X160">
        <v>8.0299999999999994</v>
      </c>
      <c r="Y160">
        <v>363297</v>
      </c>
      <c r="Z160">
        <v>22706</v>
      </c>
      <c r="AA160">
        <v>1.2</v>
      </c>
      <c r="AB160">
        <v>16</v>
      </c>
      <c r="AC160">
        <v>12</v>
      </c>
      <c r="AD160">
        <v>4</v>
      </c>
      <c r="AE160">
        <v>75</v>
      </c>
      <c r="AF160">
        <v>13</v>
      </c>
      <c r="AG160">
        <v>8</v>
      </c>
      <c r="AH160">
        <v>4</v>
      </c>
      <c r="AI160">
        <v>4</v>
      </c>
    </row>
    <row r="161" spans="1:35" x14ac:dyDescent="0.2">
      <c r="A161" s="102">
        <v>372</v>
      </c>
      <c r="B161">
        <v>2784</v>
      </c>
      <c r="C161" s="106" t="s">
        <v>1261</v>
      </c>
      <c r="D161" s="106" t="s">
        <v>2932</v>
      </c>
      <c r="E161">
        <v>2350</v>
      </c>
      <c r="F161">
        <v>2377</v>
      </c>
      <c r="G161">
        <v>400</v>
      </c>
      <c r="H161" s="106" t="s">
        <v>2925</v>
      </c>
      <c r="I161">
        <v>9143</v>
      </c>
      <c r="J161" s="106" t="s">
        <v>3196</v>
      </c>
      <c r="K161" s="106" t="s">
        <v>3096</v>
      </c>
      <c r="L161">
        <v>2463</v>
      </c>
      <c r="M161">
        <v>2411</v>
      </c>
      <c r="N161">
        <v>400</v>
      </c>
      <c r="O161" s="106" t="s">
        <v>2928</v>
      </c>
      <c r="P161">
        <v>0.81269412448419798</v>
      </c>
      <c r="Q161">
        <v>0.91148837962184204</v>
      </c>
      <c r="R161" s="106">
        <v>0.117544291459904</v>
      </c>
      <c r="S161">
        <v>9.6648944285048097E-2</v>
      </c>
      <c r="T161">
        <v>2.8689113174088101</v>
      </c>
      <c r="U161">
        <v>2.8689113174088101</v>
      </c>
      <c r="V161">
        <v>1.8995721316610401</v>
      </c>
      <c r="W161">
        <v>7.18</v>
      </c>
      <c r="X161">
        <v>1.41</v>
      </c>
      <c r="Y161">
        <v>362829</v>
      </c>
      <c r="Z161">
        <v>45354</v>
      </c>
      <c r="AA161">
        <v>2.25</v>
      </c>
      <c r="AB161">
        <v>8</v>
      </c>
      <c r="AC161">
        <v>7</v>
      </c>
      <c r="AD161">
        <v>1</v>
      </c>
      <c r="AE161">
        <v>87.5</v>
      </c>
      <c r="AF161">
        <v>11</v>
      </c>
      <c r="AG161">
        <v>6</v>
      </c>
      <c r="AH161">
        <v>1</v>
      </c>
      <c r="AI161">
        <v>1</v>
      </c>
    </row>
    <row r="162" spans="1:35" x14ac:dyDescent="0.2">
      <c r="A162" s="102">
        <v>1233</v>
      </c>
      <c r="B162">
        <v>4045</v>
      </c>
      <c r="C162" s="106" t="s">
        <v>3338</v>
      </c>
      <c r="D162" s="106" t="s">
        <v>2950</v>
      </c>
      <c r="E162">
        <v>1319</v>
      </c>
      <c r="F162">
        <v>1302</v>
      </c>
      <c r="G162">
        <v>600</v>
      </c>
      <c r="H162" s="106" t="s">
        <v>2925</v>
      </c>
      <c r="I162">
        <v>8316</v>
      </c>
      <c r="J162" s="106" t="s">
        <v>3212</v>
      </c>
      <c r="K162" s="106" t="s">
        <v>2988</v>
      </c>
      <c r="L162">
        <v>3973</v>
      </c>
      <c r="M162">
        <v>3954</v>
      </c>
      <c r="N162">
        <v>200</v>
      </c>
      <c r="O162" s="106" t="s">
        <v>2928</v>
      </c>
      <c r="P162">
        <v>0.68908014047005295</v>
      </c>
      <c r="Q162">
        <v>0.83566952106822801</v>
      </c>
      <c r="R162" s="15">
        <v>6.2368078534476602E-2</v>
      </c>
      <c r="S162">
        <v>1.41434402206633E-2</v>
      </c>
      <c r="T162">
        <v>2.2874883629783498</v>
      </c>
      <c r="U162">
        <v>2.2874883629783498</v>
      </c>
      <c r="V162">
        <v>2.6658693283236699</v>
      </c>
      <c r="W162">
        <v>3.5</v>
      </c>
      <c r="X162">
        <v>1.21</v>
      </c>
      <c r="Y162">
        <v>362275</v>
      </c>
      <c r="Z162">
        <v>17251</v>
      </c>
      <c r="AA162">
        <v>1.08</v>
      </c>
      <c r="AB162">
        <v>21</v>
      </c>
      <c r="AC162">
        <v>17</v>
      </c>
      <c r="AD162">
        <v>4</v>
      </c>
      <c r="AE162">
        <v>80.95</v>
      </c>
      <c r="AF162">
        <v>13</v>
      </c>
      <c r="AG162">
        <v>10</v>
      </c>
      <c r="AH162">
        <v>2</v>
      </c>
      <c r="AI162">
        <v>9</v>
      </c>
    </row>
    <row r="163" spans="1:35" x14ac:dyDescent="0.2">
      <c r="A163" s="102">
        <v>1255</v>
      </c>
      <c r="B163">
        <v>1883</v>
      </c>
      <c r="C163" s="106" t="s">
        <v>3177</v>
      </c>
      <c r="D163" s="106" t="s">
        <v>2935</v>
      </c>
      <c r="E163">
        <v>3680</v>
      </c>
      <c r="F163">
        <v>3695</v>
      </c>
      <c r="G163">
        <v>200</v>
      </c>
      <c r="H163" s="106" t="s">
        <v>2925</v>
      </c>
      <c r="I163">
        <v>8572</v>
      </c>
      <c r="J163" s="106" t="s">
        <v>2893</v>
      </c>
      <c r="K163" s="106" t="s">
        <v>2931</v>
      </c>
      <c r="L163">
        <v>527</v>
      </c>
      <c r="M163">
        <v>527</v>
      </c>
      <c r="N163">
        <v>1400</v>
      </c>
      <c r="O163" s="106" t="s">
        <v>2928</v>
      </c>
      <c r="P163">
        <v>0.76816603984808296</v>
      </c>
      <c r="Q163">
        <v>0.833518638070053</v>
      </c>
      <c r="R163" s="15">
        <v>0.398346700377679</v>
      </c>
      <c r="S163" s="15">
        <v>2.5137920837567201E-2</v>
      </c>
      <c r="T163">
        <v>1.94927693047879</v>
      </c>
      <c r="U163">
        <v>1.94927693047879</v>
      </c>
      <c r="V163">
        <v>2.0815449412893998</v>
      </c>
      <c r="W163">
        <v>17.489999999999998</v>
      </c>
      <c r="X163">
        <v>0.16</v>
      </c>
      <c r="Y163">
        <v>362229</v>
      </c>
      <c r="Z163">
        <v>20124</v>
      </c>
      <c r="AA163">
        <v>1.02</v>
      </c>
      <c r="AB163">
        <v>18</v>
      </c>
      <c r="AC163">
        <v>9</v>
      </c>
      <c r="AD163">
        <v>9</v>
      </c>
      <c r="AE163">
        <v>50</v>
      </c>
      <c r="AF163">
        <v>13</v>
      </c>
      <c r="AG163">
        <v>5</v>
      </c>
      <c r="AH163">
        <v>5</v>
      </c>
      <c r="AI163">
        <v>8</v>
      </c>
    </row>
    <row r="164" spans="1:35" x14ac:dyDescent="0.2">
      <c r="A164" s="102">
        <v>1211</v>
      </c>
      <c r="B164">
        <v>3048</v>
      </c>
      <c r="C164" s="106" t="s">
        <v>3333</v>
      </c>
      <c r="D164" s="106" t="s">
        <v>2951</v>
      </c>
      <c r="E164">
        <v>1208</v>
      </c>
      <c r="F164">
        <v>1188</v>
      </c>
      <c r="G164">
        <v>800</v>
      </c>
      <c r="H164" s="106" t="s">
        <v>2928</v>
      </c>
      <c r="I164">
        <v>7984</v>
      </c>
      <c r="J164" s="106" t="s">
        <v>1006</v>
      </c>
      <c r="K164" s="106" t="s">
        <v>2949</v>
      </c>
      <c r="L164">
        <v>1673</v>
      </c>
      <c r="M164">
        <v>1664</v>
      </c>
      <c r="N164">
        <v>600</v>
      </c>
      <c r="O164" s="106" t="s">
        <v>2925</v>
      </c>
      <c r="P164">
        <v>0.53616923236857705</v>
      </c>
      <c r="Q164">
        <v>0.83775786457086598</v>
      </c>
      <c r="R164">
        <v>0.132495248558474</v>
      </c>
      <c r="S164">
        <v>1.16792315844335E-2</v>
      </c>
      <c r="T164">
        <v>-1.8468702647728199</v>
      </c>
      <c r="U164">
        <v>1.8468702647728199</v>
      </c>
      <c r="V164">
        <v>1.8052878603283899</v>
      </c>
      <c r="W164">
        <v>-4.76</v>
      </c>
      <c r="X164">
        <v>4.8099999999999996</v>
      </c>
      <c r="Y164">
        <v>361742</v>
      </c>
      <c r="Z164">
        <v>18087</v>
      </c>
      <c r="AA164">
        <v>0.9</v>
      </c>
      <c r="AB164">
        <v>20</v>
      </c>
      <c r="AC164">
        <v>13</v>
      </c>
      <c r="AD164">
        <v>7</v>
      </c>
      <c r="AE164">
        <v>65</v>
      </c>
      <c r="AF164">
        <v>13</v>
      </c>
      <c r="AG164">
        <v>8</v>
      </c>
      <c r="AH164">
        <v>3</v>
      </c>
      <c r="AI164">
        <v>9</v>
      </c>
    </row>
    <row r="165" spans="1:35" x14ac:dyDescent="0.2">
      <c r="A165" s="102">
        <v>127</v>
      </c>
      <c r="B165">
        <v>6465</v>
      </c>
      <c r="C165" s="106" t="s">
        <v>537</v>
      </c>
      <c r="D165" s="106" t="s">
        <v>2938</v>
      </c>
      <c r="E165">
        <v>10550</v>
      </c>
      <c r="F165">
        <v>10560</v>
      </c>
      <c r="G165">
        <v>100</v>
      </c>
      <c r="H165" s="106" t="s">
        <v>2925</v>
      </c>
      <c r="I165">
        <v>9433</v>
      </c>
      <c r="J165" s="106" t="s">
        <v>689</v>
      </c>
      <c r="K165" s="106" t="s">
        <v>2927</v>
      </c>
      <c r="L165">
        <v>3417</v>
      </c>
      <c r="M165">
        <v>3411</v>
      </c>
      <c r="N165">
        <v>300</v>
      </c>
      <c r="O165" s="106" t="s">
        <v>2928</v>
      </c>
      <c r="P165">
        <v>0.86296578195872797</v>
      </c>
      <c r="Q165">
        <v>0.93884106128164402</v>
      </c>
      <c r="R165" s="15">
        <v>5.2795035087815703E-2</v>
      </c>
      <c r="S165" s="15">
        <v>2.77185716923787E-2</v>
      </c>
      <c r="T165">
        <v>0.98790413127410603</v>
      </c>
      <c r="U165">
        <v>0.98790413127410603</v>
      </c>
      <c r="V165">
        <v>1.7799503111174799</v>
      </c>
      <c r="W165">
        <v>1.59</v>
      </c>
      <c r="X165">
        <v>3.1</v>
      </c>
      <c r="Y165">
        <v>360365</v>
      </c>
      <c r="Z165">
        <v>36036</v>
      </c>
      <c r="AA165">
        <v>1.8</v>
      </c>
      <c r="AB165">
        <v>10</v>
      </c>
      <c r="AC165">
        <v>7</v>
      </c>
      <c r="AD165">
        <v>3</v>
      </c>
      <c r="AE165">
        <v>70</v>
      </c>
      <c r="AF165">
        <v>13</v>
      </c>
      <c r="AG165">
        <v>6</v>
      </c>
      <c r="AH165">
        <v>1</v>
      </c>
      <c r="AI165">
        <v>3</v>
      </c>
    </row>
    <row r="166" spans="1:35" x14ac:dyDescent="0.2">
      <c r="A166" s="102">
        <v>407</v>
      </c>
      <c r="B166">
        <v>6301</v>
      </c>
      <c r="C166" s="106" t="s">
        <v>56</v>
      </c>
      <c r="D166" s="106" t="s">
        <v>2938</v>
      </c>
      <c r="E166">
        <v>2410</v>
      </c>
      <c r="F166">
        <v>2398.5</v>
      </c>
      <c r="G166">
        <v>300</v>
      </c>
      <c r="H166" s="106" t="s">
        <v>2928</v>
      </c>
      <c r="I166">
        <v>7259</v>
      </c>
      <c r="J166" s="106" t="s">
        <v>27</v>
      </c>
      <c r="K166" s="106" t="s">
        <v>2943</v>
      </c>
      <c r="L166">
        <v>3840</v>
      </c>
      <c r="M166">
        <v>3780</v>
      </c>
      <c r="N166">
        <v>200</v>
      </c>
      <c r="O166" s="106" t="s">
        <v>2925</v>
      </c>
      <c r="P166">
        <v>0.69637723912638605</v>
      </c>
      <c r="Q166">
        <v>0.90915453683862602</v>
      </c>
      <c r="R166" s="106">
        <v>0.31413524467283299</v>
      </c>
      <c r="S166" s="15">
        <v>8.8696792383522301E-5</v>
      </c>
      <c r="T166">
        <v>-0.40739551954728398</v>
      </c>
      <c r="U166">
        <v>0.40739551954728398</v>
      </c>
      <c r="V166">
        <v>0.43545415676530302</v>
      </c>
      <c r="W166">
        <v>-1.74</v>
      </c>
      <c r="X166">
        <v>4.82</v>
      </c>
      <c r="Y166">
        <v>359612</v>
      </c>
      <c r="Z166">
        <v>35961</v>
      </c>
      <c r="AA166">
        <v>1.93</v>
      </c>
      <c r="AB166">
        <v>10</v>
      </c>
      <c r="AC166">
        <v>8</v>
      </c>
      <c r="AD166">
        <v>2</v>
      </c>
      <c r="AE166">
        <v>80</v>
      </c>
      <c r="AF166">
        <v>13</v>
      </c>
      <c r="AG166">
        <v>7</v>
      </c>
      <c r="AH166">
        <v>1</v>
      </c>
      <c r="AI166">
        <v>2</v>
      </c>
    </row>
    <row r="167" spans="1:35" x14ac:dyDescent="0.2">
      <c r="A167" s="102">
        <v>1375</v>
      </c>
      <c r="B167">
        <v>5334</v>
      </c>
      <c r="C167" s="106" t="s">
        <v>3239</v>
      </c>
      <c r="D167" s="106" t="s">
        <v>2924</v>
      </c>
      <c r="E167">
        <v>1963</v>
      </c>
      <c r="F167">
        <v>1967</v>
      </c>
      <c r="G167">
        <v>500</v>
      </c>
      <c r="H167" s="106" t="s">
        <v>2928</v>
      </c>
      <c r="I167">
        <v>7186</v>
      </c>
      <c r="J167" s="106" t="s">
        <v>685</v>
      </c>
      <c r="K167" s="106" t="s">
        <v>2988</v>
      </c>
      <c r="L167">
        <v>447</v>
      </c>
      <c r="M167">
        <v>437</v>
      </c>
      <c r="N167">
        <v>2300</v>
      </c>
      <c r="O167" s="106" t="s">
        <v>2925</v>
      </c>
      <c r="P167">
        <v>0.76818897815271203</v>
      </c>
      <c r="Q167">
        <v>0.82140527524909301</v>
      </c>
      <c r="R167">
        <v>0.228245254684696</v>
      </c>
      <c r="S167">
        <v>6.8811586329245902E-2</v>
      </c>
      <c r="T167">
        <v>-2.3621668986544799</v>
      </c>
      <c r="U167">
        <v>2.3621668986544799</v>
      </c>
      <c r="V167">
        <v>2.5561132478383102</v>
      </c>
      <c r="W167">
        <v>-7.25</v>
      </c>
      <c r="X167">
        <v>2.2000000000000002</v>
      </c>
      <c r="Y167">
        <v>359188</v>
      </c>
      <c r="Z167">
        <v>25656</v>
      </c>
      <c r="AA167">
        <v>1.2</v>
      </c>
      <c r="AB167">
        <v>14</v>
      </c>
      <c r="AC167">
        <v>9</v>
      </c>
      <c r="AD167">
        <v>5</v>
      </c>
      <c r="AE167">
        <v>64.290000000000006</v>
      </c>
      <c r="AF167">
        <v>12</v>
      </c>
      <c r="AG167">
        <v>7</v>
      </c>
      <c r="AH167">
        <v>1</v>
      </c>
      <c r="AI167">
        <v>6</v>
      </c>
    </row>
    <row r="168" spans="1:35" x14ac:dyDescent="0.2">
      <c r="A168" s="102">
        <v>915</v>
      </c>
      <c r="B168">
        <v>4543</v>
      </c>
      <c r="C168" s="106" t="s">
        <v>832</v>
      </c>
      <c r="D168" s="106" t="s">
        <v>2934</v>
      </c>
      <c r="E168">
        <v>3852</v>
      </c>
      <c r="F168">
        <v>3941</v>
      </c>
      <c r="G168">
        <v>200</v>
      </c>
      <c r="H168" s="106" t="s">
        <v>2928</v>
      </c>
      <c r="I168">
        <v>8591</v>
      </c>
      <c r="J168" s="106" t="s">
        <v>3161</v>
      </c>
      <c r="K168" s="106" t="s">
        <v>2931</v>
      </c>
      <c r="L168">
        <v>1950.5</v>
      </c>
      <c r="M168">
        <v>1940</v>
      </c>
      <c r="N168">
        <v>400</v>
      </c>
      <c r="O168" s="106" t="s">
        <v>2925</v>
      </c>
      <c r="P168">
        <v>0.63967937436520295</v>
      </c>
      <c r="Q168">
        <v>0.86752899578784304</v>
      </c>
      <c r="R168">
        <v>5.7450174434778102E-2</v>
      </c>
      <c r="S168">
        <v>2.22159335733484E-2</v>
      </c>
      <c r="T168">
        <v>-1.8641618284083801</v>
      </c>
      <c r="U168">
        <v>1.8641618284083801</v>
      </c>
      <c r="V168">
        <v>0.52278300089834095</v>
      </c>
      <c r="W168">
        <v>-4.4800000000000004</v>
      </c>
      <c r="X168">
        <v>1.55</v>
      </c>
      <c r="Y168">
        <v>358559</v>
      </c>
      <c r="Z168">
        <v>18872</v>
      </c>
      <c r="AA168">
        <v>0.98</v>
      </c>
      <c r="AB168">
        <v>19</v>
      </c>
      <c r="AC168">
        <v>12</v>
      </c>
      <c r="AD168">
        <v>7</v>
      </c>
      <c r="AE168">
        <v>63.16</v>
      </c>
      <c r="AF168">
        <v>12</v>
      </c>
      <c r="AG168">
        <v>11</v>
      </c>
      <c r="AH168">
        <v>3</v>
      </c>
      <c r="AI168">
        <v>5</v>
      </c>
    </row>
    <row r="169" spans="1:35" x14ac:dyDescent="0.2">
      <c r="A169" s="102">
        <v>20</v>
      </c>
      <c r="B169">
        <v>3635</v>
      </c>
      <c r="C169" s="106" t="s">
        <v>47</v>
      </c>
      <c r="D169" s="106" t="s">
        <v>2927</v>
      </c>
      <c r="E169">
        <v>3150</v>
      </c>
      <c r="F169">
        <v>3155</v>
      </c>
      <c r="G169">
        <v>300</v>
      </c>
      <c r="H169" s="106" t="s">
        <v>2925</v>
      </c>
      <c r="I169">
        <v>6755</v>
      </c>
      <c r="J169" s="106" t="s">
        <v>670</v>
      </c>
      <c r="K169" s="106" t="s">
        <v>2930</v>
      </c>
      <c r="L169">
        <v>2468</v>
      </c>
      <c r="M169">
        <v>2488</v>
      </c>
      <c r="N169">
        <v>400</v>
      </c>
      <c r="O169" s="106" t="s">
        <v>2928</v>
      </c>
      <c r="P169">
        <v>0.88574447118311805</v>
      </c>
      <c r="Q169">
        <v>0.96175589715253196</v>
      </c>
      <c r="R169" s="106">
        <v>1.16710735282192E-4</v>
      </c>
      <c r="S169">
        <v>2.2216611801353901E-2</v>
      </c>
      <c r="T169">
        <v>0.87439835545855404</v>
      </c>
      <c r="U169">
        <v>0.87439835545855404</v>
      </c>
      <c r="V169">
        <v>0.90900883295954504</v>
      </c>
      <c r="W169">
        <v>4.62</v>
      </c>
      <c r="X169">
        <v>5.15</v>
      </c>
      <c r="Y169">
        <v>358267</v>
      </c>
      <c r="Z169">
        <v>19904</v>
      </c>
      <c r="AA169">
        <v>0.97</v>
      </c>
      <c r="AB169">
        <v>18</v>
      </c>
      <c r="AC169">
        <v>11</v>
      </c>
      <c r="AD169">
        <v>7</v>
      </c>
      <c r="AE169">
        <v>61.11</v>
      </c>
      <c r="AF169">
        <v>12</v>
      </c>
      <c r="AG169">
        <v>10</v>
      </c>
      <c r="AH169">
        <v>4</v>
      </c>
      <c r="AI169">
        <v>4</v>
      </c>
    </row>
    <row r="170" spans="1:35" x14ac:dyDescent="0.2">
      <c r="A170" s="102">
        <v>1260</v>
      </c>
      <c r="B170">
        <v>8306</v>
      </c>
      <c r="C170" s="106" t="s">
        <v>3188</v>
      </c>
      <c r="D170" s="106" t="s">
        <v>2988</v>
      </c>
      <c r="E170">
        <v>579.9</v>
      </c>
      <c r="F170">
        <v>579.4</v>
      </c>
      <c r="G170">
        <v>1800</v>
      </c>
      <c r="H170" s="106" t="s">
        <v>2925</v>
      </c>
      <c r="I170">
        <v>9513</v>
      </c>
      <c r="J170" s="106" t="s">
        <v>3204</v>
      </c>
      <c r="K170" s="106" t="s">
        <v>2990</v>
      </c>
      <c r="L170">
        <v>2539</v>
      </c>
      <c r="M170">
        <v>2536</v>
      </c>
      <c r="N170">
        <v>400</v>
      </c>
      <c r="O170" s="106" t="s">
        <v>2928</v>
      </c>
      <c r="P170">
        <v>0.84552088845354001</v>
      </c>
      <c r="Q170">
        <v>0.83292157684051005</v>
      </c>
      <c r="R170" s="106">
        <v>8.7475112941001895E-2</v>
      </c>
      <c r="S170" s="106">
        <v>5.8832696358831302E-2</v>
      </c>
      <c r="T170">
        <v>1.3727781602140201</v>
      </c>
      <c r="U170">
        <v>1.3727781602140201</v>
      </c>
      <c r="V170">
        <v>1.19605612877088</v>
      </c>
      <c r="W170">
        <v>2.97</v>
      </c>
      <c r="X170">
        <v>2.81</v>
      </c>
      <c r="Y170">
        <v>357363</v>
      </c>
      <c r="Z170">
        <v>21021</v>
      </c>
      <c r="AA170">
        <v>1.19</v>
      </c>
      <c r="AB170">
        <v>17</v>
      </c>
      <c r="AC170">
        <v>12</v>
      </c>
      <c r="AD170">
        <v>5</v>
      </c>
      <c r="AE170">
        <v>70.59</v>
      </c>
      <c r="AF170">
        <v>13</v>
      </c>
      <c r="AG170">
        <v>8</v>
      </c>
      <c r="AH170">
        <v>2</v>
      </c>
      <c r="AI170">
        <v>7</v>
      </c>
    </row>
    <row r="171" spans="1:35" x14ac:dyDescent="0.2">
      <c r="A171" s="102">
        <v>587</v>
      </c>
      <c r="B171">
        <v>6301</v>
      </c>
      <c r="C171" s="106" t="s">
        <v>56</v>
      </c>
      <c r="D171" s="106" t="s">
        <v>2938</v>
      </c>
      <c r="E171">
        <v>2410</v>
      </c>
      <c r="F171">
        <v>2398.5</v>
      </c>
      <c r="G171">
        <v>400</v>
      </c>
      <c r="H171" s="106" t="s">
        <v>2928</v>
      </c>
      <c r="I171">
        <v>7267</v>
      </c>
      <c r="J171" s="106" t="s">
        <v>61</v>
      </c>
      <c r="K171" s="106" t="s">
        <v>2943</v>
      </c>
      <c r="L171">
        <v>2893</v>
      </c>
      <c r="M171">
        <v>2857.5</v>
      </c>
      <c r="N171">
        <v>300</v>
      </c>
      <c r="O171" s="106" t="s">
        <v>2925</v>
      </c>
      <c r="P171">
        <v>0.84976166892767802</v>
      </c>
      <c r="Q171">
        <v>0.89557889222224496</v>
      </c>
      <c r="R171">
        <v>0.43530761830805598</v>
      </c>
      <c r="S171">
        <v>1.9571210799233799E-2</v>
      </c>
      <c r="T171">
        <v>-0.75517093023029003</v>
      </c>
      <c r="U171">
        <v>0.75517093023029003</v>
      </c>
      <c r="V171">
        <v>1.16960419263834</v>
      </c>
      <c r="W171">
        <v>-1.55</v>
      </c>
      <c r="X171">
        <v>11.92</v>
      </c>
      <c r="Y171">
        <v>356745</v>
      </c>
      <c r="Z171">
        <v>23783</v>
      </c>
      <c r="AA171">
        <v>1.35</v>
      </c>
      <c r="AB171">
        <v>15</v>
      </c>
      <c r="AC171">
        <v>10</v>
      </c>
      <c r="AD171">
        <v>5</v>
      </c>
      <c r="AE171">
        <v>66.67</v>
      </c>
      <c r="AF171">
        <v>14</v>
      </c>
      <c r="AG171">
        <v>7</v>
      </c>
      <c r="AH171">
        <v>1</v>
      </c>
      <c r="AI171">
        <v>7</v>
      </c>
    </row>
    <row r="172" spans="1:35" x14ac:dyDescent="0.2">
      <c r="A172" s="102">
        <v>1312</v>
      </c>
      <c r="B172">
        <v>1332</v>
      </c>
      <c r="C172" s="106" t="s">
        <v>3636</v>
      </c>
      <c r="D172" s="106" t="s">
        <v>3094</v>
      </c>
      <c r="E172">
        <v>613</v>
      </c>
      <c r="F172">
        <v>609</v>
      </c>
      <c r="G172">
        <v>1700</v>
      </c>
      <c r="H172" s="106" t="s">
        <v>2925</v>
      </c>
      <c r="I172">
        <v>9716</v>
      </c>
      <c r="J172" s="106" t="s">
        <v>3193</v>
      </c>
      <c r="K172" s="106" t="s">
        <v>2940</v>
      </c>
      <c r="L172">
        <v>1315</v>
      </c>
      <c r="M172">
        <v>1310</v>
      </c>
      <c r="N172">
        <v>800</v>
      </c>
      <c r="O172" s="106" t="s">
        <v>2928</v>
      </c>
      <c r="P172">
        <v>0.73631210399715896</v>
      </c>
      <c r="Q172">
        <v>0.82784999222047795</v>
      </c>
      <c r="R172">
        <v>2.0651479659056899E-3</v>
      </c>
      <c r="S172">
        <v>1.4547062261400401E-2</v>
      </c>
      <c r="T172">
        <v>0.68061342738557096</v>
      </c>
      <c r="U172">
        <v>0.68061342738557096</v>
      </c>
      <c r="V172">
        <v>0.97437713740051002</v>
      </c>
      <c r="W172">
        <v>2.02</v>
      </c>
      <c r="X172">
        <v>1.21</v>
      </c>
      <c r="Y172">
        <v>356514</v>
      </c>
      <c r="Z172">
        <v>23768</v>
      </c>
      <c r="AA172">
        <v>1.1499999999999999</v>
      </c>
      <c r="AB172">
        <v>15</v>
      </c>
      <c r="AC172">
        <v>9</v>
      </c>
      <c r="AD172">
        <v>6</v>
      </c>
      <c r="AE172">
        <v>60</v>
      </c>
      <c r="AF172">
        <v>11</v>
      </c>
      <c r="AG172">
        <v>8</v>
      </c>
      <c r="AH172">
        <v>3</v>
      </c>
      <c r="AI172">
        <v>4</v>
      </c>
    </row>
    <row r="173" spans="1:35" x14ac:dyDescent="0.2">
      <c r="A173" s="102">
        <v>453</v>
      </c>
      <c r="B173">
        <v>8276</v>
      </c>
      <c r="C173" s="106" t="s">
        <v>1047</v>
      </c>
      <c r="D173" s="106" t="s">
        <v>2951</v>
      </c>
      <c r="E173">
        <v>2018</v>
      </c>
      <c r="F173">
        <v>1975</v>
      </c>
      <c r="G173">
        <v>500</v>
      </c>
      <c r="H173" s="106" t="s">
        <v>2925</v>
      </c>
      <c r="I173">
        <v>9507</v>
      </c>
      <c r="J173" s="106" t="s">
        <v>3102</v>
      </c>
      <c r="K173" s="106" t="s">
        <v>2990</v>
      </c>
      <c r="L173">
        <v>942</v>
      </c>
      <c r="M173">
        <v>935</v>
      </c>
      <c r="N173">
        <v>1100</v>
      </c>
      <c r="O173" s="106" t="s">
        <v>2928</v>
      </c>
      <c r="P173">
        <v>0.87871013963762901</v>
      </c>
      <c r="Q173">
        <v>0.90572216965048402</v>
      </c>
      <c r="R173">
        <v>9.6421292090759503E-2</v>
      </c>
      <c r="S173">
        <v>8.8826734121161904E-2</v>
      </c>
      <c r="T173">
        <v>1.83010897749573</v>
      </c>
      <c r="U173">
        <v>1.83010897749573</v>
      </c>
      <c r="V173">
        <v>2.0972429043186902</v>
      </c>
      <c r="W173">
        <v>6.54</v>
      </c>
      <c r="X173">
        <v>4.1500000000000004</v>
      </c>
      <c r="Y173">
        <v>356420</v>
      </c>
      <c r="Z173">
        <v>16201</v>
      </c>
      <c r="AA173">
        <v>0.8</v>
      </c>
      <c r="AB173">
        <v>22</v>
      </c>
      <c r="AC173">
        <v>15</v>
      </c>
      <c r="AD173">
        <v>7</v>
      </c>
      <c r="AE173">
        <v>68.180000000000007</v>
      </c>
      <c r="AF173">
        <v>12</v>
      </c>
      <c r="AG173">
        <v>11</v>
      </c>
      <c r="AH173">
        <v>5</v>
      </c>
      <c r="AI173">
        <v>6</v>
      </c>
    </row>
    <row r="174" spans="1:35" x14ac:dyDescent="0.2">
      <c r="A174" s="102">
        <v>1442</v>
      </c>
      <c r="B174">
        <v>7321</v>
      </c>
      <c r="C174" s="106" t="s">
        <v>3197</v>
      </c>
      <c r="D174" s="106" t="s">
        <v>2988</v>
      </c>
      <c r="E174">
        <v>629</v>
      </c>
      <c r="F174">
        <v>614</v>
      </c>
      <c r="G174">
        <v>1800</v>
      </c>
      <c r="H174" s="106" t="s">
        <v>2928</v>
      </c>
      <c r="I174">
        <v>8233</v>
      </c>
      <c r="J174" s="106" t="s">
        <v>2974</v>
      </c>
      <c r="K174" s="106" t="s">
        <v>2951</v>
      </c>
      <c r="L174">
        <v>1222</v>
      </c>
      <c r="M174">
        <v>1208</v>
      </c>
      <c r="N174">
        <v>900</v>
      </c>
      <c r="O174" s="106" t="s">
        <v>2925</v>
      </c>
      <c r="P174">
        <v>0.84458937461236605</v>
      </c>
      <c r="Q174">
        <v>0.81090350100206499</v>
      </c>
      <c r="R174">
        <v>0.14497743729066301</v>
      </c>
      <c r="S174" s="106">
        <v>6.1019589598145699E-2</v>
      </c>
      <c r="T174">
        <v>-2.74827929718449</v>
      </c>
      <c r="U174">
        <v>2.74827929718449</v>
      </c>
      <c r="V174">
        <v>2.59879788376506</v>
      </c>
      <c r="W174">
        <v>-8.75</v>
      </c>
      <c r="X174">
        <v>1.66</v>
      </c>
      <c r="Y174">
        <v>355056</v>
      </c>
      <c r="Z174">
        <v>35506</v>
      </c>
      <c r="AA174">
        <v>1.76</v>
      </c>
      <c r="AB174">
        <v>10</v>
      </c>
      <c r="AC174">
        <v>7</v>
      </c>
      <c r="AD174">
        <v>3</v>
      </c>
      <c r="AE174">
        <v>70</v>
      </c>
      <c r="AF174">
        <v>12</v>
      </c>
      <c r="AG174">
        <v>5</v>
      </c>
      <c r="AH174">
        <v>2</v>
      </c>
      <c r="AI174">
        <v>3</v>
      </c>
    </row>
    <row r="175" spans="1:35" x14ac:dyDescent="0.2">
      <c r="A175" s="102">
        <v>13</v>
      </c>
      <c r="B175">
        <v>2379</v>
      </c>
      <c r="C175" s="106" t="s">
        <v>581</v>
      </c>
      <c r="D175" s="106" t="s">
        <v>2940</v>
      </c>
      <c r="E175">
        <v>3610</v>
      </c>
      <c r="F175">
        <v>3675</v>
      </c>
      <c r="G175">
        <v>200</v>
      </c>
      <c r="H175" s="106" t="s">
        <v>2925</v>
      </c>
      <c r="I175">
        <v>8585</v>
      </c>
      <c r="J175" s="106" t="s">
        <v>3674</v>
      </c>
      <c r="K175" s="106" t="s">
        <v>2931</v>
      </c>
      <c r="L175">
        <v>165</v>
      </c>
      <c r="M175">
        <v>165</v>
      </c>
      <c r="N175">
        <v>4500</v>
      </c>
      <c r="O175" s="106" t="s">
        <v>2928</v>
      </c>
      <c r="P175">
        <v>0.57015050066923101</v>
      </c>
      <c r="Q175">
        <v>0.96484528018684101</v>
      </c>
      <c r="R175">
        <v>0.102022019707409</v>
      </c>
      <c r="S175" s="106">
        <v>8.5603867643732699E-4</v>
      </c>
      <c r="T175">
        <v>2.96410390927963</v>
      </c>
      <c r="U175">
        <v>2.96410390927963</v>
      </c>
      <c r="V175">
        <v>3.0549580482775398</v>
      </c>
      <c r="W175">
        <v>11.12</v>
      </c>
      <c r="X175">
        <v>1.02</v>
      </c>
      <c r="Y175">
        <v>354218</v>
      </c>
      <c r="Z175">
        <v>15401</v>
      </c>
      <c r="AA175">
        <v>0.81</v>
      </c>
      <c r="AB175">
        <v>23</v>
      </c>
      <c r="AC175">
        <v>16</v>
      </c>
      <c r="AD175">
        <v>7</v>
      </c>
      <c r="AE175">
        <v>69.569999999999993</v>
      </c>
      <c r="AF175">
        <v>8</v>
      </c>
      <c r="AG175">
        <v>14</v>
      </c>
      <c r="AH175">
        <v>4</v>
      </c>
      <c r="AI175">
        <v>5</v>
      </c>
    </row>
    <row r="176" spans="1:35" x14ac:dyDescent="0.2">
      <c r="A176" s="102">
        <v>1127</v>
      </c>
      <c r="B176">
        <v>3076</v>
      </c>
      <c r="C176" s="106" t="s">
        <v>3334</v>
      </c>
      <c r="D176" s="106" t="s">
        <v>2932</v>
      </c>
      <c r="E176">
        <v>1883</v>
      </c>
      <c r="F176">
        <v>1874</v>
      </c>
      <c r="G176">
        <v>600</v>
      </c>
      <c r="H176" s="106" t="s">
        <v>2928</v>
      </c>
      <c r="I176">
        <v>3087</v>
      </c>
      <c r="J176" s="106" t="s">
        <v>3269</v>
      </c>
      <c r="K176" s="106" t="s">
        <v>2951</v>
      </c>
      <c r="L176">
        <v>2133</v>
      </c>
      <c r="M176">
        <v>2115</v>
      </c>
      <c r="N176">
        <v>500</v>
      </c>
      <c r="O176" s="106" t="s">
        <v>2925</v>
      </c>
      <c r="P176">
        <v>0.81026437643371596</v>
      </c>
      <c r="Q176">
        <v>0.84730226407770404</v>
      </c>
      <c r="R176" s="15">
        <v>4.7351774124393198E-3</v>
      </c>
      <c r="S176">
        <v>1.62855937408787E-2</v>
      </c>
      <c r="T176">
        <v>-1.0948270447559101</v>
      </c>
      <c r="U176">
        <v>1.0948270447559101</v>
      </c>
      <c r="V176">
        <v>0.64371492257680296</v>
      </c>
      <c r="W176">
        <v>-2.25</v>
      </c>
      <c r="X176">
        <v>6.33</v>
      </c>
      <c r="Y176">
        <v>353536</v>
      </c>
      <c r="Z176">
        <v>27195</v>
      </c>
      <c r="AA176">
        <v>1.43</v>
      </c>
      <c r="AB176">
        <v>13</v>
      </c>
      <c r="AC176">
        <v>8</v>
      </c>
      <c r="AD176">
        <v>5</v>
      </c>
      <c r="AE176">
        <v>61.54</v>
      </c>
      <c r="AF176">
        <v>14</v>
      </c>
      <c r="AG176">
        <v>6</v>
      </c>
      <c r="AH176">
        <v>0</v>
      </c>
      <c r="AI176">
        <v>7</v>
      </c>
    </row>
    <row r="177" spans="1:35" x14ac:dyDescent="0.2">
      <c r="A177" s="102">
        <v>347</v>
      </c>
      <c r="B177">
        <v>6055</v>
      </c>
      <c r="C177" s="106" t="s">
        <v>888</v>
      </c>
      <c r="D177" s="106" t="s">
        <v>2940</v>
      </c>
      <c r="E177">
        <v>1730</v>
      </c>
      <c r="F177">
        <v>1639</v>
      </c>
      <c r="G177">
        <v>400</v>
      </c>
      <c r="H177" s="106" t="s">
        <v>2928</v>
      </c>
      <c r="I177">
        <v>6383</v>
      </c>
      <c r="J177" s="106" t="s">
        <v>698</v>
      </c>
      <c r="K177" s="106" t="s">
        <v>2938</v>
      </c>
      <c r="L177">
        <v>6960</v>
      </c>
      <c r="M177">
        <v>6910</v>
      </c>
      <c r="N177">
        <v>100</v>
      </c>
      <c r="O177" s="106" t="s">
        <v>2925</v>
      </c>
      <c r="P177">
        <v>0.61258008911991901</v>
      </c>
      <c r="Q177">
        <v>0.91376816074607303</v>
      </c>
      <c r="R177" s="15">
        <v>0.45490015063849099</v>
      </c>
      <c r="S177">
        <v>2.2013972182340301E-3</v>
      </c>
      <c r="T177">
        <v>-1.3967710085511</v>
      </c>
      <c r="U177">
        <v>1.3967710085511</v>
      </c>
      <c r="V177">
        <v>0.671037573708543</v>
      </c>
      <c r="W177">
        <v>-7.48</v>
      </c>
      <c r="X177">
        <v>5.12</v>
      </c>
      <c r="Y177">
        <v>352271</v>
      </c>
      <c r="Z177">
        <v>15316</v>
      </c>
      <c r="AA177">
        <v>0.69</v>
      </c>
      <c r="AB177">
        <v>23</v>
      </c>
      <c r="AC177">
        <v>14</v>
      </c>
      <c r="AD177">
        <v>9</v>
      </c>
      <c r="AE177">
        <v>60.87</v>
      </c>
      <c r="AF177">
        <v>10</v>
      </c>
      <c r="AG177">
        <v>14</v>
      </c>
      <c r="AH177">
        <v>7</v>
      </c>
      <c r="AI177">
        <v>2</v>
      </c>
    </row>
    <row r="178" spans="1:35" x14ac:dyDescent="0.2">
      <c r="A178" s="102">
        <v>656</v>
      </c>
      <c r="B178">
        <v>7202</v>
      </c>
      <c r="C178" s="106" t="s">
        <v>958</v>
      </c>
      <c r="D178" s="106" t="s">
        <v>2943</v>
      </c>
      <c r="E178">
        <v>1138</v>
      </c>
      <c r="F178">
        <v>1140.5</v>
      </c>
      <c r="G178">
        <v>900</v>
      </c>
      <c r="H178" s="106" t="s">
        <v>2928</v>
      </c>
      <c r="I178">
        <v>8086</v>
      </c>
      <c r="J178" s="106" t="s">
        <v>3283</v>
      </c>
      <c r="K178" s="106" t="s">
        <v>2934</v>
      </c>
      <c r="L178">
        <v>1295</v>
      </c>
      <c r="M178">
        <v>1326</v>
      </c>
      <c r="N178">
        <v>800</v>
      </c>
      <c r="O178" s="106" t="s">
        <v>2925</v>
      </c>
      <c r="P178">
        <v>0.66336074287967095</v>
      </c>
      <c r="Q178">
        <v>0.89017665507077504</v>
      </c>
      <c r="R178" s="106">
        <v>4.3860746277242402E-2</v>
      </c>
      <c r="S178" s="106">
        <v>3.3295114863202998E-3</v>
      </c>
      <c r="T178">
        <v>-2.4165535760621699</v>
      </c>
      <c r="U178">
        <v>2.4165535760621699</v>
      </c>
      <c r="V178">
        <v>1.9338379590183501</v>
      </c>
      <c r="W178">
        <v>-13.97</v>
      </c>
      <c r="X178">
        <v>3.24</v>
      </c>
      <c r="Y178">
        <v>350939</v>
      </c>
      <c r="Z178">
        <v>23396</v>
      </c>
      <c r="AA178">
        <v>1.1499999999999999</v>
      </c>
      <c r="AB178">
        <v>15</v>
      </c>
      <c r="AC178">
        <v>11</v>
      </c>
      <c r="AD178">
        <v>4</v>
      </c>
      <c r="AE178">
        <v>73.33</v>
      </c>
      <c r="AF178">
        <v>12</v>
      </c>
      <c r="AG178">
        <v>8</v>
      </c>
      <c r="AH178">
        <v>2</v>
      </c>
      <c r="AI178">
        <v>5</v>
      </c>
    </row>
    <row r="179" spans="1:35" x14ac:dyDescent="0.2">
      <c r="A179" s="102">
        <v>115</v>
      </c>
      <c r="B179">
        <v>3288</v>
      </c>
      <c r="C179" s="106" t="s">
        <v>2965</v>
      </c>
      <c r="D179" s="106" t="s">
        <v>2947</v>
      </c>
      <c r="E179">
        <v>3135</v>
      </c>
      <c r="F179">
        <v>3035</v>
      </c>
      <c r="G179">
        <v>300</v>
      </c>
      <c r="H179" s="106" t="s">
        <v>2925</v>
      </c>
      <c r="I179">
        <v>8919</v>
      </c>
      <c r="J179" s="106" t="s">
        <v>3643</v>
      </c>
      <c r="K179" s="106" t="s">
        <v>2947</v>
      </c>
      <c r="L179">
        <v>4320</v>
      </c>
      <c r="M179">
        <v>4380</v>
      </c>
      <c r="N179">
        <v>200</v>
      </c>
      <c r="O179" s="106" t="s">
        <v>2928</v>
      </c>
      <c r="P179">
        <v>0.638968628628235</v>
      </c>
      <c r="Q179">
        <v>0.93993053198517396</v>
      </c>
      <c r="R179" s="15">
        <v>7.8270726122929601E-6</v>
      </c>
      <c r="S179">
        <v>2.2204094380747801E-4</v>
      </c>
      <c r="T179">
        <v>1.7836566449434601</v>
      </c>
      <c r="U179">
        <v>1.7836566449434601</v>
      </c>
      <c r="V179">
        <v>1.13304018971003</v>
      </c>
      <c r="W179">
        <v>7.59</v>
      </c>
      <c r="X179">
        <v>3.94</v>
      </c>
      <c r="Y179">
        <v>350935</v>
      </c>
      <c r="Z179">
        <v>26995</v>
      </c>
      <c r="AA179">
        <v>1.48</v>
      </c>
      <c r="AB179">
        <v>13</v>
      </c>
      <c r="AC179">
        <v>9</v>
      </c>
      <c r="AD179">
        <v>4</v>
      </c>
      <c r="AE179">
        <v>69.23</v>
      </c>
      <c r="AF179">
        <v>8</v>
      </c>
      <c r="AG179">
        <v>9</v>
      </c>
      <c r="AH179">
        <v>2</v>
      </c>
      <c r="AI179">
        <v>2</v>
      </c>
    </row>
    <row r="180" spans="1:35" x14ac:dyDescent="0.2">
      <c r="A180" s="102">
        <v>1382</v>
      </c>
      <c r="B180">
        <v>2127</v>
      </c>
      <c r="C180" s="106" t="s">
        <v>3174</v>
      </c>
      <c r="D180" s="106" t="s">
        <v>2940</v>
      </c>
      <c r="E180">
        <v>3750</v>
      </c>
      <c r="F180">
        <v>3830</v>
      </c>
      <c r="G180">
        <v>100</v>
      </c>
      <c r="H180" s="106" t="s">
        <v>2925</v>
      </c>
      <c r="I180">
        <v>4919</v>
      </c>
      <c r="J180" s="106" t="s">
        <v>848</v>
      </c>
      <c r="K180" s="106" t="s">
        <v>2950</v>
      </c>
      <c r="L180">
        <v>5690</v>
      </c>
      <c r="M180">
        <v>5670</v>
      </c>
      <c r="N180">
        <v>100</v>
      </c>
      <c r="O180" s="106" t="s">
        <v>2928</v>
      </c>
      <c r="P180">
        <v>0.52523606670952905</v>
      </c>
      <c r="Q180">
        <v>0.82047503328563998</v>
      </c>
      <c r="R180" s="15">
        <v>0.103633599965248</v>
      </c>
      <c r="S180" s="106">
        <v>2.5604557263485001E-2</v>
      </c>
      <c r="T180">
        <v>2.2940880615367001</v>
      </c>
      <c r="U180">
        <v>2.2940880615367001</v>
      </c>
      <c r="V180">
        <v>2.20759245713037</v>
      </c>
      <c r="W180">
        <v>11.95</v>
      </c>
      <c r="X180">
        <v>32.450000000000003</v>
      </c>
      <c r="Y180">
        <v>350089</v>
      </c>
      <c r="Z180">
        <v>26930</v>
      </c>
      <c r="AA180">
        <v>2.0099999999999998</v>
      </c>
      <c r="AB180">
        <v>13</v>
      </c>
      <c r="AC180">
        <v>11</v>
      </c>
      <c r="AD180">
        <v>2</v>
      </c>
      <c r="AE180">
        <v>84.62</v>
      </c>
      <c r="AF180">
        <v>10</v>
      </c>
      <c r="AG180">
        <v>8</v>
      </c>
      <c r="AH180">
        <v>2</v>
      </c>
      <c r="AI180">
        <v>3</v>
      </c>
    </row>
    <row r="181" spans="1:35" x14ac:dyDescent="0.2">
      <c r="A181" s="102">
        <v>1466</v>
      </c>
      <c r="B181">
        <v>7951</v>
      </c>
      <c r="C181" s="106" t="s">
        <v>3354</v>
      </c>
      <c r="D181" s="106" t="s">
        <v>2949</v>
      </c>
      <c r="E181">
        <v>5630</v>
      </c>
      <c r="F181">
        <v>5670</v>
      </c>
      <c r="G181">
        <v>100</v>
      </c>
      <c r="H181" s="106" t="s">
        <v>2928</v>
      </c>
      <c r="I181">
        <v>9069</v>
      </c>
      <c r="J181" s="106" t="s">
        <v>3086</v>
      </c>
      <c r="K181" s="106" t="s">
        <v>3096</v>
      </c>
      <c r="L181">
        <v>898</v>
      </c>
      <c r="M181">
        <v>891</v>
      </c>
      <c r="N181">
        <v>600</v>
      </c>
      <c r="O181" s="106" t="s">
        <v>2925</v>
      </c>
      <c r="P181">
        <v>0.81281146780858704</v>
      </c>
      <c r="Q181">
        <v>0.80801245968814595</v>
      </c>
      <c r="R181">
        <v>3.0571242801904701E-2</v>
      </c>
      <c r="S181" s="106">
        <v>6.3761528368300305E-2</v>
      </c>
      <c r="T181">
        <v>-0.32817687995004302</v>
      </c>
      <c r="U181">
        <v>0.32817687995004302</v>
      </c>
      <c r="V181">
        <v>0.25952814268500901</v>
      </c>
      <c r="W181">
        <v>-1.56</v>
      </c>
      <c r="X181">
        <v>5.71</v>
      </c>
      <c r="Y181">
        <v>347987</v>
      </c>
      <c r="Z181">
        <v>16571</v>
      </c>
      <c r="AA181">
        <v>0.82</v>
      </c>
      <c r="AB181">
        <v>21</v>
      </c>
      <c r="AC181">
        <v>12</v>
      </c>
      <c r="AD181">
        <v>9</v>
      </c>
      <c r="AE181">
        <v>57.14</v>
      </c>
      <c r="AF181">
        <v>9</v>
      </c>
      <c r="AG181">
        <v>11</v>
      </c>
      <c r="AH181">
        <v>6</v>
      </c>
      <c r="AI181">
        <v>4</v>
      </c>
    </row>
    <row r="182" spans="1:35" x14ac:dyDescent="0.2">
      <c r="A182" s="102">
        <v>785</v>
      </c>
      <c r="B182">
        <v>8060</v>
      </c>
      <c r="C182" s="106" t="s">
        <v>1306</v>
      </c>
      <c r="D182" s="106" t="s">
        <v>2932</v>
      </c>
      <c r="E182">
        <v>2756</v>
      </c>
      <c r="F182">
        <v>2767</v>
      </c>
      <c r="G182">
        <v>200</v>
      </c>
      <c r="H182" s="106" t="s">
        <v>2928</v>
      </c>
      <c r="I182">
        <v>9746</v>
      </c>
      <c r="J182" s="106" t="s">
        <v>3198</v>
      </c>
      <c r="K182" s="106" t="s">
        <v>2927</v>
      </c>
      <c r="L182">
        <v>5600</v>
      </c>
      <c r="M182">
        <v>5640</v>
      </c>
      <c r="N182">
        <v>100</v>
      </c>
      <c r="O182" s="106" t="s">
        <v>2925</v>
      </c>
      <c r="P182">
        <v>0.83896765422326003</v>
      </c>
      <c r="Q182">
        <v>0.87948870048375305</v>
      </c>
      <c r="R182" s="106">
        <v>1.8908985282288199E-2</v>
      </c>
      <c r="S182">
        <v>3.80571097411622E-2</v>
      </c>
      <c r="T182">
        <v>-0.22624606597729099</v>
      </c>
      <c r="U182">
        <v>0.22624606597729099</v>
      </c>
      <c r="V182">
        <v>5.1093618610843397E-2</v>
      </c>
      <c r="W182">
        <v>-0.6</v>
      </c>
      <c r="X182">
        <v>1.88</v>
      </c>
      <c r="Y182">
        <v>347082</v>
      </c>
      <c r="Z182">
        <v>19282</v>
      </c>
      <c r="AA182">
        <v>1.04</v>
      </c>
      <c r="AB182">
        <v>18</v>
      </c>
      <c r="AC182">
        <v>12</v>
      </c>
      <c r="AD182">
        <v>6</v>
      </c>
      <c r="AE182">
        <v>66.67</v>
      </c>
      <c r="AF182">
        <v>11</v>
      </c>
      <c r="AG182">
        <v>10</v>
      </c>
      <c r="AH182">
        <v>3</v>
      </c>
      <c r="AI182">
        <v>5</v>
      </c>
    </row>
    <row r="183" spans="1:35" x14ac:dyDescent="0.2">
      <c r="A183" s="102">
        <v>50</v>
      </c>
      <c r="B183">
        <v>6588</v>
      </c>
      <c r="C183" s="106" t="s">
        <v>539</v>
      </c>
      <c r="D183" s="106" t="s">
        <v>2930</v>
      </c>
      <c r="E183">
        <v>4385</v>
      </c>
      <c r="F183">
        <v>4395</v>
      </c>
      <c r="G183">
        <v>200</v>
      </c>
      <c r="H183" s="106" t="s">
        <v>2928</v>
      </c>
      <c r="I183">
        <v>8425</v>
      </c>
      <c r="J183" s="106" t="s">
        <v>3171</v>
      </c>
      <c r="K183" s="106" t="s">
        <v>2931</v>
      </c>
      <c r="L183">
        <v>3445</v>
      </c>
      <c r="M183">
        <v>3420</v>
      </c>
      <c r="N183">
        <v>300</v>
      </c>
      <c r="O183" s="106" t="s">
        <v>2925</v>
      </c>
      <c r="P183">
        <v>0.77908566551597402</v>
      </c>
      <c r="Q183">
        <v>0.95444880227031303</v>
      </c>
      <c r="R183">
        <v>5.0977369518669498E-2</v>
      </c>
      <c r="S183">
        <v>9.9873103438334304E-2</v>
      </c>
      <c r="T183">
        <v>-0.88983628186318997</v>
      </c>
      <c r="U183">
        <v>0.88983628186318997</v>
      </c>
      <c r="V183">
        <v>0.10739297647960901</v>
      </c>
      <c r="W183">
        <v>-2.98</v>
      </c>
      <c r="X183">
        <v>16.72</v>
      </c>
      <c r="Y183">
        <v>346252</v>
      </c>
      <c r="Z183">
        <v>24732</v>
      </c>
      <c r="AA183">
        <v>1.26</v>
      </c>
      <c r="AB183">
        <v>14</v>
      </c>
      <c r="AC183">
        <v>10</v>
      </c>
      <c r="AD183">
        <v>4</v>
      </c>
      <c r="AE183">
        <v>71.430000000000007</v>
      </c>
      <c r="AF183">
        <v>13</v>
      </c>
      <c r="AG183">
        <v>6</v>
      </c>
      <c r="AH183">
        <v>1</v>
      </c>
      <c r="AI183">
        <v>7</v>
      </c>
    </row>
    <row r="184" spans="1:35" x14ac:dyDescent="0.2">
      <c r="A184" s="102">
        <v>1330</v>
      </c>
      <c r="B184">
        <v>3076</v>
      </c>
      <c r="C184" s="106" t="s">
        <v>3334</v>
      </c>
      <c r="D184" s="106" t="s">
        <v>2932</v>
      </c>
      <c r="E184">
        <v>1883</v>
      </c>
      <c r="F184">
        <v>1874</v>
      </c>
      <c r="G184">
        <v>500</v>
      </c>
      <c r="H184" s="106" t="s">
        <v>2928</v>
      </c>
      <c r="I184">
        <v>8341</v>
      </c>
      <c r="J184" s="106" t="s">
        <v>1057</v>
      </c>
      <c r="K184" s="106" t="s">
        <v>2988</v>
      </c>
      <c r="L184">
        <v>1744</v>
      </c>
      <c r="M184">
        <v>1693</v>
      </c>
      <c r="N184">
        <v>600</v>
      </c>
      <c r="O184" s="106" t="s">
        <v>2925</v>
      </c>
      <c r="P184">
        <v>0.510514225098195</v>
      </c>
      <c r="Q184">
        <v>0.82629762729187695</v>
      </c>
      <c r="R184" s="106">
        <v>4.5425765149419498E-2</v>
      </c>
      <c r="S184" s="15">
        <v>8.1476618230923503E-2</v>
      </c>
      <c r="T184">
        <v>-0.54111038680283396</v>
      </c>
      <c r="U184">
        <v>0.54111038680283396</v>
      </c>
      <c r="V184">
        <v>1.0748881876629901</v>
      </c>
      <c r="W184">
        <v>-1.6</v>
      </c>
      <c r="X184">
        <v>8.41</v>
      </c>
      <c r="Y184">
        <v>345102</v>
      </c>
      <c r="Z184">
        <v>23007</v>
      </c>
      <c r="AA184">
        <v>1.0900000000000001</v>
      </c>
      <c r="AB184">
        <v>15</v>
      </c>
      <c r="AC184">
        <v>9</v>
      </c>
      <c r="AD184">
        <v>6</v>
      </c>
      <c r="AE184">
        <v>60</v>
      </c>
      <c r="AF184">
        <v>12</v>
      </c>
      <c r="AG184">
        <v>8</v>
      </c>
      <c r="AH184">
        <v>3</v>
      </c>
      <c r="AI184">
        <v>4</v>
      </c>
    </row>
    <row r="185" spans="1:35" x14ac:dyDescent="0.2">
      <c r="A185" s="102">
        <v>1397</v>
      </c>
      <c r="B185">
        <v>2220</v>
      </c>
      <c r="C185" s="106" t="s">
        <v>3331</v>
      </c>
      <c r="D185" s="106" t="s">
        <v>2953</v>
      </c>
      <c r="E185">
        <v>5110</v>
      </c>
      <c r="F185">
        <v>5110</v>
      </c>
      <c r="G185">
        <v>200</v>
      </c>
      <c r="H185" s="106" t="s">
        <v>2925</v>
      </c>
      <c r="I185">
        <v>9076</v>
      </c>
      <c r="J185" s="106" t="s">
        <v>1115</v>
      </c>
      <c r="K185" s="106" t="s">
        <v>3096</v>
      </c>
      <c r="L185">
        <v>1487</v>
      </c>
      <c r="M185">
        <v>1474</v>
      </c>
      <c r="N185">
        <v>700</v>
      </c>
      <c r="O185" s="106" t="s">
        <v>2928</v>
      </c>
      <c r="P185">
        <v>0.55896741905765102</v>
      </c>
      <c r="Q185">
        <v>0.81867978387185603</v>
      </c>
      <c r="R185">
        <v>2.2769371642525401E-2</v>
      </c>
      <c r="S185">
        <v>7.4772901037142396E-3</v>
      </c>
      <c r="T185">
        <v>0.75477360553190098</v>
      </c>
      <c r="U185">
        <v>0.75477360553190098</v>
      </c>
      <c r="V185">
        <v>0.68157628406593196</v>
      </c>
      <c r="W185">
        <v>1.82</v>
      </c>
      <c r="X185">
        <v>0.96</v>
      </c>
      <c r="Y185">
        <v>344802</v>
      </c>
      <c r="Z185">
        <v>24629</v>
      </c>
      <c r="AA185">
        <v>1.4</v>
      </c>
      <c r="AB185">
        <v>14</v>
      </c>
      <c r="AC185">
        <v>11</v>
      </c>
      <c r="AD185">
        <v>3</v>
      </c>
      <c r="AE185">
        <v>78.569999999999993</v>
      </c>
      <c r="AF185">
        <v>12</v>
      </c>
      <c r="AG185">
        <v>6</v>
      </c>
      <c r="AH185">
        <v>2</v>
      </c>
      <c r="AI185">
        <v>6</v>
      </c>
    </row>
    <row r="186" spans="1:35" x14ac:dyDescent="0.2">
      <c r="A186" s="102">
        <v>1013</v>
      </c>
      <c r="B186">
        <v>4042</v>
      </c>
      <c r="C186" s="106" t="s">
        <v>3285</v>
      </c>
      <c r="D186" s="106" t="s">
        <v>2950</v>
      </c>
      <c r="E186">
        <v>1747</v>
      </c>
      <c r="F186">
        <v>1718</v>
      </c>
      <c r="G186">
        <v>600</v>
      </c>
      <c r="H186" s="106" t="s">
        <v>2925</v>
      </c>
      <c r="I186">
        <v>7458</v>
      </c>
      <c r="J186" s="106" t="s">
        <v>3666</v>
      </c>
      <c r="K186" s="106" t="s">
        <v>2932</v>
      </c>
      <c r="L186">
        <v>5440</v>
      </c>
      <c r="M186">
        <v>5360</v>
      </c>
      <c r="N186">
        <v>200</v>
      </c>
      <c r="O186" s="106" t="s">
        <v>2928</v>
      </c>
      <c r="P186">
        <v>0.51851336737057196</v>
      </c>
      <c r="Q186">
        <v>0.85853504003641201</v>
      </c>
      <c r="R186">
        <v>8.6168280232076996E-3</v>
      </c>
      <c r="S186" s="106">
        <v>2.5810544595058299E-2</v>
      </c>
      <c r="T186">
        <v>2.4704826509970399</v>
      </c>
      <c r="U186">
        <v>2.4704826509970399</v>
      </c>
      <c r="V186">
        <v>2.75381438521379</v>
      </c>
      <c r="W186">
        <v>5.9</v>
      </c>
      <c r="X186">
        <v>3.84</v>
      </c>
      <c r="Y186">
        <v>344663</v>
      </c>
      <c r="Z186">
        <v>28722</v>
      </c>
      <c r="AA186">
        <v>1.32</v>
      </c>
      <c r="AB186">
        <v>12</v>
      </c>
      <c r="AC186">
        <v>7</v>
      </c>
      <c r="AD186">
        <v>5</v>
      </c>
      <c r="AE186">
        <v>58.33</v>
      </c>
      <c r="AF186">
        <v>12</v>
      </c>
      <c r="AG186">
        <v>7</v>
      </c>
      <c r="AH186">
        <v>1</v>
      </c>
      <c r="AI186">
        <v>4</v>
      </c>
    </row>
    <row r="187" spans="1:35" x14ac:dyDescent="0.2">
      <c r="A187" s="102">
        <v>997</v>
      </c>
      <c r="B187">
        <v>4045</v>
      </c>
      <c r="C187" s="106" t="s">
        <v>3338</v>
      </c>
      <c r="D187" s="106" t="s">
        <v>2950</v>
      </c>
      <c r="E187">
        <v>1319</v>
      </c>
      <c r="F187">
        <v>1302</v>
      </c>
      <c r="G187">
        <v>800</v>
      </c>
      <c r="H187" s="106" t="s">
        <v>2925</v>
      </c>
      <c r="I187">
        <v>8750</v>
      </c>
      <c r="J187" s="106" t="s">
        <v>30</v>
      </c>
      <c r="K187" s="106" t="s">
        <v>3173</v>
      </c>
      <c r="L187">
        <v>1775</v>
      </c>
      <c r="M187">
        <v>1771</v>
      </c>
      <c r="N187">
        <v>600</v>
      </c>
      <c r="O187" s="106" t="s">
        <v>2928</v>
      </c>
      <c r="P187">
        <v>0.70415071491049896</v>
      </c>
      <c r="Q187">
        <v>0.86009022384414002</v>
      </c>
      <c r="R187">
        <v>0.12357922274927</v>
      </c>
      <c r="S187">
        <v>8.1323371507019994E-3</v>
      </c>
      <c r="T187">
        <v>1.27004884977943</v>
      </c>
      <c r="U187">
        <v>1.27004884977943</v>
      </c>
      <c r="V187">
        <v>1.6781808571324099</v>
      </c>
      <c r="W187">
        <v>3.68</v>
      </c>
      <c r="X187">
        <v>1.98</v>
      </c>
      <c r="Y187">
        <v>343100</v>
      </c>
      <c r="Z187">
        <v>19061</v>
      </c>
      <c r="AA187">
        <v>0.94</v>
      </c>
      <c r="AB187">
        <v>18</v>
      </c>
      <c r="AC187">
        <v>11</v>
      </c>
      <c r="AD187">
        <v>7</v>
      </c>
      <c r="AE187">
        <v>61.11</v>
      </c>
      <c r="AF187">
        <v>13</v>
      </c>
      <c r="AG187">
        <v>9</v>
      </c>
      <c r="AH187">
        <v>3</v>
      </c>
      <c r="AI187">
        <v>6</v>
      </c>
    </row>
    <row r="188" spans="1:35" x14ac:dyDescent="0.2">
      <c r="A188" s="102">
        <v>398</v>
      </c>
      <c r="B188">
        <v>6460</v>
      </c>
      <c r="C188" s="106" t="s">
        <v>3277</v>
      </c>
      <c r="D188" s="106" t="s">
        <v>2938</v>
      </c>
      <c r="E188">
        <v>1575</v>
      </c>
      <c r="F188">
        <v>1583</v>
      </c>
      <c r="G188">
        <v>400</v>
      </c>
      <c r="H188" s="106" t="s">
        <v>2925</v>
      </c>
      <c r="I188">
        <v>7649</v>
      </c>
      <c r="J188" s="106" t="s">
        <v>3223</v>
      </c>
      <c r="K188" s="106" t="s">
        <v>2951</v>
      </c>
      <c r="L188">
        <v>5600</v>
      </c>
      <c r="M188">
        <v>5560</v>
      </c>
      <c r="N188">
        <v>100</v>
      </c>
      <c r="O188" s="106" t="s">
        <v>2928</v>
      </c>
      <c r="P188">
        <v>0.51365853056527</v>
      </c>
      <c r="Q188">
        <v>0.90973256784453604</v>
      </c>
      <c r="R188">
        <v>0.116914956734153</v>
      </c>
      <c r="S188">
        <v>2.01096032376518E-3</v>
      </c>
      <c r="T188">
        <v>1.6903647076303301</v>
      </c>
      <c r="U188">
        <v>1.6903647076303301</v>
      </c>
      <c r="V188">
        <v>1.3637231146162601</v>
      </c>
      <c r="W188">
        <v>6.58</v>
      </c>
      <c r="X188">
        <v>13.88</v>
      </c>
      <c r="Y188">
        <v>340170</v>
      </c>
      <c r="Z188">
        <v>26167</v>
      </c>
      <c r="AA188">
        <v>1.67</v>
      </c>
      <c r="AB188">
        <v>13</v>
      </c>
      <c r="AC188">
        <v>9</v>
      </c>
      <c r="AD188">
        <v>4</v>
      </c>
      <c r="AE188">
        <v>69.23</v>
      </c>
      <c r="AF188">
        <v>12</v>
      </c>
      <c r="AG188">
        <v>9</v>
      </c>
      <c r="AH188">
        <v>0</v>
      </c>
      <c r="AI188">
        <v>4</v>
      </c>
    </row>
    <row r="189" spans="1:35" x14ac:dyDescent="0.2">
      <c r="A189" s="102">
        <v>1424</v>
      </c>
      <c r="B189">
        <v>6503</v>
      </c>
      <c r="C189" s="106" t="s">
        <v>2870</v>
      </c>
      <c r="D189" s="106" t="s">
        <v>2930</v>
      </c>
      <c r="E189">
        <v>1642</v>
      </c>
      <c r="F189">
        <v>1632</v>
      </c>
      <c r="G189">
        <v>600</v>
      </c>
      <c r="H189" s="106" t="s">
        <v>2928</v>
      </c>
      <c r="I189">
        <v>8595</v>
      </c>
      <c r="J189" s="106" t="s">
        <v>3162</v>
      </c>
      <c r="K189" s="106" t="s">
        <v>3183</v>
      </c>
      <c r="L189">
        <v>5050</v>
      </c>
      <c r="M189">
        <v>4995</v>
      </c>
      <c r="N189">
        <v>200</v>
      </c>
      <c r="O189" s="106" t="s">
        <v>2925</v>
      </c>
      <c r="P189">
        <v>0.55848505463577502</v>
      </c>
      <c r="Q189">
        <v>0.81518054548399599</v>
      </c>
      <c r="R189">
        <v>0.15284972677547501</v>
      </c>
      <c r="S189">
        <v>7.4596443845230103E-3</v>
      </c>
      <c r="T189">
        <v>-2.2632858111445699</v>
      </c>
      <c r="U189">
        <v>2.2632858111445699</v>
      </c>
      <c r="V189">
        <v>2.3682976587930802</v>
      </c>
      <c r="W189">
        <v>-10.68</v>
      </c>
      <c r="X189">
        <v>1.98</v>
      </c>
      <c r="Y189">
        <v>339633</v>
      </c>
      <c r="Z189">
        <v>21227</v>
      </c>
      <c r="AA189">
        <v>1.25</v>
      </c>
      <c r="AB189">
        <v>16</v>
      </c>
      <c r="AC189">
        <v>12</v>
      </c>
      <c r="AD189">
        <v>4</v>
      </c>
      <c r="AE189">
        <v>75</v>
      </c>
      <c r="AF189">
        <v>12</v>
      </c>
      <c r="AG189">
        <v>8</v>
      </c>
      <c r="AH189">
        <v>3</v>
      </c>
      <c r="AI189">
        <v>5</v>
      </c>
    </row>
    <row r="190" spans="1:35" x14ac:dyDescent="0.2">
      <c r="A190" s="102">
        <v>994</v>
      </c>
      <c r="B190">
        <v>2281</v>
      </c>
      <c r="C190" s="106" t="s">
        <v>1360</v>
      </c>
      <c r="D190" s="106" t="s">
        <v>2953</v>
      </c>
      <c r="E190">
        <v>2684</v>
      </c>
      <c r="F190">
        <v>2671</v>
      </c>
      <c r="G190">
        <v>300</v>
      </c>
      <c r="H190" s="106" t="s">
        <v>2925</v>
      </c>
      <c r="I190">
        <v>9715</v>
      </c>
      <c r="J190" s="106" t="s">
        <v>3370</v>
      </c>
      <c r="K190" s="106" t="s">
        <v>2940</v>
      </c>
      <c r="L190">
        <v>2902</v>
      </c>
      <c r="M190">
        <v>2917</v>
      </c>
      <c r="N190">
        <v>300</v>
      </c>
      <c r="O190" s="106" t="s">
        <v>2928</v>
      </c>
      <c r="P190">
        <v>0.56108631176989099</v>
      </c>
      <c r="Q190">
        <v>0.86016737866110504</v>
      </c>
      <c r="R190">
        <v>2.7034759406934401E-2</v>
      </c>
      <c r="S190" s="106">
        <v>4.7530690100865303E-2</v>
      </c>
      <c r="T190">
        <v>0.88429054861695999</v>
      </c>
      <c r="U190">
        <v>0.88429054861695999</v>
      </c>
      <c r="V190">
        <v>1.27703453716757</v>
      </c>
      <c r="W190">
        <v>3.07</v>
      </c>
      <c r="X190">
        <v>8.43</v>
      </c>
      <c r="Y190">
        <v>339159</v>
      </c>
      <c r="Z190">
        <v>21197</v>
      </c>
      <c r="AA190">
        <v>1.1599999999999999</v>
      </c>
      <c r="AB190">
        <v>16</v>
      </c>
      <c r="AC190">
        <v>11</v>
      </c>
      <c r="AD190">
        <v>5</v>
      </c>
      <c r="AE190">
        <v>68.75</v>
      </c>
      <c r="AF190">
        <v>11</v>
      </c>
      <c r="AG190">
        <v>8</v>
      </c>
      <c r="AH190">
        <v>4</v>
      </c>
      <c r="AI190">
        <v>4</v>
      </c>
    </row>
    <row r="191" spans="1:35" x14ac:dyDescent="0.2">
      <c r="A191" s="102">
        <v>90</v>
      </c>
      <c r="B191">
        <v>1332</v>
      </c>
      <c r="C191" s="106" t="s">
        <v>3636</v>
      </c>
      <c r="D191" s="106" t="s">
        <v>3094</v>
      </c>
      <c r="E191">
        <v>613</v>
      </c>
      <c r="F191">
        <v>609</v>
      </c>
      <c r="G191">
        <v>1500</v>
      </c>
      <c r="H191" s="106" t="s">
        <v>2928</v>
      </c>
      <c r="I191">
        <v>3863</v>
      </c>
      <c r="J191" s="106" t="s">
        <v>3211</v>
      </c>
      <c r="K191" s="106" t="s">
        <v>3210</v>
      </c>
      <c r="L191">
        <v>1848</v>
      </c>
      <c r="M191">
        <v>1861</v>
      </c>
      <c r="N191">
        <v>500</v>
      </c>
      <c r="O191" s="106" t="s">
        <v>2925</v>
      </c>
      <c r="P191">
        <v>0.58672184369142899</v>
      </c>
      <c r="Q191">
        <v>0.945573093167143</v>
      </c>
      <c r="R191" s="106">
        <v>9.9556985602086701E-2</v>
      </c>
      <c r="S191" s="15">
        <v>6.8065108790719498E-3</v>
      </c>
      <c r="T191">
        <v>-1.0786353707487499</v>
      </c>
      <c r="U191">
        <v>1.0786353707487499</v>
      </c>
      <c r="V191">
        <v>0.76417312385198899</v>
      </c>
      <c r="W191">
        <v>-3.07</v>
      </c>
      <c r="X191">
        <v>1.83</v>
      </c>
      <c r="Y191">
        <v>338896</v>
      </c>
      <c r="Z191">
        <v>18828</v>
      </c>
      <c r="AA191">
        <v>0.98</v>
      </c>
      <c r="AB191">
        <v>18</v>
      </c>
      <c r="AC191">
        <v>12</v>
      </c>
      <c r="AD191">
        <v>6</v>
      </c>
      <c r="AE191">
        <v>66.67</v>
      </c>
      <c r="AF191">
        <v>12</v>
      </c>
      <c r="AG191">
        <v>8</v>
      </c>
      <c r="AH191">
        <v>2</v>
      </c>
      <c r="AI191">
        <v>8</v>
      </c>
    </row>
    <row r="192" spans="1:35" x14ac:dyDescent="0.2">
      <c r="A192" s="102">
        <v>1100</v>
      </c>
      <c r="B192">
        <v>2607</v>
      </c>
      <c r="C192" s="106" t="s">
        <v>2954</v>
      </c>
      <c r="D192" s="106" t="s">
        <v>2953</v>
      </c>
      <c r="E192">
        <v>2936</v>
      </c>
      <c r="F192">
        <v>2901</v>
      </c>
      <c r="G192">
        <v>300</v>
      </c>
      <c r="H192" s="106" t="s">
        <v>2925</v>
      </c>
      <c r="I192">
        <v>7276</v>
      </c>
      <c r="J192" s="106" t="s">
        <v>2984</v>
      </c>
      <c r="K192" s="106" t="s">
        <v>2930</v>
      </c>
      <c r="L192">
        <v>5020</v>
      </c>
      <c r="M192">
        <v>4980</v>
      </c>
      <c r="N192">
        <v>200</v>
      </c>
      <c r="O192" s="106" t="s">
        <v>2928</v>
      </c>
      <c r="P192">
        <v>0.88249813390665199</v>
      </c>
      <c r="Q192">
        <v>0.84954751096145098</v>
      </c>
      <c r="R192">
        <v>8.2017061062351904E-2</v>
      </c>
      <c r="S192">
        <v>4.39302945982495E-2</v>
      </c>
      <c r="T192">
        <v>0.86672990171318798</v>
      </c>
      <c r="U192">
        <v>0.86672990171318798</v>
      </c>
      <c r="V192">
        <v>1.08320251917674</v>
      </c>
      <c r="W192">
        <v>2.75</v>
      </c>
      <c r="X192">
        <v>12.62</v>
      </c>
      <c r="Y192">
        <v>337726</v>
      </c>
      <c r="Z192">
        <v>28144</v>
      </c>
      <c r="AA192">
        <v>1.72</v>
      </c>
      <c r="AB192">
        <v>12</v>
      </c>
      <c r="AC192">
        <v>9</v>
      </c>
      <c r="AD192">
        <v>3</v>
      </c>
      <c r="AE192">
        <v>75</v>
      </c>
      <c r="AF192">
        <v>11</v>
      </c>
      <c r="AG192">
        <v>8</v>
      </c>
      <c r="AH192">
        <v>0</v>
      </c>
      <c r="AI192">
        <v>4</v>
      </c>
    </row>
    <row r="193" spans="1:35" x14ac:dyDescent="0.2">
      <c r="A193" s="102">
        <v>350</v>
      </c>
      <c r="B193">
        <v>3774</v>
      </c>
      <c r="C193" s="106" t="s">
        <v>808</v>
      </c>
      <c r="D193" s="106" t="s">
        <v>2927</v>
      </c>
      <c r="E193">
        <v>3065</v>
      </c>
      <c r="F193">
        <v>3250</v>
      </c>
      <c r="G193">
        <v>300</v>
      </c>
      <c r="H193" s="106" t="s">
        <v>2925</v>
      </c>
      <c r="I193">
        <v>8806</v>
      </c>
      <c r="J193" s="106" t="s">
        <v>3189</v>
      </c>
      <c r="K193" s="106" t="s">
        <v>2947</v>
      </c>
      <c r="L193">
        <v>1408</v>
      </c>
      <c r="M193">
        <v>1403</v>
      </c>
      <c r="N193">
        <v>700</v>
      </c>
      <c r="O193" s="106" t="s">
        <v>2928</v>
      </c>
      <c r="P193">
        <v>0.90953689167683904</v>
      </c>
      <c r="Q193">
        <v>0.91316508211672698</v>
      </c>
      <c r="R193">
        <v>0.107060543660789</v>
      </c>
      <c r="S193" s="15">
        <v>2.3634484839910101E-2</v>
      </c>
      <c r="T193">
        <v>0.99457838302479196</v>
      </c>
      <c r="U193">
        <v>0.99457838302479196</v>
      </c>
      <c r="V193">
        <v>0.76581294172427306</v>
      </c>
      <c r="W193">
        <v>3.55</v>
      </c>
      <c r="X193">
        <v>0.73</v>
      </c>
      <c r="Y193">
        <v>336553</v>
      </c>
      <c r="Z193">
        <v>17713</v>
      </c>
      <c r="AA193">
        <v>0.96</v>
      </c>
      <c r="AB193">
        <v>19</v>
      </c>
      <c r="AC193">
        <v>13</v>
      </c>
      <c r="AD193">
        <v>6</v>
      </c>
      <c r="AE193">
        <v>68.42</v>
      </c>
      <c r="AF193">
        <v>12</v>
      </c>
      <c r="AG193">
        <v>9</v>
      </c>
      <c r="AH193">
        <v>4</v>
      </c>
      <c r="AI193">
        <v>6</v>
      </c>
    </row>
    <row r="194" spans="1:35" x14ac:dyDescent="0.2">
      <c r="A194" s="102">
        <v>1072</v>
      </c>
      <c r="B194">
        <v>7105</v>
      </c>
      <c r="C194" s="106" t="s">
        <v>954</v>
      </c>
      <c r="D194" s="106" t="s">
        <v>2943</v>
      </c>
      <c r="E194">
        <v>1525</v>
      </c>
      <c r="F194">
        <v>1600</v>
      </c>
      <c r="G194">
        <v>600</v>
      </c>
      <c r="H194" s="106" t="s">
        <v>2925</v>
      </c>
      <c r="I194">
        <v>7752</v>
      </c>
      <c r="J194" s="106" t="s">
        <v>989</v>
      </c>
      <c r="K194" s="106" t="s">
        <v>2930</v>
      </c>
      <c r="L194">
        <v>1280</v>
      </c>
      <c r="M194">
        <v>1249</v>
      </c>
      <c r="N194">
        <v>800</v>
      </c>
      <c r="O194" s="106" t="s">
        <v>2928</v>
      </c>
      <c r="P194">
        <v>0.96891632348965695</v>
      </c>
      <c r="Q194">
        <v>0.85178200949397098</v>
      </c>
      <c r="R194">
        <v>8.0239865837091594E-3</v>
      </c>
      <c r="S194">
        <v>1.7594519735626001E-2</v>
      </c>
      <c r="T194">
        <v>1.1373045981129299</v>
      </c>
      <c r="U194">
        <v>1.1373045981129299</v>
      </c>
      <c r="V194">
        <v>1.04919569312293</v>
      </c>
      <c r="W194">
        <v>10.85</v>
      </c>
      <c r="X194">
        <v>4.08</v>
      </c>
      <c r="Y194">
        <v>335989</v>
      </c>
      <c r="Z194">
        <v>15999</v>
      </c>
      <c r="AA194">
        <v>0.75</v>
      </c>
      <c r="AB194">
        <v>21</v>
      </c>
      <c r="AC194">
        <v>14</v>
      </c>
      <c r="AD194">
        <v>7</v>
      </c>
      <c r="AE194">
        <v>66.67</v>
      </c>
      <c r="AF194">
        <v>10</v>
      </c>
      <c r="AG194">
        <v>11</v>
      </c>
      <c r="AH194">
        <v>4</v>
      </c>
      <c r="AI194">
        <v>6</v>
      </c>
    </row>
    <row r="195" spans="1:35" x14ac:dyDescent="0.2">
      <c r="A195" s="102">
        <v>1055</v>
      </c>
      <c r="B195">
        <v>9069</v>
      </c>
      <c r="C195" s="106" t="s">
        <v>3086</v>
      </c>
      <c r="D195" s="106" t="s">
        <v>3096</v>
      </c>
      <c r="E195">
        <v>898</v>
      </c>
      <c r="F195">
        <v>891</v>
      </c>
      <c r="G195">
        <v>1100</v>
      </c>
      <c r="H195" s="106" t="s">
        <v>2925</v>
      </c>
      <c r="I195">
        <v>9810</v>
      </c>
      <c r="J195" s="106" t="s">
        <v>2892</v>
      </c>
      <c r="K195" s="106" t="s">
        <v>2932</v>
      </c>
      <c r="L195">
        <v>4820</v>
      </c>
      <c r="M195">
        <v>4860</v>
      </c>
      <c r="N195">
        <v>200</v>
      </c>
      <c r="O195" s="106" t="s">
        <v>2928</v>
      </c>
      <c r="P195">
        <v>0.76907210065892695</v>
      </c>
      <c r="Q195">
        <v>0.85363140310783903</v>
      </c>
      <c r="R195" s="106">
        <v>0.15485885248671899</v>
      </c>
      <c r="S195">
        <v>5.7153740946359097E-2</v>
      </c>
      <c r="T195">
        <v>0.26398219897341801</v>
      </c>
      <c r="U195">
        <v>0.26398219897341801</v>
      </c>
      <c r="V195">
        <v>0.49361434842033602</v>
      </c>
      <c r="W195">
        <v>0.83</v>
      </c>
      <c r="X195">
        <v>0.83</v>
      </c>
      <c r="Y195">
        <v>334826</v>
      </c>
      <c r="Z195">
        <v>17622</v>
      </c>
      <c r="AA195">
        <v>1.1000000000000001</v>
      </c>
      <c r="AB195">
        <v>19</v>
      </c>
      <c r="AC195">
        <v>12</v>
      </c>
      <c r="AD195">
        <v>7</v>
      </c>
      <c r="AE195">
        <v>63.16</v>
      </c>
      <c r="AF195">
        <v>12</v>
      </c>
      <c r="AG195">
        <v>9</v>
      </c>
      <c r="AH195">
        <v>2</v>
      </c>
      <c r="AI195">
        <v>8</v>
      </c>
    </row>
    <row r="196" spans="1:35" x14ac:dyDescent="0.2">
      <c r="A196" s="102">
        <v>339</v>
      </c>
      <c r="B196">
        <v>6370</v>
      </c>
      <c r="C196" s="106" t="s">
        <v>3237</v>
      </c>
      <c r="D196" s="106" t="s">
        <v>2938</v>
      </c>
      <c r="E196">
        <v>3500</v>
      </c>
      <c r="F196">
        <v>3495</v>
      </c>
      <c r="G196">
        <v>300</v>
      </c>
      <c r="H196" s="106" t="s">
        <v>2925</v>
      </c>
      <c r="I196">
        <v>6479</v>
      </c>
      <c r="J196" s="106" t="s">
        <v>690</v>
      </c>
      <c r="K196" s="106" t="s">
        <v>2930</v>
      </c>
      <c r="L196">
        <v>2286</v>
      </c>
      <c r="M196">
        <v>2243</v>
      </c>
      <c r="N196">
        <v>500</v>
      </c>
      <c r="O196" s="106" t="s">
        <v>2928</v>
      </c>
      <c r="P196">
        <v>0.688105865595533</v>
      </c>
      <c r="Q196">
        <v>0.91439024193571805</v>
      </c>
      <c r="R196" s="15">
        <v>9.7311075917398199E-5</v>
      </c>
      <c r="S196">
        <v>4.6579836047619802E-3</v>
      </c>
      <c r="T196">
        <v>2.0809918702424701</v>
      </c>
      <c r="U196">
        <v>2.0809918702424701</v>
      </c>
      <c r="V196">
        <v>0.45449536304676402</v>
      </c>
      <c r="W196">
        <v>7.27</v>
      </c>
      <c r="X196">
        <v>6.96</v>
      </c>
      <c r="Y196">
        <v>334755</v>
      </c>
      <c r="Z196">
        <v>19691</v>
      </c>
      <c r="AA196">
        <v>1.08</v>
      </c>
      <c r="AB196">
        <v>17</v>
      </c>
      <c r="AC196">
        <v>13</v>
      </c>
      <c r="AD196">
        <v>4</v>
      </c>
      <c r="AE196">
        <v>76.47</v>
      </c>
      <c r="AF196">
        <v>9</v>
      </c>
      <c r="AG196">
        <v>12</v>
      </c>
      <c r="AH196">
        <v>4</v>
      </c>
      <c r="AI196">
        <v>1</v>
      </c>
    </row>
    <row r="197" spans="1:35" x14ac:dyDescent="0.2">
      <c r="A197" s="102">
        <v>861</v>
      </c>
      <c r="B197">
        <v>6501</v>
      </c>
      <c r="C197" s="106" t="s">
        <v>3180</v>
      </c>
      <c r="D197" s="106" t="s">
        <v>2930</v>
      </c>
      <c r="E197">
        <v>4291</v>
      </c>
      <c r="F197">
        <v>4269</v>
      </c>
      <c r="G197">
        <v>200</v>
      </c>
      <c r="H197" s="106" t="s">
        <v>2928</v>
      </c>
      <c r="I197">
        <v>6967</v>
      </c>
      <c r="J197" s="106" t="s">
        <v>949</v>
      </c>
      <c r="K197" s="106" t="s">
        <v>2930</v>
      </c>
      <c r="L197">
        <v>1353</v>
      </c>
      <c r="M197">
        <v>1352</v>
      </c>
      <c r="N197">
        <v>600</v>
      </c>
      <c r="O197" s="106" t="s">
        <v>2925</v>
      </c>
      <c r="P197">
        <v>0.655434773982562</v>
      </c>
      <c r="Q197">
        <v>0.87270722283358104</v>
      </c>
      <c r="R197" s="106">
        <v>0.238485908277321</v>
      </c>
      <c r="S197" s="106">
        <v>8.6124859981578095E-2</v>
      </c>
      <c r="T197">
        <v>-1.78650337556048</v>
      </c>
      <c r="U197">
        <v>1.78650337556048</v>
      </c>
      <c r="V197">
        <v>1.9408469091203699</v>
      </c>
      <c r="W197">
        <v>-14.72</v>
      </c>
      <c r="X197">
        <v>4.99</v>
      </c>
      <c r="Y197">
        <v>333021</v>
      </c>
      <c r="Z197">
        <v>17527</v>
      </c>
      <c r="AA197">
        <v>1.02</v>
      </c>
      <c r="AB197">
        <v>19</v>
      </c>
      <c r="AC197">
        <v>11</v>
      </c>
      <c r="AD197">
        <v>8</v>
      </c>
      <c r="AE197">
        <v>57.89</v>
      </c>
      <c r="AF197">
        <v>11</v>
      </c>
      <c r="AG197">
        <v>11</v>
      </c>
      <c r="AH197">
        <v>3</v>
      </c>
      <c r="AI197">
        <v>5</v>
      </c>
    </row>
    <row r="198" spans="1:35" x14ac:dyDescent="0.2">
      <c r="A198" s="102">
        <v>1163</v>
      </c>
      <c r="B198">
        <v>4208</v>
      </c>
      <c r="C198" s="106" t="s">
        <v>3185</v>
      </c>
      <c r="D198" s="106" t="s">
        <v>2950</v>
      </c>
      <c r="E198">
        <v>2253</v>
      </c>
      <c r="F198">
        <v>2236</v>
      </c>
      <c r="G198">
        <v>400</v>
      </c>
      <c r="H198" s="106" t="s">
        <v>2928</v>
      </c>
      <c r="I198">
        <v>9069</v>
      </c>
      <c r="J198" s="106" t="s">
        <v>3086</v>
      </c>
      <c r="K198" s="106" t="s">
        <v>3096</v>
      </c>
      <c r="L198">
        <v>898</v>
      </c>
      <c r="M198">
        <v>891</v>
      </c>
      <c r="N198">
        <v>1000</v>
      </c>
      <c r="O198" s="106" t="s">
        <v>2925</v>
      </c>
      <c r="P198">
        <v>0.75325831248095498</v>
      </c>
      <c r="Q198">
        <v>0.843216475152611</v>
      </c>
      <c r="R198">
        <v>0.25674233196974</v>
      </c>
      <c r="S198">
        <v>2.6348474440749701E-2</v>
      </c>
      <c r="T198">
        <v>-1.23466798060925</v>
      </c>
      <c r="U198">
        <v>1.23466798060925</v>
      </c>
      <c r="V198">
        <v>1.10501997901634</v>
      </c>
      <c r="W198">
        <v>-2.86</v>
      </c>
      <c r="X198">
        <v>0.38</v>
      </c>
      <c r="Y198">
        <v>331953</v>
      </c>
      <c r="Z198">
        <v>20747</v>
      </c>
      <c r="AA198">
        <v>1.03</v>
      </c>
      <c r="AB198">
        <v>16</v>
      </c>
      <c r="AC198">
        <v>11</v>
      </c>
      <c r="AD198">
        <v>5</v>
      </c>
      <c r="AE198">
        <v>68.75</v>
      </c>
      <c r="AF198">
        <v>10</v>
      </c>
      <c r="AG198">
        <v>9</v>
      </c>
      <c r="AH198">
        <v>3</v>
      </c>
      <c r="AI198">
        <v>4</v>
      </c>
    </row>
    <row r="199" spans="1:35" x14ac:dyDescent="0.2">
      <c r="A199" s="102">
        <v>891</v>
      </c>
      <c r="B199">
        <v>1833</v>
      </c>
      <c r="C199" s="106" t="s">
        <v>3672</v>
      </c>
      <c r="D199" s="106" t="s">
        <v>2935</v>
      </c>
      <c r="E199">
        <v>2880</v>
      </c>
      <c r="F199">
        <v>2904</v>
      </c>
      <c r="G199">
        <v>300</v>
      </c>
      <c r="H199" s="106" t="s">
        <v>2925</v>
      </c>
      <c r="I199">
        <v>5444</v>
      </c>
      <c r="J199" s="106" t="s">
        <v>3678</v>
      </c>
      <c r="K199" s="106" t="s">
        <v>2986</v>
      </c>
      <c r="L199">
        <v>2659</v>
      </c>
      <c r="M199">
        <v>2619</v>
      </c>
      <c r="N199">
        <v>300</v>
      </c>
      <c r="O199" s="106" t="s">
        <v>2928</v>
      </c>
      <c r="P199">
        <v>0.728853217372054</v>
      </c>
      <c r="Q199">
        <v>0.87009437211838503</v>
      </c>
      <c r="R199" s="15">
        <v>3.3036655972922598E-3</v>
      </c>
      <c r="S199">
        <v>3.14807869036067E-2</v>
      </c>
      <c r="T199">
        <v>0.11627447435847001</v>
      </c>
      <c r="U199">
        <v>0.11627447435847001</v>
      </c>
      <c r="V199">
        <v>0.18607103846535</v>
      </c>
      <c r="W199">
        <v>0.24</v>
      </c>
      <c r="X199">
        <v>9.81</v>
      </c>
      <c r="Y199">
        <v>331722</v>
      </c>
      <c r="Z199">
        <v>20733</v>
      </c>
      <c r="AA199">
        <v>1.1399999999999999</v>
      </c>
      <c r="AB199">
        <v>16</v>
      </c>
      <c r="AC199">
        <v>10</v>
      </c>
      <c r="AD199">
        <v>6</v>
      </c>
      <c r="AE199">
        <v>62.5</v>
      </c>
      <c r="AF199">
        <v>12</v>
      </c>
      <c r="AG199">
        <v>7</v>
      </c>
      <c r="AH199">
        <v>2</v>
      </c>
      <c r="AI199">
        <v>7</v>
      </c>
    </row>
    <row r="200" spans="1:35" x14ac:dyDescent="0.2">
      <c r="A200" s="102">
        <v>7</v>
      </c>
      <c r="B200">
        <v>6371</v>
      </c>
      <c r="C200" s="106" t="s">
        <v>3145</v>
      </c>
      <c r="D200" s="106" t="s">
        <v>2938</v>
      </c>
      <c r="E200">
        <v>3540</v>
      </c>
      <c r="F200">
        <v>3530</v>
      </c>
      <c r="G200">
        <v>300</v>
      </c>
      <c r="H200" s="106" t="s">
        <v>2925</v>
      </c>
      <c r="I200">
        <v>7762</v>
      </c>
      <c r="J200" s="106" t="s">
        <v>3200</v>
      </c>
      <c r="K200" s="106" t="s">
        <v>2934</v>
      </c>
      <c r="L200">
        <v>543</v>
      </c>
      <c r="M200">
        <v>539</v>
      </c>
      <c r="N200">
        <v>2000</v>
      </c>
      <c r="O200" s="106" t="s">
        <v>2928</v>
      </c>
      <c r="P200">
        <v>0.92076565702439706</v>
      </c>
      <c r="Q200">
        <v>0.96965261085919596</v>
      </c>
      <c r="R200" s="15">
        <v>0.227353921809129</v>
      </c>
      <c r="S200" s="15">
        <v>2.11774959080498E-8</v>
      </c>
      <c r="T200">
        <v>1.0352230988328499</v>
      </c>
      <c r="U200">
        <v>1.0352230988328499</v>
      </c>
      <c r="V200">
        <v>1.65932615578454</v>
      </c>
      <c r="W200">
        <v>1.69</v>
      </c>
      <c r="X200">
        <v>1.79</v>
      </c>
      <c r="Y200">
        <v>331497</v>
      </c>
      <c r="Z200">
        <v>16575</v>
      </c>
      <c r="AA200">
        <v>0.93</v>
      </c>
      <c r="AB200">
        <v>20</v>
      </c>
      <c r="AC200">
        <v>14</v>
      </c>
      <c r="AD200">
        <v>6</v>
      </c>
      <c r="AE200">
        <v>70</v>
      </c>
      <c r="AF200">
        <v>12</v>
      </c>
      <c r="AG200">
        <v>8</v>
      </c>
      <c r="AH200">
        <v>4</v>
      </c>
      <c r="AI200">
        <v>8</v>
      </c>
    </row>
    <row r="201" spans="1:35" x14ac:dyDescent="0.2">
      <c r="A201" s="102">
        <v>1269</v>
      </c>
      <c r="B201">
        <v>2427</v>
      </c>
      <c r="C201" s="106" t="s">
        <v>3263</v>
      </c>
      <c r="D201" s="106" t="s">
        <v>2940</v>
      </c>
      <c r="E201">
        <v>980</v>
      </c>
      <c r="F201">
        <v>995</v>
      </c>
      <c r="G201">
        <v>1100</v>
      </c>
      <c r="H201" s="106" t="s">
        <v>2928</v>
      </c>
      <c r="I201">
        <v>7182</v>
      </c>
      <c r="J201" s="106" t="s">
        <v>3091</v>
      </c>
      <c r="K201" s="106" t="s">
        <v>2988</v>
      </c>
      <c r="L201">
        <v>1050</v>
      </c>
      <c r="M201">
        <v>1047</v>
      </c>
      <c r="N201">
        <v>1000</v>
      </c>
      <c r="O201" s="106" t="s">
        <v>2925</v>
      </c>
      <c r="P201">
        <v>0.80973359961478997</v>
      </c>
      <c r="Q201">
        <v>0.83163761986400697</v>
      </c>
      <c r="R201" s="106">
        <v>2.74144673526306E-2</v>
      </c>
      <c r="S201">
        <v>6.0995026674194902E-2</v>
      </c>
      <c r="T201">
        <v>-2.8619214678381</v>
      </c>
      <c r="U201">
        <v>2.8619214678381</v>
      </c>
      <c r="V201">
        <v>1.7681615979487599</v>
      </c>
      <c r="W201">
        <v>-14.52</v>
      </c>
      <c r="X201">
        <v>4.54</v>
      </c>
      <c r="Y201">
        <v>328084</v>
      </c>
      <c r="Z201">
        <v>14913</v>
      </c>
      <c r="AA201">
        <v>0.74</v>
      </c>
      <c r="AB201">
        <v>22</v>
      </c>
      <c r="AC201">
        <v>14</v>
      </c>
      <c r="AD201">
        <v>8</v>
      </c>
      <c r="AE201">
        <v>63.64</v>
      </c>
      <c r="AF201">
        <v>10</v>
      </c>
      <c r="AG201">
        <v>13</v>
      </c>
      <c r="AH201">
        <v>7</v>
      </c>
      <c r="AI201">
        <v>2</v>
      </c>
    </row>
    <row r="202" spans="1:35" x14ac:dyDescent="0.2">
      <c r="A202" s="102">
        <v>421</v>
      </c>
      <c r="B202">
        <v>6371</v>
      </c>
      <c r="C202" s="106" t="s">
        <v>3145</v>
      </c>
      <c r="D202" s="106" t="s">
        <v>2938</v>
      </c>
      <c r="E202">
        <v>3540</v>
      </c>
      <c r="F202">
        <v>3530</v>
      </c>
      <c r="G202">
        <v>200</v>
      </c>
      <c r="H202" s="106" t="s">
        <v>2928</v>
      </c>
      <c r="I202">
        <v>7259</v>
      </c>
      <c r="J202" s="106" t="s">
        <v>27</v>
      </c>
      <c r="K202" s="106" t="s">
        <v>2943</v>
      </c>
      <c r="L202">
        <v>3840</v>
      </c>
      <c r="M202">
        <v>3780</v>
      </c>
      <c r="N202">
        <v>200</v>
      </c>
      <c r="O202" s="106" t="s">
        <v>2925</v>
      </c>
      <c r="P202">
        <v>0.82751430363248402</v>
      </c>
      <c r="Q202">
        <v>0.90789359369081002</v>
      </c>
      <c r="R202">
        <v>0.37390288642368302</v>
      </c>
      <c r="S202">
        <v>1.6119203299677801E-3</v>
      </c>
      <c r="T202">
        <v>-6.11446376950101E-2</v>
      </c>
      <c r="U202">
        <v>6.11446376950101E-2</v>
      </c>
      <c r="V202">
        <v>1.7944522293095699</v>
      </c>
      <c r="W202">
        <v>-0.2</v>
      </c>
      <c r="X202">
        <v>6.61</v>
      </c>
      <c r="Y202">
        <v>326064</v>
      </c>
      <c r="Z202">
        <v>36229</v>
      </c>
      <c r="AA202">
        <v>2.0699999999999998</v>
      </c>
      <c r="AB202">
        <v>9</v>
      </c>
      <c r="AC202">
        <v>7</v>
      </c>
      <c r="AD202">
        <v>2</v>
      </c>
      <c r="AE202">
        <v>77.78</v>
      </c>
      <c r="AF202">
        <v>11</v>
      </c>
      <c r="AG202">
        <v>6</v>
      </c>
      <c r="AH202">
        <v>0</v>
      </c>
      <c r="AI202">
        <v>3</v>
      </c>
    </row>
    <row r="203" spans="1:35" x14ac:dyDescent="0.2">
      <c r="A203" s="102">
        <v>1218</v>
      </c>
      <c r="B203">
        <v>6472</v>
      </c>
      <c r="C203" s="106" t="s">
        <v>63</v>
      </c>
      <c r="D203" s="106" t="s">
        <v>2938</v>
      </c>
      <c r="E203">
        <v>302</v>
      </c>
      <c r="F203">
        <v>299</v>
      </c>
      <c r="G203">
        <v>3700</v>
      </c>
      <c r="H203" s="106" t="s">
        <v>2928</v>
      </c>
      <c r="I203">
        <v>7186</v>
      </c>
      <c r="J203" s="106" t="s">
        <v>685</v>
      </c>
      <c r="K203" s="106" t="s">
        <v>2988</v>
      </c>
      <c r="L203">
        <v>447</v>
      </c>
      <c r="M203">
        <v>437</v>
      </c>
      <c r="N203">
        <v>2500</v>
      </c>
      <c r="O203" s="106" t="s">
        <v>2925</v>
      </c>
      <c r="P203">
        <v>0.77132965158917999</v>
      </c>
      <c r="Q203">
        <v>0.83738639634072198</v>
      </c>
      <c r="R203" s="15">
        <v>0.12006403050656</v>
      </c>
      <c r="S203" s="15">
        <v>3.9984426760808798E-4</v>
      </c>
      <c r="T203">
        <v>-2.7500880116198601</v>
      </c>
      <c r="U203">
        <v>2.7500880116198601</v>
      </c>
      <c r="V203">
        <v>2.8034020206450001</v>
      </c>
      <c r="W203">
        <v>-11.35</v>
      </c>
      <c r="X203">
        <v>1.26</v>
      </c>
      <c r="Y203">
        <v>325347</v>
      </c>
      <c r="Z203">
        <v>25027</v>
      </c>
      <c r="AA203">
        <v>1.1499999999999999</v>
      </c>
      <c r="AB203">
        <v>13</v>
      </c>
      <c r="AC203">
        <v>9</v>
      </c>
      <c r="AD203">
        <v>4</v>
      </c>
      <c r="AE203">
        <v>69.23</v>
      </c>
      <c r="AF203">
        <v>11</v>
      </c>
      <c r="AG203">
        <v>6</v>
      </c>
      <c r="AH203">
        <v>4</v>
      </c>
      <c r="AI203">
        <v>3</v>
      </c>
    </row>
    <row r="204" spans="1:35" x14ac:dyDescent="0.2">
      <c r="A204" s="102">
        <v>1479</v>
      </c>
      <c r="B204">
        <v>7459</v>
      </c>
      <c r="C204" s="106" t="s">
        <v>972</v>
      </c>
      <c r="D204" s="106" t="s">
        <v>2932</v>
      </c>
      <c r="E204">
        <v>2468</v>
      </c>
      <c r="F204">
        <v>2491</v>
      </c>
      <c r="G204">
        <v>400</v>
      </c>
      <c r="H204" s="106" t="s">
        <v>2925</v>
      </c>
      <c r="I204">
        <v>9076</v>
      </c>
      <c r="J204" s="106" t="s">
        <v>1115</v>
      </c>
      <c r="K204" s="106" t="s">
        <v>3096</v>
      </c>
      <c r="L204">
        <v>1487</v>
      </c>
      <c r="M204">
        <v>1474</v>
      </c>
      <c r="N204">
        <v>700</v>
      </c>
      <c r="O204" s="106" t="s">
        <v>2928</v>
      </c>
      <c r="P204">
        <v>0.67665856811160696</v>
      </c>
      <c r="Q204">
        <v>0.80652756658091196</v>
      </c>
      <c r="R204">
        <v>0.11420497946552401</v>
      </c>
      <c r="S204" s="106">
        <v>2.9528860086391599E-2</v>
      </c>
      <c r="T204">
        <v>0.54877611394674597</v>
      </c>
      <c r="U204">
        <v>0.54877611394674597</v>
      </c>
      <c r="V204">
        <v>5.9276529800375802E-2</v>
      </c>
      <c r="W204">
        <v>1.88</v>
      </c>
      <c r="X204">
        <v>3.55</v>
      </c>
      <c r="Y204">
        <v>325029</v>
      </c>
      <c r="Z204">
        <v>20314</v>
      </c>
      <c r="AA204">
        <v>1</v>
      </c>
      <c r="AB204">
        <v>16</v>
      </c>
      <c r="AC204">
        <v>11</v>
      </c>
      <c r="AD204">
        <v>5</v>
      </c>
      <c r="AE204">
        <v>68.75</v>
      </c>
      <c r="AF204">
        <v>13</v>
      </c>
      <c r="AG204">
        <v>7</v>
      </c>
      <c r="AH204">
        <v>1</v>
      </c>
      <c r="AI204">
        <v>8</v>
      </c>
    </row>
    <row r="205" spans="1:35" x14ac:dyDescent="0.2">
      <c r="A205" s="102">
        <v>948</v>
      </c>
      <c r="B205">
        <v>6967</v>
      </c>
      <c r="C205" s="106" t="s">
        <v>949</v>
      </c>
      <c r="D205" s="106" t="s">
        <v>2930</v>
      </c>
      <c r="E205">
        <v>1353</v>
      </c>
      <c r="F205">
        <v>1352</v>
      </c>
      <c r="G205">
        <v>800</v>
      </c>
      <c r="H205" s="106" t="s">
        <v>2925</v>
      </c>
      <c r="I205">
        <v>9468</v>
      </c>
      <c r="J205" s="106" t="s">
        <v>2926</v>
      </c>
      <c r="K205" s="106" t="s">
        <v>2927</v>
      </c>
      <c r="L205">
        <v>1877</v>
      </c>
      <c r="M205">
        <v>1832</v>
      </c>
      <c r="N205">
        <v>600</v>
      </c>
      <c r="O205" s="106" t="s">
        <v>2928</v>
      </c>
      <c r="P205">
        <v>0.83515320058362796</v>
      </c>
      <c r="Q205">
        <v>0.86419077078522</v>
      </c>
      <c r="R205" s="106">
        <v>8.2453606278326805E-2</v>
      </c>
      <c r="S205">
        <v>3.7298507864526001E-2</v>
      </c>
      <c r="T205">
        <v>1.7066225556200201</v>
      </c>
      <c r="U205">
        <v>1.7066225556200201</v>
      </c>
      <c r="V205">
        <v>1.58258036994764</v>
      </c>
      <c r="W205">
        <v>9.0399999999999991</v>
      </c>
      <c r="X205">
        <v>1.6</v>
      </c>
      <c r="Y205">
        <v>324846</v>
      </c>
      <c r="Z205">
        <v>19109</v>
      </c>
      <c r="AA205">
        <v>0.94</v>
      </c>
      <c r="AB205">
        <v>17</v>
      </c>
      <c r="AC205">
        <v>11</v>
      </c>
      <c r="AD205">
        <v>6</v>
      </c>
      <c r="AE205">
        <v>64.709999999999994</v>
      </c>
      <c r="AF205">
        <v>8</v>
      </c>
      <c r="AG205">
        <v>11</v>
      </c>
      <c r="AH205">
        <v>5</v>
      </c>
      <c r="AI205">
        <v>1</v>
      </c>
    </row>
    <row r="206" spans="1:35" x14ac:dyDescent="0.2">
      <c r="A206" s="102">
        <v>371</v>
      </c>
      <c r="B206">
        <v>5802</v>
      </c>
      <c r="C206" s="106" t="s">
        <v>3217</v>
      </c>
      <c r="D206" s="106" t="s">
        <v>2941</v>
      </c>
      <c r="E206">
        <v>1533.5</v>
      </c>
      <c r="F206">
        <v>1518</v>
      </c>
      <c r="G206">
        <v>700</v>
      </c>
      <c r="H206" s="106" t="s">
        <v>2928</v>
      </c>
      <c r="I206">
        <v>6361</v>
      </c>
      <c r="J206" s="106" t="s">
        <v>912</v>
      </c>
      <c r="K206" s="106" t="s">
        <v>2938</v>
      </c>
      <c r="L206">
        <v>3490</v>
      </c>
      <c r="M206">
        <v>3505</v>
      </c>
      <c r="N206">
        <v>300</v>
      </c>
      <c r="O206" s="106" t="s">
        <v>2925</v>
      </c>
      <c r="P206">
        <v>0.56405692306345201</v>
      </c>
      <c r="Q206">
        <v>0.91149714659835002</v>
      </c>
      <c r="R206" s="106">
        <v>9.5380836798135402E-2</v>
      </c>
      <c r="S206">
        <v>6.23927772159239E-2</v>
      </c>
      <c r="T206">
        <v>-2.59388881023383</v>
      </c>
      <c r="U206">
        <v>2.59388881023383</v>
      </c>
      <c r="V206">
        <v>2.4116432608671801</v>
      </c>
      <c r="W206">
        <v>-10.47</v>
      </c>
      <c r="X206">
        <v>1.06</v>
      </c>
      <c r="Y206">
        <v>323551</v>
      </c>
      <c r="Z206">
        <v>24889</v>
      </c>
      <c r="AA206">
        <v>1.37</v>
      </c>
      <c r="AB206">
        <v>13</v>
      </c>
      <c r="AC206">
        <v>10</v>
      </c>
      <c r="AD206">
        <v>3</v>
      </c>
      <c r="AE206">
        <v>76.92</v>
      </c>
      <c r="AF206">
        <v>12</v>
      </c>
      <c r="AG206">
        <v>6</v>
      </c>
      <c r="AH206">
        <v>1</v>
      </c>
      <c r="AI206">
        <v>6</v>
      </c>
    </row>
    <row r="207" spans="1:35" x14ac:dyDescent="0.2">
      <c r="A207" s="102">
        <v>1052</v>
      </c>
      <c r="B207">
        <v>6361</v>
      </c>
      <c r="C207" s="106" t="s">
        <v>912</v>
      </c>
      <c r="D207" s="106" t="s">
        <v>2938</v>
      </c>
      <c r="E207">
        <v>3490</v>
      </c>
      <c r="F207">
        <v>3505</v>
      </c>
      <c r="G207">
        <v>200</v>
      </c>
      <c r="H207" s="106" t="s">
        <v>2925</v>
      </c>
      <c r="I207">
        <v>7259</v>
      </c>
      <c r="J207" s="106" t="s">
        <v>27</v>
      </c>
      <c r="K207" s="106" t="s">
        <v>2943</v>
      </c>
      <c r="L207">
        <v>3840</v>
      </c>
      <c r="M207">
        <v>3780</v>
      </c>
      <c r="N207">
        <v>200</v>
      </c>
      <c r="O207" s="106" t="s">
        <v>2928</v>
      </c>
      <c r="P207">
        <v>0.55065623489911397</v>
      </c>
      <c r="Q207">
        <v>0.85386468156281503</v>
      </c>
      <c r="R207">
        <v>2.2448650364436201E-2</v>
      </c>
      <c r="S207">
        <v>6.0186402096242802E-3</v>
      </c>
      <c r="T207">
        <v>2.78378853795255</v>
      </c>
      <c r="U207">
        <v>2.78378853795255</v>
      </c>
      <c r="V207">
        <v>2.5577087118523298</v>
      </c>
      <c r="W207">
        <v>11.51</v>
      </c>
      <c r="X207">
        <v>7.28</v>
      </c>
      <c r="Y207">
        <v>322137</v>
      </c>
      <c r="Z207">
        <v>64427</v>
      </c>
      <c r="AA207">
        <v>3.2</v>
      </c>
      <c r="AB207">
        <v>5</v>
      </c>
      <c r="AC207">
        <v>5</v>
      </c>
      <c r="AD207">
        <v>0</v>
      </c>
      <c r="AE207">
        <v>100</v>
      </c>
      <c r="AF207">
        <v>12</v>
      </c>
      <c r="AG207">
        <v>4</v>
      </c>
      <c r="AH207">
        <v>0</v>
      </c>
      <c r="AI207">
        <v>1</v>
      </c>
    </row>
    <row r="208" spans="1:35" x14ac:dyDescent="0.2">
      <c r="A208" s="102">
        <v>598</v>
      </c>
      <c r="B208">
        <v>8242</v>
      </c>
      <c r="C208" s="106" t="s">
        <v>1043</v>
      </c>
      <c r="D208" s="106" t="s">
        <v>2951</v>
      </c>
      <c r="E208">
        <v>1014</v>
      </c>
      <c r="F208">
        <v>1011</v>
      </c>
      <c r="G208">
        <v>1100</v>
      </c>
      <c r="H208" s="106" t="s">
        <v>2928</v>
      </c>
      <c r="I208">
        <v>9603</v>
      </c>
      <c r="J208" s="106" t="s">
        <v>3167</v>
      </c>
      <c r="K208" s="106" t="s">
        <v>2940</v>
      </c>
      <c r="L208">
        <v>2755</v>
      </c>
      <c r="M208">
        <v>2667</v>
      </c>
      <c r="N208">
        <v>400</v>
      </c>
      <c r="O208" s="106" t="s">
        <v>2925</v>
      </c>
      <c r="P208">
        <v>0.88349642599092404</v>
      </c>
      <c r="Q208">
        <v>0.89488079554428801</v>
      </c>
      <c r="R208" s="106">
        <v>7.4310362139436995E-2</v>
      </c>
      <c r="S208">
        <v>6.8762531419986603E-2</v>
      </c>
      <c r="T208">
        <v>-1.94797738120347</v>
      </c>
      <c r="U208">
        <v>1.94797738120347</v>
      </c>
      <c r="V208">
        <v>2.41645963868078</v>
      </c>
      <c r="W208">
        <v>-9.26</v>
      </c>
      <c r="X208">
        <v>4.25</v>
      </c>
      <c r="Y208">
        <v>321900</v>
      </c>
      <c r="Z208">
        <v>16942</v>
      </c>
      <c r="AA208">
        <v>1.02</v>
      </c>
      <c r="AB208">
        <v>19</v>
      </c>
      <c r="AC208">
        <v>12</v>
      </c>
      <c r="AD208">
        <v>7</v>
      </c>
      <c r="AE208">
        <v>63.16</v>
      </c>
      <c r="AF208">
        <v>12</v>
      </c>
      <c r="AG208">
        <v>11</v>
      </c>
      <c r="AH208">
        <v>3</v>
      </c>
      <c r="AI208">
        <v>5</v>
      </c>
    </row>
    <row r="209" spans="1:35" x14ac:dyDescent="0.2">
      <c r="A209" s="102">
        <v>1275</v>
      </c>
      <c r="B209">
        <v>7476</v>
      </c>
      <c r="C209" s="106" t="s">
        <v>3219</v>
      </c>
      <c r="D209" s="106" t="s">
        <v>2932</v>
      </c>
      <c r="E209">
        <v>9830</v>
      </c>
      <c r="F209">
        <v>9590</v>
      </c>
      <c r="G209">
        <v>100</v>
      </c>
      <c r="H209" s="106" t="s">
        <v>2928</v>
      </c>
      <c r="I209">
        <v>9468</v>
      </c>
      <c r="J209" s="106" t="s">
        <v>2926</v>
      </c>
      <c r="K209" s="106" t="s">
        <v>2927</v>
      </c>
      <c r="L209">
        <v>1877</v>
      </c>
      <c r="M209">
        <v>1832</v>
      </c>
      <c r="N209">
        <v>500</v>
      </c>
      <c r="O209" s="106" t="s">
        <v>2925</v>
      </c>
      <c r="P209">
        <v>0.89484968501200002</v>
      </c>
      <c r="Q209">
        <v>0.83136413970984602</v>
      </c>
      <c r="R209">
        <v>4.99268954512413E-2</v>
      </c>
      <c r="S209" s="106">
        <v>2.2763715906665701E-2</v>
      </c>
      <c r="T209">
        <v>-0.37745296861085798</v>
      </c>
      <c r="U209">
        <v>0.37745296861085798</v>
      </c>
      <c r="V209">
        <v>0.60687111663093696</v>
      </c>
      <c r="W209">
        <v>-3.01</v>
      </c>
      <c r="X209">
        <v>4.4800000000000004</v>
      </c>
      <c r="Y209">
        <v>320951</v>
      </c>
      <c r="Z209">
        <v>13373</v>
      </c>
      <c r="AA209">
        <v>0.8</v>
      </c>
      <c r="AB209">
        <v>24</v>
      </c>
      <c r="AC209">
        <v>16</v>
      </c>
      <c r="AD209">
        <v>8</v>
      </c>
      <c r="AE209">
        <v>66.67</v>
      </c>
      <c r="AF209">
        <v>11</v>
      </c>
      <c r="AG209">
        <v>10</v>
      </c>
      <c r="AH209">
        <v>6</v>
      </c>
      <c r="AI209">
        <v>8</v>
      </c>
    </row>
    <row r="210" spans="1:35" x14ac:dyDescent="0.2">
      <c r="A210" s="102">
        <v>1005</v>
      </c>
      <c r="B210">
        <v>2269</v>
      </c>
      <c r="C210" s="106" t="s">
        <v>3679</v>
      </c>
      <c r="D210" s="106" t="s">
        <v>2953</v>
      </c>
      <c r="E210">
        <v>7500</v>
      </c>
      <c r="F210">
        <v>7400</v>
      </c>
      <c r="G210">
        <v>100</v>
      </c>
      <c r="H210" s="106" t="s">
        <v>2928</v>
      </c>
      <c r="I210">
        <v>5423</v>
      </c>
      <c r="J210" s="106" t="s">
        <v>3642</v>
      </c>
      <c r="K210" s="106" t="s">
        <v>2986</v>
      </c>
      <c r="L210">
        <v>846</v>
      </c>
      <c r="M210">
        <v>849</v>
      </c>
      <c r="N210">
        <v>900</v>
      </c>
      <c r="O210" s="106" t="s">
        <v>2925</v>
      </c>
      <c r="P210">
        <v>0.57186166978508701</v>
      </c>
      <c r="Q210">
        <v>0.85920543320174203</v>
      </c>
      <c r="R210" s="15">
        <v>5.8016349636360098E-2</v>
      </c>
      <c r="S210" s="106">
        <v>1.5584483011031E-3</v>
      </c>
      <c r="T210">
        <v>-2.1570018360905601</v>
      </c>
      <c r="U210">
        <v>2.1570018360905601</v>
      </c>
      <c r="V210">
        <v>1.56362227396292</v>
      </c>
      <c r="W210">
        <v>-6.1</v>
      </c>
      <c r="X210">
        <v>3.26</v>
      </c>
      <c r="Y210">
        <v>320298</v>
      </c>
      <c r="Z210">
        <v>20019</v>
      </c>
      <c r="AA210">
        <v>1.2</v>
      </c>
      <c r="AB210">
        <v>16</v>
      </c>
      <c r="AC210">
        <v>10</v>
      </c>
      <c r="AD210">
        <v>6</v>
      </c>
      <c r="AE210">
        <v>62.5</v>
      </c>
      <c r="AF210">
        <v>13</v>
      </c>
      <c r="AG210">
        <v>7</v>
      </c>
      <c r="AH210">
        <v>0</v>
      </c>
      <c r="AI210">
        <v>9</v>
      </c>
    </row>
    <row r="211" spans="1:35" x14ac:dyDescent="0.2">
      <c r="A211" s="102">
        <v>572</v>
      </c>
      <c r="B211">
        <v>8585</v>
      </c>
      <c r="C211" s="106" t="s">
        <v>3674</v>
      </c>
      <c r="D211" s="106" t="s">
        <v>2931</v>
      </c>
      <c r="E211">
        <v>165</v>
      </c>
      <c r="F211">
        <v>165</v>
      </c>
      <c r="G211">
        <v>6000</v>
      </c>
      <c r="H211" s="106" t="s">
        <v>2928</v>
      </c>
      <c r="I211">
        <v>8806</v>
      </c>
      <c r="J211" s="106" t="s">
        <v>3189</v>
      </c>
      <c r="K211" s="106" t="s">
        <v>2947</v>
      </c>
      <c r="L211">
        <v>1408</v>
      </c>
      <c r="M211">
        <v>1403</v>
      </c>
      <c r="N211">
        <v>700</v>
      </c>
      <c r="O211" s="106" t="s">
        <v>2925</v>
      </c>
      <c r="P211">
        <v>0.61110076915558897</v>
      </c>
      <c r="Q211">
        <v>0.896247461713649</v>
      </c>
      <c r="R211">
        <v>1.19058508805373E-2</v>
      </c>
      <c r="S211">
        <v>5.7943684082408298E-2</v>
      </c>
      <c r="T211">
        <v>-1.9727996802977099</v>
      </c>
      <c r="U211">
        <v>1.9727996802977099</v>
      </c>
      <c r="V211">
        <v>1.9971540670114101</v>
      </c>
      <c r="W211">
        <v>-12.05</v>
      </c>
      <c r="X211">
        <v>0.8</v>
      </c>
      <c r="Y211">
        <v>319803</v>
      </c>
      <c r="Z211">
        <v>15229</v>
      </c>
      <c r="AA211">
        <v>0.74</v>
      </c>
      <c r="AB211">
        <v>21</v>
      </c>
      <c r="AC211">
        <v>15</v>
      </c>
      <c r="AD211">
        <v>6</v>
      </c>
      <c r="AE211">
        <v>71.430000000000007</v>
      </c>
      <c r="AF211">
        <v>10</v>
      </c>
      <c r="AG211">
        <v>9</v>
      </c>
      <c r="AH211">
        <v>5</v>
      </c>
      <c r="AI211">
        <v>7</v>
      </c>
    </row>
    <row r="212" spans="1:35" x14ac:dyDescent="0.2">
      <c r="A212" s="102">
        <v>54</v>
      </c>
      <c r="B212">
        <v>5991</v>
      </c>
      <c r="C212" s="106" t="s">
        <v>1326</v>
      </c>
      <c r="D212" s="106" t="s">
        <v>3191</v>
      </c>
      <c r="E212">
        <v>931</v>
      </c>
      <c r="F212">
        <v>937</v>
      </c>
      <c r="G212">
        <v>1100</v>
      </c>
      <c r="H212" s="106" t="s">
        <v>2925</v>
      </c>
      <c r="I212">
        <v>6371</v>
      </c>
      <c r="J212" s="106" t="s">
        <v>3145</v>
      </c>
      <c r="K212" s="106" t="s">
        <v>2938</v>
      </c>
      <c r="L212">
        <v>3540</v>
      </c>
      <c r="M212">
        <v>3530</v>
      </c>
      <c r="N212">
        <v>300</v>
      </c>
      <c r="O212" s="106" t="s">
        <v>2928</v>
      </c>
      <c r="P212">
        <v>0.92455831944263001</v>
      </c>
      <c r="Q212">
        <v>0.95380440459412097</v>
      </c>
      <c r="R212">
        <v>0.20015261878179999</v>
      </c>
      <c r="S212">
        <v>1.21450111823897E-3</v>
      </c>
      <c r="T212">
        <v>1.4919996301724701</v>
      </c>
      <c r="U212">
        <v>1.4919996301724701</v>
      </c>
      <c r="V212">
        <v>3.0907224263361099</v>
      </c>
      <c r="W212">
        <v>4.3099999999999996</v>
      </c>
      <c r="X212">
        <v>2.67</v>
      </c>
      <c r="Y212">
        <v>319644</v>
      </c>
      <c r="Z212">
        <v>16823</v>
      </c>
      <c r="AA212">
        <v>0.81</v>
      </c>
      <c r="AB212">
        <v>19</v>
      </c>
      <c r="AC212">
        <v>11</v>
      </c>
      <c r="AD212">
        <v>8</v>
      </c>
      <c r="AE212">
        <v>57.89</v>
      </c>
      <c r="AF212">
        <v>13</v>
      </c>
      <c r="AG212">
        <v>7</v>
      </c>
      <c r="AH212">
        <v>1</v>
      </c>
      <c r="AI212">
        <v>11</v>
      </c>
    </row>
    <row r="213" spans="1:35" x14ac:dyDescent="0.2">
      <c r="A213" s="102">
        <v>134</v>
      </c>
      <c r="B213">
        <v>4208</v>
      </c>
      <c r="C213" s="106" t="s">
        <v>3185</v>
      </c>
      <c r="D213" s="106" t="s">
        <v>2950</v>
      </c>
      <c r="E213">
        <v>2253</v>
      </c>
      <c r="F213">
        <v>2236</v>
      </c>
      <c r="G213">
        <v>400</v>
      </c>
      <c r="H213" s="106" t="s">
        <v>2925</v>
      </c>
      <c r="I213">
        <v>7762</v>
      </c>
      <c r="J213" s="106" t="s">
        <v>3200</v>
      </c>
      <c r="K213" s="106" t="s">
        <v>2934</v>
      </c>
      <c r="L213">
        <v>543</v>
      </c>
      <c r="M213">
        <v>539</v>
      </c>
      <c r="N213">
        <v>1700</v>
      </c>
      <c r="O213" s="106" t="s">
        <v>2928</v>
      </c>
      <c r="P213">
        <v>0.896539790581107</v>
      </c>
      <c r="Q213">
        <v>0.93779595749971101</v>
      </c>
      <c r="R213" s="15">
        <v>0.19317314294648399</v>
      </c>
      <c r="S213" s="106">
        <v>3.9330669917233798E-4</v>
      </c>
      <c r="T213">
        <v>1.56089496545358</v>
      </c>
      <c r="U213">
        <v>1.56089496545358</v>
      </c>
      <c r="V213">
        <v>1.4616769490107699</v>
      </c>
      <c r="W213">
        <v>3.6</v>
      </c>
      <c r="X213">
        <v>2.4500000000000002</v>
      </c>
      <c r="Y213">
        <v>318939</v>
      </c>
      <c r="Z213">
        <v>22781</v>
      </c>
      <c r="AA213">
        <v>1.17</v>
      </c>
      <c r="AB213">
        <v>14</v>
      </c>
      <c r="AC213">
        <v>10</v>
      </c>
      <c r="AD213">
        <v>4</v>
      </c>
      <c r="AE213">
        <v>71.430000000000007</v>
      </c>
      <c r="AF213">
        <v>13</v>
      </c>
      <c r="AG213">
        <v>5</v>
      </c>
      <c r="AH213">
        <v>1</v>
      </c>
      <c r="AI213">
        <v>8</v>
      </c>
    </row>
    <row r="214" spans="1:35" x14ac:dyDescent="0.2">
      <c r="A214" s="102">
        <v>905</v>
      </c>
      <c r="B214">
        <v>3116</v>
      </c>
      <c r="C214" s="106" t="s">
        <v>3181</v>
      </c>
      <c r="D214" s="106" t="s">
        <v>2943</v>
      </c>
      <c r="E214">
        <v>1714</v>
      </c>
      <c r="F214">
        <v>1681</v>
      </c>
      <c r="G214">
        <v>600</v>
      </c>
      <c r="H214" s="106" t="s">
        <v>2928</v>
      </c>
      <c r="I214">
        <v>7984</v>
      </c>
      <c r="J214" s="106" t="s">
        <v>1006</v>
      </c>
      <c r="K214" s="106" t="s">
        <v>2949</v>
      </c>
      <c r="L214">
        <v>1673</v>
      </c>
      <c r="M214">
        <v>1664</v>
      </c>
      <c r="N214">
        <v>600</v>
      </c>
      <c r="O214" s="106" t="s">
        <v>2925</v>
      </c>
      <c r="P214">
        <v>0.681894482213389</v>
      </c>
      <c r="Q214">
        <v>0.86906517814229001</v>
      </c>
      <c r="R214">
        <v>0.35629849206462499</v>
      </c>
      <c r="S214">
        <v>5.1489171255662401E-2</v>
      </c>
      <c r="T214">
        <v>-0.80847890456915095</v>
      </c>
      <c r="U214">
        <v>0.80847890456915095</v>
      </c>
      <c r="V214">
        <v>0.60962467585039404</v>
      </c>
      <c r="W214">
        <v>-2.4900000000000002</v>
      </c>
      <c r="X214">
        <v>1.01</v>
      </c>
      <c r="Y214">
        <v>318102</v>
      </c>
      <c r="Z214">
        <v>21207</v>
      </c>
      <c r="AA214">
        <v>1.1000000000000001</v>
      </c>
      <c r="AB214">
        <v>15</v>
      </c>
      <c r="AC214">
        <v>11</v>
      </c>
      <c r="AD214">
        <v>4</v>
      </c>
      <c r="AE214">
        <v>73.33</v>
      </c>
      <c r="AF214">
        <v>11</v>
      </c>
      <c r="AG214">
        <v>7</v>
      </c>
      <c r="AH214">
        <v>3</v>
      </c>
      <c r="AI214">
        <v>5</v>
      </c>
    </row>
    <row r="215" spans="1:35" x14ac:dyDescent="0.2">
      <c r="A215" s="102">
        <v>786</v>
      </c>
      <c r="B215">
        <v>5201</v>
      </c>
      <c r="C215" s="106" t="s">
        <v>3578</v>
      </c>
      <c r="D215" s="106" t="s">
        <v>2924</v>
      </c>
      <c r="E215">
        <v>3750</v>
      </c>
      <c r="F215">
        <v>3620</v>
      </c>
      <c r="G215">
        <v>300</v>
      </c>
      <c r="H215" s="106" t="s">
        <v>2928</v>
      </c>
      <c r="I215">
        <v>5802</v>
      </c>
      <c r="J215" s="106" t="s">
        <v>3217</v>
      </c>
      <c r="K215" s="106" t="s">
        <v>2941</v>
      </c>
      <c r="L215">
        <v>1533.5</v>
      </c>
      <c r="M215">
        <v>1518</v>
      </c>
      <c r="N215">
        <v>700</v>
      </c>
      <c r="O215" s="106" t="s">
        <v>2925</v>
      </c>
      <c r="P215">
        <v>0.64651653542790199</v>
      </c>
      <c r="Q215">
        <v>0.87945239958452404</v>
      </c>
      <c r="R215" s="106">
        <v>4.8194238644573402E-2</v>
      </c>
      <c r="S215">
        <v>8.6899634665545497E-2</v>
      </c>
      <c r="T215">
        <v>-1.06019086264343</v>
      </c>
      <c r="U215">
        <v>1.06019086264343</v>
      </c>
      <c r="V215">
        <v>0.63903391344836302</v>
      </c>
      <c r="W215">
        <v>-3.32</v>
      </c>
      <c r="X215">
        <v>2.15</v>
      </c>
      <c r="Y215">
        <v>317929</v>
      </c>
      <c r="Z215">
        <v>21195</v>
      </c>
      <c r="AA215">
        <v>1.17</v>
      </c>
      <c r="AB215">
        <v>15</v>
      </c>
      <c r="AC215">
        <v>10</v>
      </c>
      <c r="AD215">
        <v>5</v>
      </c>
      <c r="AE215">
        <v>66.67</v>
      </c>
      <c r="AF215">
        <v>15</v>
      </c>
      <c r="AG215">
        <v>6</v>
      </c>
      <c r="AH215">
        <v>0</v>
      </c>
      <c r="AI215">
        <v>9</v>
      </c>
    </row>
    <row r="216" spans="1:35" x14ac:dyDescent="0.2">
      <c r="A216" s="102">
        <v>1124</v>
      </c>
      <c r="B216">
        <v>6301</v>
      </c>
      <c r="C216" s="106" t="s">
        <v>56</v>
      </c>
      <c r="D216" s="106" t="s">
        <v>2938</v>
      </c>
      <c r="E216">
        <v>2410</v>
      </c>
      <c r="F216">
        <v>2398.5</v>
      </c>
      <c r="G216">
        <v>400</v>
      </c>
      <c r="H216" s="106" t="s">
        <v>2928</v>
      </c>
      <c r="I216">
        <v>8385</v>
      </c>
      <c r="J216" s="106" t="s">
        <v>1074</v>
      </c>
      <c r="K216" s="106" t="s">
        <v>2988</v>
      </c>
      <c r="L216">
        <v>587</v>
      </c>
      <c r="M216">
        <v>576</v>
      </c>
      <c r="N216">
        <v>1700</v>
      </c>
      <c r="O216" s="106" t="s">
        <v>2925</v>
      </c>
      <c r="P216">
        <v>0.76833102715860702</v>
      </c>
      <c r="Q216">
        <v>0.84750549696675004</v>
      </c>
      <c r="R216" s="15">
        <v>1.1034046335871701E-2</v>
      </c>
      <c r="S216">
        <v>7.1888040599997699E-4</v>
      </c>
      <c r="T216">
        <v>-2.1617392760604002</v>
      </c>
      <c r="U216">
        <v>2.1617392760604002</v>
      </c>
      <c r="V216">
        <v>2.4759795055355598</v>
      </c>
      <c r="W216">
        <v>-4.8</v>
      </c>
      <c r="X216">
        <v>2.06</v>
      </c>
      <c r="Y216">
        <v>317731</v>
      </c>
      <c r="Z216">
        <v>24441</v>
      </c>
      <c r="AA216">
        <v>1.1200000000000001</v>
      </c>
      <c r="AB216">
        <v>13</v>
      </c>
      <c r="AC216">
        <v>9</v>
      </c>
      <c r="AD216">
        <v>4</v>
      </c>
      <c r="AE216">
        <v>69.23</v>
      </c>
      <c r="AF216">
        <v>12</v>
      </c>
      <c r="AG216">
        <v>7</v>
      </c>
      <c r="AH216">
        <v>2</v>
      </c>
      <c r="AI216">
        <v>4</v>
      </c>
    </row>
    <row r="217" spans="1:35" x14ac:dyDescent="0.2">
      <c r="A217" s="102">
        <v>158</v>
      </c>
      <c r="B217">
        <v>4208</v>
      </c>
      <c r="C217" s="106" t="s">
        <v>3185</v>
      </c>
      <c r="D217" s="106" t="s">
        <v>2950</v>
      </c>
      <c r="E217">
        <v>2253</v>
      </c>
      <c r="F217">
        <v>2236</v>
      </c>
      <c r="G217">
        <v>400</v>
      </c>
      <c r="H217" s="106" t="s">
        <v>2925</v>
      </c>
      <c r="I217">
        <v>6301</v>
      </c>
      <c r="J217" s="106" t="s">
        <v>56</v>
      </c>
      <c r="K217" s="106" t="s">
        <v>2938</v>
      </c>
      <c r="L217">
        <v>2410</v>
      </c>
      <c r="M217">
        <v>2398.5</v>
      </c>
      <c r="N217">
        <v>400</v>
      </c>
      <c r="O217" s="106" t="s">
        <v>2928</v>
      </c>
      <c r="P217">
        <v>0.89187930282532302</v>
      </c>
      <c r="Q217">
        <v>0.93504248715804295</v>
      </c>
      <c r="R217">
        <v>4.1003712822774402E-2</v>
      </c>
      <c r="S217" s="15">
        <v>1.71189115371261E-4</v>
      </c>
      <c r="T217">
        <v>2.3565178073933901</v>
      </c>
      <c r="U217">
        <v>2.3565178073933901</v>
      </c>
      <c r="V217">
        <v>1.44034342825178</v>
      </c>
      <c r="W217">
        <v>3.4</v>
      </c>
      <c r="X217">
        <v>6.78</v>
      </c>
      <c r="Y217">
        <v>316642</v>
      </c>
      <c r="Z217">
        <v>28786</v>
      </c>
      <c r="AA217">
        <v>1.46</v>
      </c>
      <c r="AB217">
        <v>11</v>
      </c>
      <c r="AC217">
        <v>8</v>
      </c>
      <c r="AD217">
        <v>3</v>
      </c>
      <c r="AE217">
        <v>72.73</v>
      </c>
      <c r="AF217">
        <v>13</v>
      </c>
      <c r="AG217">
        <v>6</v>
      </c>
      <c r="AH217">
        <v>0</v>
      </c>
      <c r="AI217">
        <v>5</v>
      </c>
    </row>
    <row r="218" spans="1:35" x14ac:dyDescent="0.2">
      <c r="A218" s="102">
        <v>932</v>
      </c>
      <c r="B218">
        <v>7278</v>
      </c>
      <c r="C218" s="106" t="s">
        <v>46</v>
      </c>
      <c r="D218" s="106" t="s">
        <v>2943</v>
      </c>
      <c r="E218">
        <v>2341</v>
      </c>
      <c r="F218">
        <v>2320</v>
      </c>
      <c r="G218">
        <v>400</v>
      </c>
      <c r="H218" s="106" t="s">
        <v>2928</v>
      </c>
      <c r="I218">
        <v>8086</v>
      </c>
      <c r="J218" s="106" t="s">
        <v>3283</v>
      </c>
      <c r="K218" s="106" t="s">
        <v>2934</v>
      </c>
      <c r="L218">
        <v>1295</v>
      </c>
      <c r="M218">
        <v>1326</v>
      </c>
      <c r="N218">
        <v>700</v>
      </c>
      <c r="O218" s="106" t="s">
        <v>2925</v>
      </c>
      <c r="P218">
        <v>0.67939251049166005</v>
      </c>
      <c r="Q218">
        <v>0.86537177397634302</v>
      </c>
      <c r="R218">
        <v>0.115118416860869</v>
      </c>
      <c r="S218" s="15">
        <v>2.0047755292694099E-2</v>
      </c>
      <c r="T218">
        <v>-1.9108488134247601</v>
      </c>
      <c r="U218">
        <v>1.9108488134247601</v>
      </c>
      <c r="V218">
        <v>0.66213850220430004</v>
      </c>
      <c r="W218">
        <v>-7.3</v>
      </c>
      <c r="X218">
        <v>0.02</v>
      </c>
      <c r="Y218">
        <v>316004</v>
      </c>
      <c r="Z218">
        <v>18588</v>
      </c>
      <c r="AA218">
        <v>0.96</v>
      </c>
      <c r="AB218">
        <v>17</v>
      </c>
      <c r="AC218">
        <v>12</v>
      </c>
      <c r="AD218">
        <v>5</v>
      </c>
      <c r="AE218">
        <v>70.59</v>
      </c>
      <c r="AF218">
        <v>12</v>
      </c>
      <c r="AG218">
        <v>7</v>
      </c>
      <c r="AH218">
        <v>4</v>
      </c>
      <c r="AI218">
        <v>6</v>
      </c>
    </row>
    <row r="219" spans="1:35" x14ac:dyDescent="0.2">
      <c r="A219" s="102">
        <v>1061</v>
      </c>
      <c r="B219">
        <v>3048</v>
      </c>
      <c r="C219" s="106" t="s">
        <v>3333</v>
      </c>
      <c r="D219" s="106" t="s">
        <v>2951</v>
      </c>
      <c r="E219">
        <v>1208</v>
      </c>
      <c r="F219">
        <v>1188</v>
      </c>
      <c r="G219">
        <v>800</v>
      </c>
      <c r="H219" s="106" t="s">
        <v>2928</v>
      </c>
      <c r="I219">
        <v>9810</v>
      </c>
      <c r="J219" s="106" t="s">
        <v>2892</v>
      </c>
      <c r="K219" s="106" t="s">
        <v>2932</v>
      </c>
      <c r="L219">
        <v>4820</v>
      </c>
      <c r="M219">
        <v>4860</v>
      </c>
      <c r="N219">
        <v>200</v>
      </c>
      <c r="O219" s="106" t="s">
        <v>2925</v>
      </c>
      <c r="P219">
        <v>0.65097987757704601</v>
      </c>
      <c r="Q219">
        <v>0.85290559108904496</v>
      </c>
      <c r="R219">
        <v>0.14720462923396599</v>
      </c>
      <c r="S219">
        <v>8.9411104878704101E-2</v>
      </c>
      <c r="T219">
        <v>-0.17701969281882199</v>
      </c>
      <c r="U219">
        <v>0.17701969281882199</v>
      </c>
      <c r="V219">
        <v>0.272979923033914</v>
      </c>
      <c r="W219">
        <v>-0.64</v>
      </c>
      <c r="X219">
        <v>2.2200000000000002</v>
      </c>
      <c r="Y219">
        <v>315961</v>
      </c>
      <c r="Z219">
        <v>18586</v>
      </c>
      <c r="AA219">
        <v>1.32</v>
      </c>
      <c r="AB219">
        <v>17</v>
      </c>
      <c r="AC219">
        <v>11</v>
      </c>
      <c r="AD219">
        <v>6</v>
      </c>
      <c r="AE219">
        <v>64.709999999999994</v>
      </c>
      <c r="AF219">
        <v>12</v>
      </c>
      <c r="AG219">
        <v>10</v>
      </c>
      <c r="AH219">
        <v>2</v>
      </c>
      <c r="AI219">
        <v>5</v>
      </c>
    </row>
    <row r="220" spans="1:35" x14ac:dyDescent="0.2">
      <c r="A220" s="102">
        <v>716</v>
      </c>
      <c r="B220">
        <v>1942</v>
      </c>
      <c r="C220" s="106" t="s">
        <v>3657</v>
      </c>
      <c r="D220" s="106" t="s">
        <v>2935</v>
      </c>
      <c r="E220">
        <v>1058</v>
      </c>
      <c r="F220">
        <v>1054</v>
      </c>
      <c r="G220">
        <v>900</v>
      </c>
      <c r="H220" s="106" t="s">
        <v>2925</v>
      </c>
      <c r="I220">
        <v>3101</v>
      </c>
      <c r="J220" s="106" t="s">
        <v>3282</v>
      </c>
      <c r="K220" s="106" t="s">
        <v>3276</v>
      </c>
      <c r="L220">
        <v>1544</v>
      </c>
      <c r="M220">
        <v>1580</v>
      </c>
      <c r="N220">
        <v>600</v>
      </c>
      <c r="O220" s="106" t="s">
        <v>2928</v>
      </c>
      <c r="P220">
        <v>0.67529957058665702</v>
      </c>
      <c r="Q220">
        <v>0.88600959317107097</v>
      </c>
      <c r="R220">
        <v>0.323957547033286</v>
      </c>
      <c r="S220">
        <v>7.5057046727001905E-2</v>
      </c>
      <c r="T220">
        <v>3.4546849112562499E-2</v>
      </c>
      <c r="U220">
        <v>3.4546849112562499E-2</v>
      </c>
      <c r="V220">
        <v>0.50819503785561404</v>
      </c>
      <c r="W220">
        <v>0.11</v>
      </c>
      <c r="X220">
        <v>0.06</v>
      </c>
      <c r="Y220">
        <v>315615</v>
      </c>
      <c r="Z220">
        <v>18566</v>
      </c>
      <c r="AA220">
        <v>0.95</v>
      </c>
      <c r="AB220">
        <v>17</v>
      </c>
      <c r="AC220">
        <v>12</v>
      </c>
      <c r="AD220">
        <v>5</v>
      </c>
      <c r="AE220">
        <v>70.59</v>
      </c>
      <c r="AF220">
        <v>13</v>
      </c>
      <c r="AG220">
        <v>7</v>
      </c>
      <c r="AH220">
        <v>2</v>
      </c>
      <c r="AI220">
        <v>8</v>
      </c>
    </row>
    <row r="221" spans="1:35" x14ac:dyDescent="0.2">
      <c r="A221" s="102">
        <v>613</v>
      </c>
      <c r="B221">
        <v>3076</v>
      </c>
      <c r="C221" s="106" t="s">
        <v>3334</v>
      </c>
      <c r="D221" s="106" t="s">
        <v>2932</v>
      </c>
      <c r="E221">
        <v>1883</v>
      </c>
      <c r="F221">
        <v>1874</v>
      </c>
      <c r="G221">
        <v>600</v>
      </c>
      <c r="H221" s="106" t="s">
        <v>2928</v>
      </c>
      <c r="I221">
        <v>4634</v>
      </c>
      <c r="J221" s="106" t="s">
        <v>66</v>
      </c>
      <c r="K221" s="106" t="s">
        <v>2950</v>
      </c>
      <c r="L221">
        <v>2600</v>
      </c>
      <c r="M221">
        <v>2582</v>
      </c>
      <c r="N221">
        <v>400</v>
      </c>
      <c r="O221" s="106" t="s">
        <v>2925</v>
      </c>
      <c r="P221">
        <v>0.74592871089145596</v>
      </c>
      <c r="Q221">
        <v>0.89349654067644801</v>
      </c>
      <c r="R221" s="106">
        <v>0.151064548853553</v>
      </c>
      <c r="S221">
        <v>5.2245687360454901E-2</v>
      </c>
      <c r="T221">
        <v>-1.00440801982926</v>
      </c>
      <c r="U221">
        <v>1.00440801982926</v>
      </c>
      <c r="V221">
        <v>0.93688150313402596</v>
      </c>
      <c r="W221">
        <v>-2.4700000000000002</v>
      </c>
      <c r="X221">
        <v>8.8699999999999992</v>
      </c>
      <c r="Y221">
        <v>315566</v>
      </c>
      <c r="Z221">
        <v>28688</v>
      </c>
      <c r="AA221">
        <v>1.49</v>
      </c>
      <c r="AB221">
        <v>11</v>
      </c>
      <c r="AC221">
        <v>8</v>
      </c>
      <c r="AD221">
        <v>3</v>
      </c>
      <c r="AE221">
        <v>72.73</v>
      </c>
      <c r="AF221">
        <v>11</v>
      </c>
      <c r="AG221">
        <v>5</v>
      </c>
      <c r="AH221">
        <v>1</v>
      </c>
      <c r="AI221">
        <v>5</v>
      </c>
    </row>
    <row r="222" spans="1:35" x14ac:dyDescent="0.2">
      <c r="A222" s="102">
        <v>62</v>
      </c>
      <c r="B222">
        <v>8425</v>
      </c>
      <c r="C222" s="106" t="s">
        <v>3171</v>
      </c>
      <c r="D222" s="106" t="s">
        <v>2931</v>
      </c>
      <c r="E222">
        <v>3445</v>
      </c>
      <c r="F222">
        <v>3420</v>
      </c>
      <c r="G222">
        <v>300</v>
      </c>
      <c r="H222" s="106" t="s">
        <v>2928</v>
      </c>
      <c r="I222">
        <v>8804</v>
      </c>
      <c r="J222" s="106" t="s">
        <v>1096</v>
      </c>
      <c r="K222" s="106" t="s">
        <v>2947</v>
      </c>
      <c r="L222">
        <v>1791</v>
      </c>
      <c r="M222">
        <v>1788</v>
      </c>
      <c r="N222">
        <v>600</v>
      </c>
      <c r="O222" s="106" t="s">
        <v>2925</v>
      </c>
      <c r="P222">
        <v>0.76548621420305196</v>
      </c>
      <c r="Q222">
        <v>0.95150812757021397</v>
      </c>
      <c r="R222" s="106">
        <v>0.33942169315135601</v>
      </c>
      <c r="S222" s="106">
        <v>2.2063974836959099E-2</v>
      </c>
      <c r="T222">
        <v>-1.1175617883162601</v>
      </c>
      <c r="U222">
        <v>1.1175617883162601</v>
      </c>
      <c r="V222">
        <v>1.14559337187114</v>
      </c>
      <c r="W222">
        <v>-3.65</v>
      </c>
      <c r="X222">
        <v>4.5599999999999996</v>
      </c>
      <c r="Y222">
        <v>315130</v>
      </c>
      <c r="Z222">
        <v>18537</v>
      </c>
      <c r="AA222">
        <v>0.88</v>
      </c>
      <c r="AB222">
        <v>17</v>
      </c>
      <c r="AC222">
        <v>11</v>
      </c>
      <c r="AD222">
        <v>6</v>
      </c>
      <c r="AE222">
        <v>64.709999999999994</v>
      </c>
      <c r="AF222">
        <v>14</v>
      </c>
      <c r="AG222">
        <v>8</v>
      </c>
      <c r="AH222">
        <v>4</v>
      </c>
      <c r="AI222">
        <v>5</v>
      </c>
    </row>
    <row r="223" spans="1:35" x14ac:dyDescent="0.2">
      <c r="A223" s="102">
        <v>1000</v>
      </c>
      <c r="B223">
        <v>5020</v>
      </c>
      <c r="C223" s="106" t="s">
        <v>3373</v>
      </c>
      <c r="D223" s="106" t="s">
        <v>3261</v>
      </c>
      <c r="E223">
        <v>480.9</v>
      </c>
      <c r="F223">
        <v>483</v>
      </c>
      <c r="G223">
        <v>1900</v>
      </c>
      <c r="H223" s="106" t="s">
        <v>2925</v>
      </c>
      <c r="I223">
        <v>7012</v>
      </c>
      <c r="J223" s="106" t="s">
        <v>3215</v>
      </c>
      <c r="K223" s="106" t="s">
        <v>2943</v>
      </c>
      <c r="L223">
        <v>2311</v>
      </c>
      <c r="M223">
        <v>2281</v>
      </c>
      <c r="N223">
        <v>400</v>
      </c>
      <c r="O223" s="106" t="s">
        <v>2928</v>
      </c>
      <c r="P223">
        <v>0.66792497053886402</v>
      </c>
      <c r="Q223">
        <v>0.85965314838898899</v>
      </c>
      <c r="R223" s="15">
        <v>0.155623789096416</v>
      </c>
      <c r="S223">
        <v>1.46032717022107E-2</v>
      </c>
      <c r="T223">
        <v>1.1630082117957601</v>
      </c>
      <c r="U223">
        <v>1.1630082117957601</v>
      </c>
      <c r="V223">
        <v>0.21702846171812201</v>
      </c>
      <c r="W223">
        <v>4.01</v>
      </c>
      <c r="X223">
        <v>0.57999999999999996</v>
      </c>
      <c r="Y223">
        <v>314384</v>
      </c>
      <c r="Z223">
        <v>12575</v>
      </c>
      <c r="AA223">
        <v>0.52</v>
      </c>
      <c r="AB223">
        <v>25</v>
      </c>
      <c r="AC223">
        <v>14</v>
      </c>
      <c r="AD223">
        <v>11</v>
      </c>
      <c r="AE223">
        <v>56</v>
      </c>
      <c r="AF223">
        <v>11</v>
      </c>
      <c r="AG223">
        <v>11</v>
      </c>
      <c r="AH223">
        <v>7</v>
      </c>
      <c r="AI223">
        <v>7</v>
      </c>
    </row>
    <row r="224" spans="1:35" x14ac:dyDescent="0.2">
      <c r="A224" s="102">
        <v>1513</v>
      </c>
      <c r="B224">
        <v>2433</v>
      </c>
      <c r="C224" s="106" t="s">
        <v>3680</v>
      </c>
      <c r="D224" s="106" t="s">
        <v>2940</v>
      </c>
      <c r="E224">
        <v>1648</v>
      </c>
      <c r="F224">
        <v>1607</v>
      </c>
      <c r="G224">
        <v>600</v>
      </c>
      <c r="H224" s="106" t="s">
        <v>2928</v>
      </c>
      <c r="I224">
        <v>4471</v>
      </c>
      <c r="J224" s="106" t="s">
        <v>3681</v>
      </c>
      <c r="K224" s="106" t="s">
        <v>2950</v>
      </c>
      <c r="L224">
        <v>5040</v>
      </c>
      <c r="M224">
        <v>5000</v>
      </c>
      <c r="N224">
        <v>200</v>
      </c>
      <c r="O224" s="106" t="s">
        <v>2925</v>
      </c>
      <c r="P224">
        <v>0.74585386643386897</v>
      </c>
      <c r="Q224">
        <v>0.80259327384444901</v>
      </c>
      <c r="R224">
        <v>0.21809220957710099</v>
      </c>
      <c r="S224">
        <v>1.31248856729347E-2</v>
      </c>
      <c r="T224">
        <v>-1.15633112990398E-2</v>
      </c>
      <c r="U224">
        <v>1.15633112990398E-2</v>
      </c>
      <c r="V224">
        <v>0.22265344948100499</v>
      </c>
      <c r="W224">
        <v>-0.04</v>
      </c>
      <c r="X224">
        <v>3.58</v>
      </c>
      <c r="Y224">
        <v>313635</v>
      </c>
      <c r="Z224">
        <v>20909</v>
      </c>
      <c r="AA224">
        <v>0.81</v>
      </c>
      <c r="AB224">
        <v>15</v>
      </c>
      <c r="AC224">
        <v>10</v>
      </c>
      <c r="AD224">
        <v>5</v>
      </c>
      <c r="AE224">
        <v>66.67</v>
      </c>
      <c r="AF224">
        <v>13</v>
      </c>
      <c r="AG224">
        <v>5</v>
      </c>
      <c r="AH224">
        <v>3</v>
      </c>
      <c r="AI224">
        <v>7</v>
      </c>
    </row>
    <row r="225" spans="1:35" x14ac:dyDescent="0.2">
      <c r="A225" s="102">
        <v>863</v>
      </c>
      <c r="B225">
        <v>6479</v>
      </c>
      <c r="C225" s="106" t="s">
        <v>690</v>
      </c>
      <c r="D225" s="106" t="s">
        <v>2930</v>
      </c>
      <c r="E225">
        <v>2286</v>
      </c>
      <c r="F225">
        <v>2243</v>
      </c>
      <c r="G225">
        <v>300</v>
      </c>
      <c r="H225" s="106" t="s">
        <v>2928</v>
      </c>
      <c r="I225">
        <v>8766</v>
      </c>
      <c r="J225" s="106" t="s">
        <v>3165</v>
      </c>
      <c r="K225" s="106" t="s">
        <v>3173</v>
      </c>
      <c r="L225">
        <v>6280</v>
      </c>
      <c r="M225">
        <v>6213</v>
      </c>
      <c r="N225">
        <v>100</v>
      </c>
      <c r="O225" s="106" t="s">
        <v>2925</v>
      </c>
      <c r="P225">
        <v>0.72766023357545895</v>
      </c>
      <c r="Q225">
        <v>0.87262454318667204</v>
      </c>
      <c r="R225" s="15">
        <v>0.248578011014846</v>
      </c>
      <c r="S225" s="106">
        <v>8.6680808367270198E-2</v>
      </c>
      <c r="T225">
        <v>-0.37981138840614098</v>
      </c>
      <c r="U225">
        <v>0.37981138840614098</v>
      </c>
      <c r="V225">
        <v>5.8641394634705302E-2</v>
      </c>
      <c r="W225">
        <v>-1.56</v>
      </c>
      <c r="X225">
        <v>8.31</v>
      </c>
      <c r="Y225">
        <v>312910</v>
      </c>
      <c r="Z225">
        <v>19557</v>
      </c>
      <c r="AA225">
        <v>0.97</v>
      </c>
      <c r="AB225">
        <v>16</v>
      </c>
      <c r="AC225">
        <v>12</v>
      </c>
      <c r="AD225">
        <v>4</v>
      </c>
      <c r="AE225">
        <v>75</v>
      </c>
      <c r="AF225">
        <v>12</v>
      </c>
      <c r="AG225">
        <v>10</v>
      </c>
      <c r="AH225">
        <v>4</v>
      </c>
      <c r="AI225">
        <v>2</v>
      </c>
    </row>
    <row r="226" spans="1:35" x14ac:dyDescent="0.2">
      <c r="A226" s="102">
        <v>528</v>
      </c>
      <c r="B226">
        <v>6028</v>
      </c>
      <c r="C226" s="106" t="s">
        <v>694</v>
      </c>
      <c r="D226" s="106" t="s">
        <v>2940</v>
      </c>
      <c r="E226">
        <v>7870</v>
      </c>
      <c r="F226">
        <v>7750</v>
      </c>
      <c r="G226">
        <v>100</v>
      </c>
      <c r="H226" s="106" t="s">
        <v>2925</v>
      </c>
      <c r="I226">
        <v>6479</v>
      </c>
      <c r="J226" s="106" t="s">
        <v>690</v>
      </c>
      <c r="K226" s="106" t="s">
        <v>2930</v>
      </c>
      <c r="L226">
        <v>2286</v>
      </c>
      <c r="M226">
        <v>2243</v>
      </c>
      <c r="N226">
        <v>300</v>
      </c>
      <c r="O226" s="106" t="s">
        <v>2928</v>
      </c>
      <c r="P226">
        <v>0.71018633792601804</v>
      </c>
      <c r="Q226">
        <v>0.89980876288508804</v>
      </c>
      <c r="R226">
        <v>0.26199933499239703</v>
      </c>
      <c r="S226">
        <v>2.4385286962585399E-2</v>
      </c>
      <c r="T226">
        <v>1.1690552866548301</v>
      </c>
      <c r="U226">
        <v>1.1690552866548301</v>
      </c>
      <c r="V226">
        <v>9.6024573099061303E-2</v>
      </c>
      <c r="W226">
        <v>3.52</v>
      </c>
      <c r="X226">
        <v>13.17</v>
      </c>
      <c r="Y226">
        <v>311480</v>
      </c>
      <c r="Z226">
        <v>15574</v>
      </c>
      <c r="AA226">
        <v>0.86</v>
      </c>
      <c r="AB226">
        <v>20</v>
      </c>
      <c r="AC226">
        <v>14</v>
      </c>
      <c r="AD226">
        <v>6</v>
      </c>
      <c r="AE226">
        <v>70</v>
      </c>
      <c r="AF226">
        <v>11</v>
      </c>
      <c r="AG226">
        <v>10</v>
      </c>
      <c r="AH226">
        <v>6</v>
      </c>
      <c r="AI226">
        <v>4</v>
      </c>
    </row>
    <row r="227" spans="1:35" x14ac:dyDescent="0.2">
      <c r="A227" s="102">
        <v>1147</v>
      </c>
      <c r="B227">
        <v>4045</v>
      </c>
      <c r="C227" s="106" t="s">
        <v>3338</v>
      </c>
      <c r="D227" s="106" t="s">
        <v>2950</v>
      </c>
      <c r="E227">
        <v>1319</v>
      </c>
      <c r="F227">
        <v>1302</v>
      </c>
      <c r="G227">
        <v>800</v>
      </c>
      <c r="H227" s="106" t="s">
        <v>2925</v>
      </c>
      <c r="I227">
        <v>8385</v>
      </c>
      <c r="J227" s="106" t="s">
        <v>1074</v>
      </c>
      <c r="K227" s="106" t="s">
        <v>2988</v>
      </c>
      <c r="L227">
        <v>587</v>
      </c>
      <c r="M227">
        <v>576</v>
      </c>
      <c r="N227">
        <v>1800</v>
      </c>
      <c r="O227" s="106" t="s">
        <v>2928</v>
      </c>
      <c r="P227">
        <v>0.63114907043009805</v>
      </c>
      <c r="Q227">
        <v>0.84476470191627395</v>
      </c>
      <c r="R227" s="106">
        <v>6.6907167926016101E-2</v>
      </c>
      <c r="S227">
        <v>2.90205477425984E-2</v>
      </c>
      <c r="T227">
        <v>3.2562541853443299</v>
      </c>
      <c r="U227">
        <v>3.2562541853443299</v>
      </c>
      <c r="V227">
        <v>2.6608174132092399</v>
      </c>
      <c r="W227">
        <v>6.37</v>
      </c>
      <c r="X227">
        <v>0.46</v>
      </c>
      <c r="Y227">
        <v>310872</v>
      </c>
      <c r="Z227">
        <v>19430</v>
      </c>
      <c r="AA227">
        <v>0.93</v>
      </c>
      <c r="AB227">
        <v>16</v>
      </c>
      <c r="AC227">
        <v>11</v>
      </c>
      <c r="AD227">
        <v>5</v>
      </c>
      <c r="AE227">
        <v>68.75</v>
      </c>
      <c r="AF227">
        <v>14</v>
      </c>
      <c r="AG227">
        <v>7</v>
      </c>
      <c r="AH227">
        <v>3</v>
      </c>
      <c r="AI227">
        <v>6</v>
      </c>
    </row>
    <row r="228" spans="1:35" x14ac:dyDescent="0.2">
      <c r="A228" s="102">
        <v>976</v>
      </c>
      <c r="B228">
        <v>3076</v>
      </c>
      <c r="C228" s="106" t="s">
        <v>3334</v>
      </c>
      <c r="D228" s="106" t="s">
        <v>2932</v>
      </c>
      <c r="E228">
        <v>1883</v>
      </c>
      <c r="F228">
        <v>1874</v>
      </c>
      <c r="G228">
        <v>300</v>
      </c>
      <c r="H228" s="106" t="s">
        <v>2928</v>
      </c>
      <c r="I228">
        <v>9062</v>
      </c>
      <c r="J228" s="106" t="s">
        <v>2889</v>
      </c>
      <c r="K228" s="106" t="s">
        <v>3096</v>
      </c>
      <c r="L228">
        <v>6140</v>
      </c>
      <c r="M228">
        <v>6140</v>
      </c>
      <c r="N228">
        <v>100</v>
      </c>
      <c r="O228" s="106" t="s">
        <v>2925</v>
      </c>
      <c r="P228">
        <v>0.80231232846226397</v>
      </c>
      <c r="Q228">
        <v>0.86217193925354796</v>
      </c>
      <c r="R228" s="106">
        <v>7.7501941460991703E-3</v>
      </c>
      <c r="S228">
        <v>6.4101837176259299E-3</v>
      </c>
      <c r="T228">
        <v>-1.45423893652258E-2</v>
      </c>
      <c r="U228">
        <v>1.45423893652258E-2</v>
      </c>
      <c r="V228">
        <v>0.41058959509260201</v>
      </c>
      <c r="W228">
        <v>-0.06</v>
      </c>
      <c r="X228">
        <v>8.44</v>
      </c>
      <c r="Y228">
        <v>310493</v>
      </c>
      <c r="Z228">
        <v>34499</v>
      </c>
      <c r="AA228">
        <v>1.79</v>
      </c>
      <c r="AB228">
        <v>9</v>
      </c>
      <c r="AC228">
        <v>7</v>
      </c>
      <c r="AD228">
        <v>2</v>
      </c>
      <c r="AE228">
        <v>77.78</v>
      </c>
      <c r="AF228">
        <v>12</v>
      </c>
      <c r="AG228">
        <v>5</v>
      </c>
      <c r="AH228">
        <v>1</v>
      </c>
      <c r="AI228">
        <v>3</v>
      </c>
    </row>
    <row r="229" spans="1:35" x14ac:dyDescent="0.2">
      <c r="A229" s="102">
        <v>1208</v>
      </c>
      <c r="B229">
        <v>8078</v>
      </c>
      <c r="C229" s="106" t="s">
        <v>3664</v>
      </c>
      <c r="D229" s="106" t="s">
        <v>2932</v>
      </c>
      <c r="E229">
        <v>2757</v>
      </c>
      <c r="F229">
        <v>2755</v>
      </c>
      <c r="G229">
        <v>300</v>
      </c>
      <c r="H229" s="106" t="s">
        <v>2925</v>
      </c>
      <c r="I229">
        <v>8242</v>
      </c>
      <c r="J229" s="106" t="s">
        <v>1043</v>
      </c>
      <c r="K229" s="106" t="s">
        <v>2951</v>
      </c>
      <c r="L229">
        <v>1014</v>
      </c>
      <c r="M229">
        <v>1011</v>
      </c>
      <c r="N229">
        <v>800</v>
      </c>
      <c r="O229" s="106" t="s">
        <v>2928</v>
      </c>
      <c r="P229">
        <v>0.80919957258767605</v>
      </c>
      <c r="Q229">
        <v>0.83795621328779102</v>
      </c>
      <c r="R229" s="15">
        <v>0.12152942330713</v>
      </c>
      <c r="S229" s="15">
        <v>1.9623298933440201E-2</v>
      </c>
      <c r="T229">
        <v>2.3559665752368302</v>
      </c>
      <c r="U229">
        <v>2.3559665752368302</v>
      </c>
      <c r="V229">
        <v>2.3792089444095801</v>
      </c>
      <c r="W229">
        <v>12.29</v>
      </c>
      <c r="X229">
        <v>2.14</v>
      </c>
      <c r="Y229">
        <v>309798</v>
      </c>
      <c r="Z229">
        <v>14752</v>
      </c>
      <c r="AA229">
        <v>0.79</v>
      </c>
      <c r="AB229">
        <v>21</v>
      </c>
      <c r="AC229">
        <v>14</v>
      </c>
      <c r="AD229">
        <v>7</v>
      </c>
      <c r="AE229">
        <v>66.67</v>
      </c>
      <c r="AF229">
        <v>11</v>
      </c>
      <c r="AG229">
        <v>9</v>
      </c>
      <c r="AH229">
        <v>4</v>
      </c>
      <c r="AI229">
        <v>8</v>
      </c>
    </row>
    <row r="230" spans="1:35" x14ac:dyDescent="0.2">
      <c r="A230" s="102">
        <v>218</v>
      </c>
      <c r="B230">
        <v>5714</v>
      </c>
      <c r="C230" s="106" t="s">
        <v>872</v>
      </c>
      <c r="D230" s="106" t="s">
        <v>2941</v>
      </c>
      <c r="E230">
        <v>4090</v>
      </c>
      <c r="F230">
        <v>4070</v>
      </c>
      <c r="G230">
        <v>200</v>
      </c>
      <c r="H230" s="106" t="s">
        <v>2928</v>
      </c>
      <c r="I230">
        <v>6028</v>
      </c>
      <c r="J230" s="106" t="s">
        <v>694</v>
      </c>
      <c r="K230" s="106" t="s">
        <v>2940</v>
      </c>
      <c r="L230">
        <v>7870</v>
      </c>
      <c r="M230">
        <v>7750</v>
      </c>
      <c r="N230">
        <v>100</v>
      </c>
      <c r="O230" s="106" t="s">
        <v>2925</v>
      </c>
      <c r="P230">
        <v>0.56637402724326102</v>
      </c>
      <c r="Q230">
        <v>0.92739432597802596</v>
      </c>
      <c r="R230">
        <v>1.64086927601272E-4</v>
      </c>
      <c r="S230">
        <v>1.3190486571497801E-3</v>
      </c>
      <c r="T230">
        <v>-1.13690446844733</v>
      </c>
      <c r="U230">
        <v>1.13690446844733</v>
      </c>
      <c r="V230">
        <v>1.0581600617136</v>
      </c>
      <c r="W230">
        <v>-3.82</v>
      </c>
      <c r="X230">
        <v>5.03</v>
      </c>
      <c r="Y230">
        <v>309245</v>
      </c>
      <c r="Z230">
        <v>25770</v>
      </c>
      <c r="AA230">
        <v>1.66</v>
      </c>
      <c r="AB230">
        <v>12</v>
      </c>
      <c r="AC230">
        <v>9</v>
      </c>
      <c r="AD230">
        <v>3</v>
      </c>
      <c r="AE230">
        <v>75</v>
      </c>
      <c r="AF230">
        <v>10</v>
      </c>
      <c r="AG230">
        <v>9</v>
      </c>
      <c r="AH230">
        <v>3</v>
      </c>
      <c r="AI230">
        <v>0</v>
      </c>
    </row>
    <row r="231" spans="1:35" x14ac:dyDescent="0.2">
      <c r="A231" s="102">
        <v>459</v>
      </c>
      <c r="B231">
        <v>2602</v>
      </c>
      <c r="C231" s="106" t="s">
        <v>693</v>
      </c>
      <c r="D231" s="106" t="s">
        <v>2953</v>
      </c>
      <c r="E231">
        <v>3830</v>
      </c>
      <c r="F231">
        <v>3790</v>
      </c>
      <c r="G231">
        <v>200</v>
      </c>
      <c r="H231" s="106" t="s">
        <v>2928</v>
      </c>
      <c r="I231">
        <v>9303</v>
      </c>
      <c r="J231" s="106" t="s">
        <v>3615</v>
      </c>
      <c r="K231" s="106" t="s">
        <v>3649</v>
      </c>
      <c r="L231">
        <v>1521</v>
      </c>
      <c r="M231">
        <v>1503</v>
      </c>
      <c r="N231">
        <v>500</v>
      </c>
      <c r="O231" s="106" t="s">
        <v>2925</v>
      </c>
      <c r="P231">
        <v>0.75437106395061104</v>
      </c>
      <c r="Q231">
        <v>0.90515965593202097</v>
      </c>
      <c r="R231">
        <v>0.175379453126637</v>
      </c>
      <c r="S231" s="15">
        <v>1.0724032287688399E-6</v>
      </c>
      <c r="T231">
        <v>-0.85273997289512005</v>
      </c>
      <c r="U231">
        <v>0.85273997289512005</v>
      </c>
      <c r="V231">
        <v>1.4871907678841201</v>
      </c>
      <c r="W231">
        <v>-2.02</v>
      </c>
      <c r="X231">
        <v>0.86</v>
      </c>
      <c r="Y231">
        <v>308310</v>
      </c>
      <c r="Z231">
        <v>14014</v>
      </c>
      <c r="AA231">
        <v>0.73</v>
      </c>
      <c r="AB231">
        <v>22</v>
      </c>
      <c r="AC231">
        <v>13</v>
      </c>
      <c r="AD231">
        <v>9</v>
      </c>
      <c r="AE231">
        <v>59.09</v>
      </c>
      <c r="AF231">
        <v>12</v>
      </c>
      <c r="AG231">
        <v>9</v>
      </c>
      <c r="AH231">
        <v>4</v>
      </c>
      <c r="AI231">
        <v>9</v>
      </c>
    </row>
    <row r="232" spans="1:35" x14ac:dyDescent="0.2">
      <c r="A232" s="102">
        <v>1499</v>
      </c>
      <c r="B232">
        <v>4005</v>
      </c>
      <c r="C232" s="106" t="s">
        <v>3236</v>
      </c>
      <c r="D232" s="106" t="s">
        <v>2950</v>
      </c>
      <c r="E232">
        <v>465</v>
      </c>
      <c r="F232">
        <v>464</v>
      </c>
      <c r="G232">
        <v>2300</v>
      </c>
      <c r="H232" s="106" t="s">
        <v>2928</v>
      </c>
      <c r="I232">
        <v>9716</v>
      </c>
      <c r="J232" s="106" t="s">
        <v>3193</v>
      </c>
      <c r="K232" s="106" t="s">
        <v>2940</v>
      </c>
      <c r="L232">
        <v>1315</v>
      </c>
      <c r="M232">
        <v>1310</v>
      </c>
      <c r="N232">
        <v>800</v>
      </c>
      <c r="O232" s="106" t="s">
        <v>2925</v>
      </c>
      <c r="P232">
        <v>0.80704714721119997</v>
      </c>
      <c r="Q232">
        <v>0.80392009072327797</v>
      </c>
      <c r="R232">
        <v>0.40530990216713703</v>
      </c>
      <c r="S232">
        <v>4.0489335504474604E-3</v>
      </c>
      <c r="T232">
        <v>-0.377796181135443</v>
      </c>
      <c r="U232">
        <v>0.377796181135443</v>
      </c>
      <c r="V232">
        <v>0.483232045679927</v>
      </c>
      <c r="W232">
        <v>-1.33</v>
      </c>
      <c r="X232">
        <v>1.83</v>
      </c>
      <c r="Y232">
        <v>308150</v>
      </c>
      <c r="Z232">
        <v>20543</v>
      </c>
      <c r="AA232">
        <v>1</v>
      </c>
      <c r="AB232">
        <v>15</v>
      </c>
      <c r="AC232">
        <v>10</v>
      </c>
      <c r="AD232">
        <v>5</v>
      </c>
      <c r="AE232">
        <v>66.67</v>
      </c>
      <c r="AF232">
        <v>10</v>
      </c>
      <c r="AG232">
        <v>9</v>
      </c>
      <c r="AH232">
        <v>4</v>
      </c>
      <c r="AI232">
        <v>2</v>
      </c>
    </row>
    <row r="233" spans="1:35" x14ac:dyDescent="0.2">
      <c r="A233" s="102">
        <v>1432</v>
      </c>
      <c r="B233">
        <v>4523</v>
      </c>
      <c r="C233" s="106" t="s">
        <v>3182</v>
      </c>
      <c r="D233" s="106" t="s">
        <v>2948</v>
      </c>
      <c r="E233">
        <v>9328</v>
      </c>
      <c r="F233">
        <v>9350</v>
      </c>
      <c r="G233">
        <v>100</v>
      </c>
      <c r="H233" s="106" t="s">
        <v>2925</v>
      </c>
      <c r="I233">
        <v>8697</v>
      </c>
      <c r="J233" s="106" t="s">
        <v>1090</v>
      </c>
      <c r="K233" s="106" t="s">
        <v>2931</v>
      </c>
      <c r="L233">
        <v>2058</v>
      </c>
      <c r="M233">
        <v>2042</v>
      </c>
      <c r="N233">
        <v>500</v>
      </c>
      <c r="O233" s="106" t="s">
        <v>2928</v>
      </c>
      <c r="P233">
        <v>0.81348005539840895</v>
      </c>
      <c r="Q233">
        <v>0.81302028651679104</v>
      </c>
      <c r="R233" s="106">
        <v>4.8031990417828199E-2</v>
      </c>
      <c r="S233">
        <v>1.49563314108758E-2</v>
      </c>
      <c r="T233">
        <v>1.64067993223008</v>
      </c>
      <c r="U233">
        <v>1.64067993223008</v>
      </c>
      <c r="V233">
        <v>1.4336517348475799</v>
      </c>
      <c r="W233">
        <v>9.3800000000000008</v>
      </c>
      <c r="X233">
        <v>9.1999999999999993</v>
      </c>
      <c r="Y233">
        <v>308136</v>
      </c>
      <c r="Z233">
        <v>18126</v>
      </c>
      <c r="AA233">
        <v>1.1200000000000001</v>
      </c>
      <c r="AB233">
        <v>17</v>
      </c>
      <c r="AC233">
        <v>12</v>
      </c>
      <c r="AD233">
        <v>5</v>
      </c>
      <c r="AE233">
        <v>70.59</v>
      </c>
      <c r="AF233">
        <v>11</v>
      </c>
      <c r="AG233">
        <v>10</v>
      </c>
      <c r="AH233">
        <v>3</v>
      </c>
      <c r="AI233">
        <v>4</v>
      </c>
    </row>
    <row r="234" spans="1:35" x14ac:dyDescent="0.2">
      <c r="A234" s="102">
        <v>52</v>
      </c>
      <c r="B234">
        <v>6952</v>
      </c>
      <c r="C234" s="106" t="s">
        <v>540</v>
      </c>
      <c r="D234" s="106" t="s">
        <v>2930</v>
      </c>
      <c r="E234">
        <v>2036</v>
      </c>
      <c r="F234">
        <v>2031</v>
      </c>
      <c r="G234">
        <v>400</v>
      </c>
      <c r="H234" s="106" t="s">
        <v>2928</v>
      </c>
      <c r="I234">
        <v>7729</v>
      </c>
      <c r="J234" s="106" t="s">
        <v>686</v>
      </c>
      <c r="K234" s="106" t="s">
        <v>2934</v>
      </c>
      <c r="L234">
        <v>4095</v>
      </c>
      <c r="M234">
        <v>4050</v>
      </c>
      <c r="N234">
        <v>200</v>
      </c>
      <c r="O234" s="106" t="s">
        <v>2925</v>
      </c>
      <c r="P234">
        <v>0.85763511711522</v>
      </c>
      <c r="Q234">
        <v>0.95397971939998505</v>
      </c>
      <c r="R234" s="106">
        <v>4.7984431107584297E-2</v>
      </c>
      <c r="S234" s="106">
        <v>7.53665755884146E-2</v>
      </c>
      <c r="T234">
        <v>-1.2276677748379601</v>
      </c>
      <c r="U234">
        <v>1.2276677748379601</v>
      </c>
      <c r="V234">
        <v>1.05310469592349</v>
      </c>
      <c r="W234">
        <v>-3.94</v>
      </c>
      <c r="X234">
        <v>0.3</v>
      </c>
      <c r="Y234">
        <v>307031</v>
      </c>
      <c r="Z234">
        <v>15352</v>
      </c>
      <c r="AA234">
        <v>0.65</v>
      </c>
      <c r="AB234">
        <v>20</v>
      </c>
      <c r="AC234">
        <v>11</v>
      </c>
      <c r="AD234">
        <v>9</v>
      </c>
      <c r="AE234">
        <v>55</v>
      </c>
      <c r="AF234">
        <v>10</v>
      </c>
      <c r="AG234">
        <v>10</v>
      </c>
      <c r="AH234">
        <v>6</v>
      </c>
      <c r="AI234">
        <v>4</v>
      </c>
    </row>
    <row r="235" spans="1:35" x14ac:dyDescent="0.2">
      <c r="A235" s="102">
        <v>1437</v>
      </c>
      <c r="B235">
        <v>6967</v>
      </c>
      <c r="C235" s="106" t="s">
        <v>949</v>
      </c>
      <c r="D235" s="106" t="s">
        <v>2930</v>
      </c>
      <c r="E235">
        <v>1353</v>
      </c>
      <c r="F235">
        <v>1352</v>
      </c>
      <c r="G235">
        <v>700</v>
      </c>
      <c r="H235" s="106" t="s">
        <v>2925</v>
      </c>
      <c r="I235">
        <v>7164</v>
      </c>
      <c r="J235" s="106" t="s">
        <v>3202</v>
      </c>
      <c r="K235" s="106" t="s">
        <v>2931</v>
      </c>
      <c r="L235">
        <v>4540</v>
      </c>
      <c r="M235">
        <v>4485</v>
      </c>
      <c r="N235">
        <v>200</v>
      </c>
      <c r="O235" s="106" t="s">
        <v>2928</v>
      </c>
      <c r="P235">
        <v>0.88483560755937896</v>
      </c>
      <c r="Q235">
        <v>0.81173044914772396</v>
      </c>
      <c r="R235">
        <v>6.6242798377807999E-4</v>
      </c>
      <c r="S235">
        <v>8.94844288140903E-2</v>
      </c>
      <c r="T235">
        <v>1.97442477581885</v>
      </c>
      <c r="U235">
        <v>1.97442477581885</v>
      </c>
      <c r="V235">
        <v>1.8101532965276601</v>
      </c>
      <c r="W235">
        <v>12.37</v>
      </c>
      <c r="X235">
        <v>5.51</v>
      </c>
      <c r="Y235">
        <v>306697</v>
      </c>
      <c r="Z235">
        <v>16142</v>
      </c>
      <c r="AA235">
        <v>0.89</v>
      </c>
      <c r="AB235">
        <v>19</v>
      </c>
      <c r="AC235">
        <v>11</v>
      </c>
      <c r="AD235">
        <v>8</v>
      </c>
      <c r="AE235">
        <v>57.89</v>
      </c>
      <c r="AF235">
        <v>10</v>
      </c>
      <c r="AG235">
        <v>11</v>
      </c>
      <c r="AH235">
        <v>4</v>
      </c>
      <c r="AI235">
        <v>4</v>
      </c>
    </row>
    <row r="236" spans="1:35" x14ac:dyDescent="0.2">
      <c r="A236" s="102">
        <v>1071</v>
      </c>
      <c r="B236">
        <v>3861</v>
      </c>
      <c r="C236" s="106" t="s">
        <v>37</v>
      </c>
      <c r="D236" s="106" t="s">
        <v>3210</v>
      </c>
      <c r="E236">
        <v>592</v>
      </c>
      <c r="F236">
        <v>613</v>
      </c>
      <c r="G236">
        <v>1200</v>
      </c>
      <c r="H236" s="106" t="s">
        <v>2925</v>
      </c>
      <c r="I236">
        <v>7259</v>
      </c>
      <c r="J236" s="106" t="s">
        <v>27</v>
      </c>
      <c r="K236" s="106" t="s">
        <v>2943</v>
      </c>
      <c r="L236">
        <v>3840</v>
      </c>
      <c r="M236">
        <v>3780</v>
      </c>
      <c r="N236">
        <v>200</v>
      </c>
      <c r="O236" s="106" t="s">
        <v>2928</v>
      </c>
      <c r="P236">
        <v>0.82980713767342296</v>
      </c>
      <c r="Q236">
        <v>0.85207088881511495</v>
      </c>
      <c r="R236">
        <v>9.6138918182073398E-3</v>
      </c>
      <c r="S236">
        <v>7.3802189405155899E-2</v>
      </c>
      <c r="T236">
        <v>2.4411258907599702</v>
      </c>
      <c r="U236">
        <v>2.4411258907599702</v>
      </c>
      <c r="V236">
        <v>1.76712846349386</v>
      </c>
      <c r="W236">
        <v>8.1199999999999992</v>
      </c>
      <c r="X236">
        <v>2.7</v>
      </c>
      <c r="Y236">
        <v>306387</v>
      </c>
      <c r="Z236">
        <v>13927</v>
      </c>
      <c r="AA236">
        <v>0.8</v>
      </c>
      <c r="AB236">
        <v>22</v>
      </c>
      <c r="AC236">
        <v>14</v>
      </c>
      <c r="AD236">
        <v>8</v>
      </c>
      <c r="AE236">
        <v>63.64</v>
      </c>
      <c r="AF236">
        <v>12</v>
      </c>
      <c r="AG236">
        <v>7</v>
      </c>
      <c r="AH236">
        <v>4</v>
      </c>
      <c r="AI236">
        <v>11</v>
      </c>
    </row>
    <row r="237" spans="1:35" x14ac:dyDescent="0.2">
      <c r="A237" s="102">
        <v>983</v>
      </c>
      <c r="B237">
        <v>7453</v>
      </c>
      <c r="C237" s="106" t="s">
        <v>54</v>
      </c>
      <c r="D237" s="106" t="s">
        <v>2951</v>
      </c>
      <c r="E237">
        <v>1892</v>
      </c>
      <c r="F237">
        <v>1872</v>
      </c>
      <c r="G237">
        <v>500</v>
      </c>
      <c r="H237" s="106" t="s">
        <v>2928</v>
      </c>
      <c r="I237">
        <v>7762</v>
      </c>
      <c r="J237" s="106" t="s">
        <v>3200</v>
      </c>
      <c r="K237" s="106" t="s">
        <v>2934</v>
      </c>
      <c r="L237">
        <v>543</v>
      </c>
      <c r="M237">
        <v>539</v>
      </c>
      <c r="N237">
        <v>1700</v>
      </c>
      <c r="O237" s="106" t="s">
        <v>2925</v>
      </c>
      <c r="P237">
        <v>0.89138203965505503</v>
      </c>
      <c r="Q237">
        <v>0.86087787318820597</v>
      </c>
      <c r="R237" s="106">
        <v>0.155901720557863</v>
      </c>
      <c r="S237" s="106">
        <v>2.5592363793354E-2</v>
      </c>
      <c r="T237">
        <v>-1.77205204728346</v>
      </c>
      <c r="U237">
        <v>1.77205204728346</v>
      </c>
      <c r="V237">
        <v>1.84405125748959</v>
      </c>
      <c r="W237">
        <v>-15.39</v>
      </c>
      <c r="X237">
        <v>2.1</v>
      </c>
      <c r="Y237">
        <v>306221</v>
      </c>
      <c r="Z237">
        <v>17012</v>
      </c>
      <c r="AA237">
        <v>0.74</v>
      </c>
      <c r="AB237">
        <v>18</v>
      </c>
      <c r="AC237">
        <v>11</v>
      </c>
      <c r="AD237">
        <v>7</v>
      </c>
      <c r="AE237">
        <v>61.11</v>
      </c>
      <c r="AF237">
        <v>12</v>
      </c>
      <c r="AG237">
        <v>7</v>
      </c>
      <c r="AH237">
        <v>5</v>
      </c>
      <c r="AI237">
        <v>6</v>
      </c>
    </row>
    <row r="238" spans="1:35" x14ac:dyDescent="0.2">
      <c r="A238" s="102">
        <v>1332</v>
      </c>
      <c r="B238">
        <v>1605</v>
      </c>
      <c r="C238" s="106" t="s">
        <v>3224</v>
      </c>
      <c r="D238" s="106" t="s">
        <v>3205</v>
      </c>
      <c r="E238">
        <v>1075.5</v>
      </c>
      <c r="F238">
        <v>1077.5</v>
      </c>
      <c r="G238">
        <v>800</v>
      </c>
      <c r="H238" s="106" t="s">
        <v>2925</v>
      </c>
      <c r="I238">
        <v>6674</v>
      </c>
      <c r="J238" s="106" t="s">
        <v>234</v>
      </c>
      <c r="K238" s="106" t="s">
        <v>2930</v>
      </c>
      <c r="L238">
        <v>2318</v>
      </c>
      <c r="M238">
        <v>2245</v>
      </c>
      <c r="N238">
        <v>400</v>
      </c>
      <c r="O238" s="106" t="s">
        <v>2928</v>
      </c>
      <c r="P238">
        <v>0.83417483325890196</v>
      </c>
      <c r="Q238">
        <v>0.82611628873943399</v>
      </c>
      <c r="R238">
        <v>0.25138063884788597</v>
      </c>
      <c r="S238">
        <v>1.4370900227754E-2</v>
      </c>
      <c r="T238">
        <v>0.14187713857116499</v>
      </c>
      <c r="U238">
        <v>0.14187713857116499</v>
      </c>
      <c r="V238">
        <v>0.376082099723828</v>
      </c>
      <c r="W238">
        <v>0.56000000000000005</v>
      </c>
      <c r="X238">
        <v>4.01</v>
      </c>
      <c r="Y238">
        <v>306193</v>
      </c>
      <c r="Z238">
        <v>18011</v>
      </c>
      <c r="AA238">
        <v>0.97</v>
      </c>
      <c r="AB238">
        <v>17</v>
      </c>
      <c r="AC238">
        <v>11</v>
      </c>
      <c r="AD238">
        <v>6</v>
      </c>
      <c r="AE238">
        <v>64.709999999999994</v>
      </c>
      <c r="AF238">
        <v>12</v>
      </c>
      <c r="AG238">
        <v>11</v>
      </c>
      <c r="AH238">
        <v>5</v>
      </c>
      <c r="AI238">
        <v>1</v>
      </c>
    </row>
    <row r="239" spans="1:35" x14ac:dyDescent="0.2">
      <c r="A239" s="102">
        <v>669</v>
      </c>
      <c r="B239">
        <v>6361</v>
      </c>
      <c r="C239" s="106" t="s">
        <v>912</v>
      </c>
      <c r="D239" s="106" t="s">
        <v>2938</v>
      </c>
      <c r="E239">
        <v>3490</v>
      </c>
      <c r="F239">
        <v>3505</v>
      </c>
      <c r="G239">
        <v>300</v>
      </c>
      <c r="H239" s="106" t="s">
        <v>2925</v>
      </c>
      <c r="I239">
        <v>6448</v>
      </c>
      <c r="J239" s="106" t="s">
        <v>542</v>
      </c>
      <c r="K239" s="106" t="s">
        <v>2930</v>
      </c>
      <c r="L239">
        <v>2355</v>
      </c>
      <c r="M239">
        <v>2320</v>
      </c>
      <c r="N239">
        <v>500</v>
      </c>
      <c r="O239" s="106" t="s">
        <v>2928</v>
      </c>
      <c r="P239">
        <v>0.54249947472197002</v>
      </c>
      <c r="Q239">
        <v>0.88918209187767805</v>
      </c>
      <c r="R239" s="106">
        <v>0.20953087795754299</v>
      </c>
      <c r="S239" s="106">
        <v>1.7684006067272599E-2</v>
      </c>
      <c r="T239">
        <v>0.32292643471230698</v>
      </c>
      <c r="U239">
        <v>0.32292643471230698</v>
      </c>
      <c r="V239">
        <v>0.19933456100483901</v>
      </c>
      <c r="W239">
        <v>1.1599999999999999</v>
      </c>
      <c r="X239">
        <v>10.32</v>
      </c>
      <c r="Y239">
        <v>305797</v>
      </c>
      <c r="Z239">
        <v>23523</v>
      </c>
      <c r="AA239">
        <v>1.22</v>
      </c>
      <c r="AB239">
        <v>13</v>
      </c>
      <c r="AC239">
        <v>9</v>
      </c>
      <c r="AD239">
        <v>4</v>
      </c>
      <c r="AE239">
        <v>69.23</v>
      </c>
      <c r="AF239">
        <v>12</v>
      </c>
      <c r="AG239">
        <v>5</v>
      </c>
      <c r="AH239">
        <v>2</v>
      </c>
      <c r="AI239">
        <v>6</v>
      </c>
    </row>
    <row r="240" spans="1:35" x14ac:dyDescent="0.2">
      <c r="A240" s="102">
        <v>241</v>
      </c>
      <c r="B240">
        <v>1719</v>
      </c>
      <c r="C240" s="106" t="s">
        <v>687</v>
      </c>
      <c r="D240" s="106" t="s">
        <v>2935</v>
      </c>
      <c r="E240">
        <v>930</v>
      </c>
      <c r="F240">
        <v>927</v>
      </c>
      <c r="G240">
        <v>1200</v>
      </c>
      <c r="H240" s="106" t="s">
        <v>2925</v>
      </c>
      <c r="I240">
        <v>8020</v>
      </c>
      <c r="J240" s="106" t="s">
        <v>3092</v>
      </c>
      <c r="K240" s="106" t="s">
        <v>2932</v>
      </c>
      <c r="L240">
        <v>1360</v>
      </c>
      <c r="M240">
        <v>1373</v>
      </c>
      <c r="N240">
        <v>800</v>
      </c>
      <c r="O240" s="106" t="s">
        <v>2928</v>
      </c>
      <c r="P240">
        <v>0.75198331272211205</v>
      </c>
      <c r="Q240">
        <v>0.92532374184042998</v>
      </c>
      <c r="R240" s="106">
        <v>5.2451324815351197E-2</v>
      </c>
      <c r="S240">
        <v>1.6270850245453099E-2</v>
      </c>
      <c r="T240">
        <v>2.0234359739363601</v>
      </c>
      <c r="U240">
        <v>2.0234359739363601</v>
      </c>
      <c r="V240">
        <v>1.3283664845429199</v>
      </c>
      <c r="W240">
        <v>4.3600000000000003</v>
      </c>
      <c r="X240">
        <v>1.27</v>
      </c>
      <c r="Y240">
        <v>305608</v>
      </c>
      <c r="Z240">
        <v>16978</v>
      </c>
      <c r="AA240">
        <v>0.79</v>
      </c>
      <c r="AB240">
        <v>18</v>
      </c>
      <c r="AC240">
        <v>12</v>
      </c>
      <c r="AD240">
        <v>6</v>
      </c>
      <c r="AE240">
        <v>66.67</v>
      </c>
      <c r="AF240">
        <v>12</v>
      </c>
      <c r="AG240">
        <v>9</v>
      </c>
      <c r="AH240">
        <v>4</v>
      </c>
      <c r="AI240">
        <v>5</v>
      </c>
    </row>
    <row r="241" spans="1:35" x14ac:dyDescent="0.2">
      <c r="A241" s="102">
        <v>45</v>
      </c>
      <c r="B241">
        <v>7182</v>
      </c>
      <c r="C241" s="106" t="s">
        <v>3091</v>
      </c>
      <c r="D241" s="106" t="s">
        <v>2988</v>
      </c>
      <c r="E241">
        <v>1050</v>
      </c>
      <c r="F241">
        <v>1047</v>
      </c>
      <c r="G241">
        <v>1000</v>
      </c>
      <c r="H241" s="106" t="s">
        <v>2925</v>
      </c>
      <c r="I241">
        <v>7976</v>
      </c>
      <c r="J241" s="106" t="s">
        <v>2983</v>
      </c>
      <c r="K241" s="106" t="s">
        <v>2949</v>
      </c>
      <c r="L241">
        <v>1703</v>
      </c>
      <c r="M241">
        <v>1683</v>
      </c>
      <c r="N241">
        <v>600</v>
      </c>
      <c r="O241" s="106" t="s">
        <v>2928</v>
      </c>
      <c r="P241">
        <v>0.88756584155649798</v>
      </c>
      <c r="Q241">
        <v>0.95534557539051701</v>
      </c>
      <c r="R241">
        <v>7.2705256393074805E-2</v>
      </c>
      <c r="S241">
        <v>5.6122731750750603E-2</v>
      </c>
      <c r="T241">
        <v>0.26300985791551301</v>
      </c>
      <c r="U241">
        <v>0.26300985791551301</v>
      </c>
      <c r="V241">
        <v>0.10931324132968499</v>
      </c>
      <c r="W241">
        <v>0.46</v>
      </c>
      <c r="X241">
        <v>3.68</v>
      </c>
      <c r="Y241">
        <v>305565</v>
      </c>
      <c r="Z241">
        <v>17974</v>
      </c>
      <c r="AA241">
        <v>0.92</v>
      </c>
      <c r="AB241">
        <v>17</v>
      </c>
      <c r="AC241">
        <v>11</v>
      </c>
      <c r="AD241">
        <v>6</v>
      </c>
      <c r="AE241">
        <v>64.709999999999994</v>
      </c>
      <c r="AF241">
        <v>13</v>
      </c>
      <c r="AG241">
        <v>7</v>
      </c>
      <c r="AH241">
        <v>2</v>
      </c>
      <c r="AI241">
        <v>8</v>
      </c>
    </row>
    <row r="242" spans="1:35" x14ac:dyDescent="0.2">
      <c r="A242" s="102">
        <v>360</v>
      </c>
      <c r="B242">
        <v>6448</v>
      </c>
      <c r="C242" s="106" t="s">
        <v>542</v>
      </c>
      <c r="D242" s="106" t="s">
        <v>2930</v>
      </c>
      <c r="E242">
        <v>2355</v>
      </c>
      <c r="F242">
        <v>2320</v>
      </c>
      <c r="G242">
        <v>400</v>
      </c>
      <c r="H242" s="106" t="s">
        <v>2925</v>
      </c>
      <c r="I242">
        <v>7282</v>
      </c>
      <c r="J242" s="106" t="s">
        <v>3247</v>
      </c>
      <c r="K242" s="106" t="s">
        <v>2943</v>
      </c>
      <c r="L242">
        <v>2462</v>
      </c>
      <c r="M242">
        <v>2471</v>
      </c>
      <c r="N242">
        <v>400</v>
      </c>
      <c r="O242" s="106" t="s">
        <v>2928</v>
      </c>
      <c r="P242">
        <v>0.63724145017188505</v>
      </c>
      <c r="Q242">
        <v>0.91228346307364905</v>
      </c>
      <c r="R242" s="15">
        <v>1.69593231589544E-2</v>
      </c>
      <c r="S242" s="15">
        <v>4.6788095475854101E-3</v>
      </c>
      <c r="T242">
        <v>2.6129402512248499</v>
      </c>
      <c r="U242">
        <v>2.6129402512248499</v>
      </c>
      <c r="V242">
        <v>3.3424304058046501</v>
      </c>
      <c r="W242">
        <v>8.8800000000000008</v>
      </c>
      <c r="X242">
        <v>6.11</v>
      </c>
      <c r="Y242">
        <v>305180</v>
      </c>
      <c r="Z242">
        <v>16062</v>
      </c>
      <c r="AA242">
        <v>0.79</v>
      </c>
      <c r="AB242">
        <v>19</v>
      </c>
      <c r="AC242">
        <v>12</v>
      </c>
      <c r="AD242">
        <v>7</v>
      </c>
      <c r="AE242">
        <v>63.16</v>
      </c>
      <c r="AF242">
        <v>13</v>
      </c>
      <c r="AG242">
        <v>8</v>
      </c>
      <c r="AH242">
        <v>4</v>
      </c>
      <c r="AI242">
        <v>7</v>
      </c>
    </row>
    <row r="243" spans="1:35" x14ac:dyDescent="0.2">
      <c r="A243" s="102">
        <v>640</v>
      </c>
      <c r="B243">
        <v>3635</v>
      </c>
      <c r="C243" s="106" t="s">
        <v>47</v>
      </c>
      <c r="D243" s="106" t="s">
        <v>2927</v>
      </c>
      <c r="E243">
        <v>3150</v>
      </c>
      <c r="F243">
        <v>3155</v>
      </c>
      <c r="G243">
        <v>200</v>
      </c>
      <c r="H243" s="106" t="s">
        <v>2925</v>
      </c>
      <c r="I243">
        <v>8766</v>
      </c>
      <c r="J243" s="106" t="s">
        <v>3165</v>
      </c>
      <c r="K243" s="106" t="s">
        <v>3173</v>
      </c>
      <c r="L243">
        <v>6280</v>
      </c>
      <c r="M243">
        <v>6213</v>
      </c>
      <c r="N243">
        <v>100</v>
      </c>
      <c r="O243" s="106" t="s">
        <v>2928</v>
      </c>
      <c r="P243">
        <v>0.64791988750289498</v>
      </c>
      <c r="Q243">
        <v>0.89127515886276498</v>
      </c>
      <c r="R243" s="15">
        <v>0.45596010955238098</v>
      </c>
      <c r="S243" s="15">
        <v>1.5075020291568601E-2</v>
      </c>
      <c r="T243">
        <v>2.3209767008087998</v>
      </c>
      <c r="U243">
        <v>2.3209767008087998</v>
      </c>
      <c r="V243">
        <v>2.0209572022375801</v>
      </c>
      <c r="W243">
        <v>11.19</v>
      </c>
      <c r="X243">
        <v>1.56</v>
      </c>
      <c r="Y243">
        <v>305145</v>
      </c>
      <c r="Z243">
        <v>16952</v>
      </c>
      <c r="AA243">
        <v>0.76</v>
      </c>
      <c r="AB243">
        <v>18</v>
      </c>
      <c r="AC243">
        <v>11</v>
      </c>
      <c r="AD243">
        <v>7</v>
      </c>
      <c r="AE243">
        <v>61.11</v>
      </c>
      <c r="AF243">
        <v>12</v>
      </c>
      <c r="AG243">
        <v>9</v>
      </c>
      <c r="AH243">
        <v>2</v>
      </c>
      <c r="AI243">
        <v>7</v>
      </c>
    </row>
    <row r="244" spans="1:35" x14ac:dyDescent="0.2">
      <c r="A244" s="102">
        <v>359</v>
      </c>
      <c r="B244">
        <v>3865</v>
      </c>
      <c r="C244" s="106" t="s">
        <v>2867</v>
      </c>
      <c r="D244" s="106" t="s">
        <v>3210</v>
      </c>
      <c r="E244">
        <v>526</v>
      </c>
      <c r="F244">
        <v>527</v>
      </c>
      <c r="G244">
        <v>1700</v>
      </c>
      <c r="H244" s="106" t="s">
        <v>2928</v>
      </c>
      <c r="I244">
        <v>5233</v>
      </c>
      <c r="J244" s="106" t="s">
        <v>3192</v>
      </c>
      <c r="K244" s="106" t="s">
        <v>2924</v>
      </c>
      <c r="L244">
        <v>3035</v>
      </c>
      <c r="M244">
        <v>3040</v>
      </c>
      <c r="N244">
        <v>300</v>
      </c>
      <c r="O244" s="106" t="s">
        <v>2925</v>
      </c>
      <c r="P244">
        <v>0.84009290546541704</v>
      </c>
      <c r="Q244">
        <v>0.91237606730029797</v>
      </c>
      <c r="R244" s="106">
        <v>3.06642056061327E-2</v>
      </c>
      <c r="S244" s="106">
        <v>3.4670053195223099E-4</v>
      </c>
      <c r="T244">
        <v>-0.31105215979891099</v>
      </c>
      <c r="U244">
        <v>0.31105215979891099</v>
      </c>
      <c r="V244">
        <v>6.8437215351170394E-2</v>
      </c>
      <c r="W244">
        <v>-0.76</v>
      </c>
      <c r="X244">
        <v>1.77</v>
      </c>
      <c r="Y244">
        <v>305118</v>
      </c>
      <c r="Z244">
        <v>16951</v>
      </c>
      <c r="AA244">
        <v>0.7</v>
      </c>
      <c r="AB244">
        <v>18</v>
      </c>
      <c r="AC244">
        <v>12</v>
      </c>
      <c r="AD244">
        <v>6</v>
      </c>
      <c r="AE244">
        <v>66.67</v>
      </c>
      <c r="AF244">
        <v>11</v>
      </c>
      <c r="AG244">
        <v>10</v>
      </c>
      <c r="AH244">
        <v>5</v>
      </c>
      <c r="AI244">
        <v>3</v>
      </c>
    </row>
    <row r="245" spans="1:35" x14ac:dyDescent="0.2">
      <c r="A245" s="102">
        <v>173</v>
      </c>
      <c r="B245">
        <v>1719</v>
      </c>
      <c r="C245" s="106" t="s">
        <v>687</v>
      </c>
      <c r="D245" s="106" t="s">
        <v>2935</v>
      </c>
      <c r="E245">
        <v>930</v>
      </c>
      <c r="F245">
        <v>927</v>
      </c>
      <c r="G245">
        <v>1100</v>
      </c>
      <c r="H245" s="106" t="s">
        <v>2928</v>
      </c>
      <c r="I245">
        <v>8425</v>
      </c>
      <c r="J245" s="106" t="s">
        <v>3171</v>
      </c>
      <c r="K245" s="106" t="s">
        <v>2931</v>
      </c>
      <c r="L245">
        <v>3445</v>
      </c>
      <c r="M245">
        <v>3420</v>
      </c>
      <c r="N245">
        <v>300</v>
      </c>
      <c r="O245" s="106" t="s">
        <v>2925</v>
      </c>
      <c r="P245">
        <v>0.59900735809092398</v>
      </c>
      <c r="Q245">
        <v>0.93354363698549603</v>
      </c>
      <c r="R245" s="106">
        <v>7.8245527558043603E-3</v>
      </c>
      <c r="S245">
        <v>3.9568472736037197E-2</v>
      </c>
      <c r="T245">
        <v>-1.00334835944347</v>
      </c>
      <c r="U245">
        <v>1.00334835944347</v>
      </c>
      <c r="V245">
        <v>1.3006365880406801</v>
      </c>
      <c r="W245">
        <v>-3.02</v>
      </c>
      <c r="X245">
        <v>0.61</v>
      </c>
      <c r="Y245">
        <v>304868</v>
      </c>
      <c r="Z245">
        <v>16046</v>
      </c>
      <c r="AA245">
        <v>0.85</v>
      </c>
      <c r="AB245">
        <v>19</v>
      </c>
      <c r="AC245">
        <v>12</v>
      </c>
      <c r="AD245">
        <v>7</v>
      </c>
      <c r="AE245">
        <v>63.16</v>
      </c>
      <c r="AF245">
        <v>12</v>
      </c>
      <c r="AG245">
        <v>11</v>
      </c>
      <c r="AH245">
        <v>6</v>
      </c>
      <c r="AI245">
        <v>2</v>
      </c>
    </row>
    <row r="246" spans="1:35" x14ac:dyDescent="0.2">
      <c r="A246" s="102">
        <v>1371</v>
      </c>
      <c r="B246">
        <v>7453</v>
      </c>
      <c r="C246" s="106" t="s">
        <v>54</v>
      </c>
      <c r="D246" s="106" t="s">
        <v>2951</v>
      </c>
      <c r="E246">
        <v>1892</v>
      </c>
      <c r="F246">
        <v>1872</v>
      </c>
      <c r="G246">
        <v>500</v>
      </c>
      <c r="H246" s="106" t="s">
        <v>2928</v>
      </c>
      <c r="I246">
        <v>8308</v>
      </c>
      <c r="J246" s="106" t="s">
        <v>52</v>
      </c>
      <c r="K246" s="106" t="s">
        <v>2988</v>
      </c>
      <c r="L246">
        <v>467.9</v>
      </c>
      <c r="M246">
        <v>466.4</v>
      </c>
      <c r="N246">
        <v>2000</v>
      </c>
      <c r="O246" s="106" t="s">
        <v>2925</v>
      </c>
      <c r="P246">
        <v>0.71283496832035398</v>
      </c>
      <c r="Q246">
        <v>0.82155987633709604</v>
      </c>
      <c r="R246">
        <v>0.26540565172264502</v>
      </c>
      <c r="S246">
        <v>7.7823420628874498E-2</v>
      </c>
      <c r="T246">
        <v>-2.0907744123757599</v>
      </c>
      <c r="U246">
        <v>2.0907744123757599</v>
      </c>
      <c r="V246">
        <v>2.1525183489178699</v>
      </c>
      <c r="W246">
        <v>-23.95</v>
      </c>
      <c r="X246">
        <v>0.34</v>
      </c>
      <c r="Y246">
        <v>304792</v>
      </c>
      <c r="Z246">
        <v>15240</v>
      </c>
      <c r="AA246">
        <v>0.85</v>
      </c>
      <c r="AB246">
        <v>20</v>
      </c>
      <c r="AC246">
        <v>12</v>
      </c>
      <c r="AD246">
        <v>8</v>
      </c>
      <c r="AE246">
        <v>60</v>
      </c>
      <c r="AF246">
        <v>12</v>
      </c>
      <c r="AG246">
        <v>11</v>
      </c>
      <c r="AH246">
        <v>5</v>
      </c>
      <c r="AI246">
        <v>4</v>
      </c>
    </row>
    <row r="247" spans="1:35" x14ac:dyDescent="0.2">
      <c r="A247" s="102">
        <v>708</v>
      </c>
      <c r="B247">
        <v>7278</v>
      </c>
      <c r="C247" s="106" t="s">
        <v>46</v>
      </c>
      <c r="D247" s="106" t="s">
        <v>2943</v>
      </c>
      <c r="E247">
        <v>2341</v>
      </c>
      <c r="F247">
        <v>2320</v>
      </c>
      <c r="G247">
        <v>400</v>
      </c>
      <c r="H247" s="106" t="s">
        <v>2928</v>
      </c>
      <c r="I247">
        <v>8385</v>
      </c>
      <c r="J247" s="106" t="s">
        <v>1074</v>
      </c>
      <c r="K247" s="106" t="s">
        <v>2988</v>
      </c>
      <c r="L247">
        <v>587</v>
      </c>
      <c r="M247">
        <v>576</v>
      </c>
      <c r="N247">
        <v>1600</v>
      </c>
      <c r="O247" s="106" t="s">
        <v>2925</v>
      </c>
      <c r="P247">
        <v>0.90980323193180002</v>
      </c>
      <c r="Q247">
        <v>0.88624428089457996</v>
      </c>
      <c r="R247">
        <v>3.5914584416756101E-2</v>
      </c>
      <c r="S247">
        <v>1.8906873139293699E-2</v>
      </c>
      <c r="T247">
        <v>-0.20181066704310399</v>
      </c>
      <c r="U247">
        <v>0.20181066704310399</v>
      </c>
      <c r="V247">
        <v>0.61052219104610805</v>
      </c>
      <c r="W247">
        <v>-0.6</v>
      </c>
      <c r="X247">
        <v>0.69</v>
      </c>
      <c r="Y247">
        <v>304750</v>
      </c>
      <c r="Z247">
        <v>19047</v>
      </c>
      <c r="AA247">
        <v>1.04</v>
      </c>
      <c r="AB247">
        <v>16</v>
      </c>
      <c r="AC247">
        <v>12</v>
      </c>
      <c r="AD247">
        <v>4</v>
      </c>
      <c r="AE247">
        <v>75</v>
      </c>
      <c r="AF247">
        <v>11</v>
      </c>
      <c r="AG247">
        <v>8</v>
      </c>
      <c r="AH247">
        <v>3</v>
      </c>
      <c r="AI247">
        <v>5</v>
      </c>
    </row>
    <row r="248" spans="1:35" x14ac:dyDescent="0.2">
      <c r="A248" s="102">
        <v>1194</v>
      </c>
      <c r="B248">
        <v>1414</v>
      </c>
      <c r="C248" s="106" t="s">
        <v>3172</v>
      </c>
      <c r="D248" s="106" t="s">
        <v>2935</v>
      </c>
      <c r="E248">
        <v>4640</v>
      </c>
      <c r="F248">
        <v>4655</v>
      </c>
      <c r="G248">
        <v>200</v>
      </c>
      <c r="H248" s="106" t="s">
        <v>2928</v>
      </c>
      <c r="I248">
        <v>2127</v>
      </c>
      <c r="J248" s="106" t="s">
        <v>3174</v>
      </c>
      <c r="K248" s="106" t="s">
        <v>2940</v>
      </c>
      <c r="L248">
        <v>3750</v>
      </c>
      <c r="M248">
        <v>3830</v>
      </c>
      <c r="N248">
        <v>200</v>
      </c>
      <c r="O248" s="106" t="s">
        <v>2925</v>
      </c>
      <c r="P248">
        <v>0.66516593306127503</v>
      </c>
      <c r="Q248">
        <v>0.83953861909535699</v>
      </c>
      <c r="R248">
        <v>0.224676152396206</v>
      </c>
      <c r="S248">
        <v>2.2390308781034301E-2</v>
      </c>
      <c r="T248">
        <v>-0.27590473066529098</v>
      </c>
      <c r="U248">
        <v>0.27590473066529098</v>
      </c>
      <c r="V248">
        <v>0.28583747975362001</v>
      </c>
      <c r="W248">
        <v>-1.57</v>
      </c>
      <c r="X248">
        <v>17.72</v>
      </c>
      <c r="Y248">
        <v>304702</v>
      </c>
      <c r="Z248">
        <v>19044</v>
      </c>
      <c r="AA248">
        <v>1.2</v>
      </c>
      <c r="AB248">
        <v>16</v>
      </c>
      <c r="AC248">
        <v>10</v>
      </c>
      <c r="AD248">
        <v>6</v>
      </c>
      <c r="AE248">
        <v>62.5</v>
      </c>
      <c r="AF248">
        <v>10</v>
      </c>
      <c r="AG248">
        <v>8</v>
      </c>
      <c r="AH248">
        <v>4</v>
      </c>
      <c r="AI248">
        <v>4</v>
      </c>
    </row>
    <row r="249" spans="1:35" x14ac:dyDescent="0.2">
      <c r="A249" s="102">
        <v>1277</v>
      </c>
      <c r="B249">
        <v>3087</v>
      </c>
      <c r="C249" s="106" t="s">
        <v>3269</v>
      </c>
      <c r="D249" s="106" t="s">
        <v>2951</v>
      </c>
      <c r="E249">
        <v>2133</v>
      </c>
      <c r="F249">
        <v>2115</v>
      </c>
      <c r="G249">
        <v>500</v>
      </c>
      <c r="H249" s="106" t="s">
        <v>2928</v>
      </c>
      <c r="I249">
        <v>4634</v>
      </c>
      <c r="J249" s="106" t="s">
        <v>66</v>
      </c>
      <c r="K249" s="106" t="s">
        <v>2950</v>
      </c>
      <c r="L249">
        <v>2600</v>
      </c>
      <c r="M249">
        <v>2582</v>
      </c>
      <c r="N249">
        <v>400</v>
      </c>
      <c r="O249" s="106" t="s">
        <v>2925</v>
      </c>
      <c r="P249">
        <v>0.83270017400477203</v>
      </c>
      <c r="Q249">
        <v>0.83108021729610904</v>
      </c>
      <c r="R249" s="106">
        <v>0.35620476429709702</v>
      </c>
      <c r="S249" s="106">
        <v>3.1450156678058297E-2</v>
      </c>
      <c r="T249">
        <v>-0.112613984780274</v>
      </c>
      <c r="U249">
        <v>0.112613984780274</v>
      </c>
      <c r="V249">
        <v>0.47014925937253799</v>
      </c>
      <c r="W249">
        <v>-0.22</v>
      </c>
      <c r="X249">
        <v>2.39</v>
      </c>
      <c r="Y249">
        <v>303258</v>
      </c>
      <c r="Z249">
        <v>20217</v>
      </c>
      <c r="AA249">
        <v>1.02</v>
      </c>
      <c r="AB249">
        <v>15</v>
      </c>
      <c r="AC249">
        <v>11</v>
      </c>
      <c r="AD249">
        <v>4</v>
      </c>
      <c r="AE249">
        <v>73.33</v>
      </c>
      <c r="AF249">
        <v>13</v>
      </c>
      <c r="AG249">
        <v>7</v>
      </c>
      <c r="AH249">
        <v>0</v>
      </c>
      <c r="AI249">
        <v>8</v>
      </c>
    </row>
    <row r="250" spans="1:35" x14ac:dyDescent="0.2">
      <c r="A250" s="102">
        <v>94</v>
      </c>
      <c r="B250">
        <v>7211</v>
      </c>
      <c r="C250" s="106" t="s">
        <v>28</v>
      </c>
      <c r="D250" s="106" t="s">
        <v>2943</v>
      </c>
      <c r="E250">
        <v>423</v>
      </c>
      <c r="F250">
        <v>425</v>
      </c>
      <c r="G250">
        <v>2300</v>
      </c>
      <c r="H250" s="106" t="s">
        <v>2928</v>
      </c>
      <c r="I250">
        <v>7276</v>
      </c>
      <c r="J250" s="106" t="s">
        <v>2984</v>
      </c>
      <c r="K250" s="106" t="s">
        <v>2930</v>
      </c>
      <c r="L250">
        <v>5020</v>
      </c>
      <c r="M250">
        <v>4980</v>
      </c>
      <c r="N250">
        <v>200</v>
      </c>
      <c r="O250" s="106" t="s">
        <v>2925</v>
      </c>
      <c r="P250">
        <v>0.94697057404372098</v>
      </c>
      <c r="Q250">
        <v>0.94426879215861104</v>
      </c>
      <c r="R250" s="15">
        <v>0.14389773144923401</v>
      </c>
      <c r="S250">
        <v>1.39766325869542E-2</v>
      </c>
      <c r="T250">
        <v>-0.91132761419159403</v>
      </c>
      <c r="U250">
        <v>0.91132761419159403</v>
      </c>
      <c r="V250">
        <v>1.7643677795485899</v>
      </c>
      <c r="W250">
        <v>-2.12</v>
      </c>
      <c r="X250">
        <v>1.86</v>
      </c>
      <c r="Y250">
        <v>303168</v>
      </c>
      <c r="Z250">
        <v>20211</v>
      </c>
      <c r="AA250">
        <v>1.39</v>
      </c>
      <c r="AB250">
        <v>15</v>
      </c>
      <c r="AC250">
        <v>11</v>
      </c>
      <c r="AD250">
        <v>4</v>
      </c>
      <c r="AE250">
        <v>73.33</v>
      </c>
      <c r="AF250">
        <v>12</v>
      </c>
      <c r="AG250">
        <v>9</v>
      </c>
      <c r="AH250">
        <v>2</v>
      </c>
      <c r="AI250">
        <v>4</v>
      </c>
    </row>
    <row r="251" spans="1:35" x14ac:dyDescent="0.2">
      <c r="A251" s="102">
        <v>1144</v>
      </c>
      <c r="B251">
        <v>6641</v>
      </c>
      <c r="C251" s="106" t="s">
        <v>929</v>
      </c>
      <c r="D251" s="106" t="s">
        <v>2930</v>
      </c>
      <c r="E251">
        <v>1202</v>
      </c>
      <c r="F251">
        <v>1218</v>
      </c>
      <c r="G251">
        <v>700</v>
      </c>
      <c r="H251" s="106" t="s">
        <v>2928</v>
      </c>
      <c r="I251">
        <v>6750</v>
      </c>
      <c r="J251" s="106" t="s">
        <v>2991</v>
      </c>
      <c r="K251" s="106" t="s">
        <v>2930</v>
      </c>
      <c r="L251">
        <v>4400</v>
      </c>
      <c r="M251">
        <v>4275</v>
      </c>
      <c r="N251">
        <v>200</v>
      </c>
      <c r="O251" s="106" t="s">
        <v>2925</v>
      </c>
      <c r="P251">
        <v>0.65070309551474503</v>
      </c>
      <c r="Q251">
        <v>0.84527998477576405</v>
      </c>
      <c r="R251">
        <v>0.441365860957801</v>
      </c>
      <c r="S251">
        <v>1.3170882781511201E-3</v>
      </c>
      <c r="T251">
        <v>-0.74190559667268896</v>
      </c>
      <c r="U251">
        <v>0.74190559667268896</v>
      </c>
      <c r="V251">
        <v>1.54884403118554</v>
      </c>
      <c r="W251">
        <v>-5.41</v>
      </c>
      <c r="X251">
        <v>0.28000000000000003</v>
      </c>
      <c r="Y251">
        <v>302822</v>
      </c>
      <c r="Z251">
        <v>21630</v>
      </c>
      <c r="AA251">
        <v>1.25</v>
      </c>
      <c r="AB251">
        <v>14</v>
      </c>
      <c r="AC251">
        <v>9</v>
      </c>
      <c r="AD251">
        <v>5</v>
      </c>
      <c r="AE251">
        <v>64.290000000000006</v>
      </c>
      <c r="AF251">
        <v>11</v>
      </c>
      <c r="AG251">
        <v>6</v>
      </c>
      <c r="AH251">
        <v>2</v>
      </c>
      <c r="AI251">
        <v>6</v>
      </c>
    </row>
    <row r="252" spans="1:35" x14ac:dyDescent="0.2">
      <c r="A252" s="102">
        <v>235</v>
      </c>
      <c r="B252">
        <v>8804</v>
      </c>
      <c r="C252" s="106" t="s">
        <v>1096</v>
      </c>
      <c r="D252" s="106" t="s">
        <v>2947</v>
      </c>
      <c r="E252">
        <v>1791</v>
      </c>
      <c r="F252">
        <v>1788</v>
      </c>
      <c r="G252">
        <v>600</v>
      </c>
      <c r="H252" s="106" t="s">
        <v>2925</v>
      </c>
      <c r="I252">
        <v>9684</v>
      </c>
      <c r="J252" s="106" t="s">
        <v>3176</v>
      </c>
      <c r="K252" s="106" t="s">
        <v>2927</v>
      </c>
      <c r="L252">
        <v>5260</v>
      </c>
      <c r="M252">
        <v>5160</v>
      </c>
      <c r="N252">
        <v>200</v>
      </c>
      <c r="O252" s="106" t="s">
        <v>2928</v>
      </c>
      <c r="P252">
        <v>0.64280829621246005</v>
      </c>
      <c r="Q252">
        <v>0.92557351015231104</v>
      </c>
      <c r="R252" s="106">
        <v>0.10249101044308399</v>
      </c>
      <c r="S252">
        <v>5.1819425990809298E-2</v>
      </c>
      <c r="T252">
        <v>3.2965241761192101</v>
      </c>
      <c r="U252">
        <v>3.2965241761192101</v>
      </c>
      <c r="V252">
        <v>3.25737107605682</v>
      </c>
      <c r="W252">
        <v>10.5</v>
      </c>
      <c r="X252">
        <v>3.95</v>
      </c>
      <c r="Y252">
        <v>302702</v>
      </c>
      <c r="Z252">
        <v>12108</v>
      </c>
      <c r="AA252">
        <v>0.75</v>
      </c>
      <c r="AB252">
        <v>25</v>
      </c>
      <c r="AC252">
        <v>19</v>
      </c>
      <c r="AD252">
        <v>6</v>
      </c>
      <c r="AE252">
        <v>76</v>
      </c>
      <c r="AF252">
        <v>9</v>
      </c>
      <c r="AG252">
        <v>12</v>
      </c>
      <c r="AH252">
        <v>6</v>
      </c>
      <c r="AI252">
        <v>7</v>
      </c>
    </row>
    <row r="253" spans="1:35" x14ac:dyDescent="0.2">
      <c r="A253" s="102">
        <v>517</v>
      </c>
      <c r="B253">
        <v>3099</v>
      </c>
      <c r="C253" s="106" t="s">
        <v>36</v>
      </c>
      <c r="D253" s="106" t="s">
        <v>2951</v>
      </c>
      <c r="E253">
        <v>852</v>
      </c>
      <c r="F253">
        <v>848</v>
      </c>
      <c r="G253">
        <v>1200</v>
      </c>
      <c r="H253" s="106" t="s">
        <v>2928</v>
      </c>
      <c r="I253">
        <v>3861</v>
      </c>
      <c r="J253" s="106" t="s">
        <v>37</v>
      </c>
      <c r="K253" s="106" t="s">
        <v>3210</v>
      </c>
      <c r="L253">
        <v>592</v>
      </c>
      <c r="M253">
        <v>613</v>
      </c>
      <c r="N253">
        <v>1700</v>
      </c>
      <c r="O253" s="106" t="s">
        <v>2925</v>
      </c>
      <c r="P253">
        <v>0.62627290789521295</v>
      </c>
      <c r="Q253">
        <v>0.90088352382667403</v>
      </c>
      <c r="R253" s="106">
        <v>0.47925307937295902</v>
      </c>
      <c r="S253">
        <v>5.8369247818682697E-2</v>
      </c>
      <c r="T253">
        <v>-2.8239089036474998</v>
      </c>
      <c r="U253">
        <v>2.8239089036474998</v>
      </c>
      <c r="V253">
        <v>2.8067890137507501</v>
      </c>
      <c r="W253">
        <v>-15.09</v>
      </c>
      <c r="X253">
        <v>2.41</v>
      </c>
      <c r="Y253">
        <v>301956</v>
      </c>
      <c r="Z253">
        <v>23227</v>
      </c>
      <c r="AA253">
        <v>1.06</v>
      </c>
      <c r="AB253">
        <v>13</v>
      </c>
      <c r="AC253">
        <v>8</v>
      </c>
      <c r="AD253">
        <v>5</v>
      </c>
      <c r="AE253">
        <v>61.54</v>
      </c>
      <c r="AF253">
        <v>12</v>
      </c>
      <c r="AG253">
        <v>6</v>
      </c>
      <c r="AH253">
        <v>4</v>
      </c>
      <c r="AI253">
        <v>3</v>
      </c>
    </row>
    <row r="254" spans="1:35" x14ac:dyDescent="0.2">
      <c r="A254" s="102">
        <v>1419</v>
      </c>
      <c r="B254">
        <v>4061</v>
      </c>
      <c r="C254" s="106" t="s">
        <v>3230</v>
      </c>
      <c r="D254" s="106" t="s">
        <v>2950</v>
      </c>
      <c r="E254">
        <v>3100</v>
      </c>
      <c r="F254">
        <v>3050</v>
      </c>
      <c r="G254">
        <v>300</v>
      </c>
      <c r="H254" s="106" t="s">
        <v>2928</v>
      </c>
      <c r="I254">
        <v>7186</v>
      </c>
      <c r="J254" s="106" t="s">
        <v>685</v>
      </c>
      <c r="K254" s="106" t="s">
        <v>2988</v>
      </c>
      <c r="L254">
        <v>447</v>
      </c>
      <c r="M254">
        <v>437</v>
      </c>
      <c r="N254">
        <v>2100</v>
      </c>
      <c r="O254" s="106" t="s">
        <v>2925</v>
      </c>
      <c r="P254">
        <v>0.91611022072769799</v>
      </c>
      <c r="Q254">
        <v>0.81563453193446001</v>
      </c>
      <c r="R254">
        <v>1.1199964240806101E-3</v>
      </c>
      <c r="S254">
        <v>1.84052484016702E-2</v>
      </c>
      <c r="T254">
        <v>-2.07064878125149</v>
      </c>
      <c r="U254">
        <v>2.07064878125149</v>
      </c>
      <c r="V254">
        <v>1.28493180778535</v>
      </c>
      <c r="W254">
        <v>-4.03</v>
      </c>
      <c r="X254">
        <v>0.3</v>
      </c>
      <c r="Y254">
        <v>301673</v>
      </c>
      <c r="Z254">
        <v>15878</v>
      </c>
      <c r="AA254">
        <v>0.92</v>
      </c>
      <c r="AB254">
        <v>19</v>
      </c>
      <c r="AC254">
        <v>14</v>
      </c>
      <c r="AD254">
        <v>5</v>
      </c>
      <c r="AE254">
        <v>73.680000000000007</v>
      </c>
      <c r="AF254">
        <v>11</v>
      </c>
      <c r="AG254">
        <v>9</v>
      </c>
      <c r="AH254">
        <v>2</v>
      </c>
      <c r="AI254">
        <v>8</v>
      </c>
    </row>
    <row r="255" spans="1:35" x14ac:dyDescent="0.2">
      <c r="A255" s="102">
        <v>961</v>
      </c>
      <c r="B255">
        <v>4204</v>
      </c>
      <c r="C255" s="106" t="s">
        <v>230</v>
      </c>
      <c r="D255" s="106" t="s">
        <v>2950</v>
      </c>
      <c r="E255">
        <v>1900</v>
      </c>
      <c r="F255">
        <v>1874</v>
      </c>
      <c r="G255">
        <v>600</v>
      </c>
      <c r="H255" s="106" t="s">
        <v>2925</v>
      </c>
      <c r="I255">
        <v>4917</v>
      </c>
      <c r="J255" s="106" t="s">
        <v>3372</v>
      </c>
      <c r="K255" s="106" t="s">
        <v>2950</v>
      </c>
      <c r="L255">
        <v>2692</v>
      </c>
      <c r="M255">
        <v>2677</v>
      </c>
      <c r="N255">
        <v>400</v>
      </c>
      <c r="O255" s="106" t="s">
        <v>2928</v>
      </c>
      <c r="P255">
        <v>0.56711135706970195</v>
      </c>
      <c r="Q255">
        <v>0.86334133305022198</v>
      </c>
      <c r="R255">
        <v>1.9249592985892E-3</v>
      </c>
      <c r="S255">
        <v>6.1793365529833402E-3</v>
      </c>
      <c r="T255">
        <v>2.2534616219419199</v>
      </c>
      <c r="U255">
        <v>2.2534616219419199</v>
      </c>
      <c r="V255">
        <v>2.8709716602799</v>
      </c>
      <c r="W255">
        <v>7.54</v>
      </c>
      <c r="X255">
        <v>5.01</v>
      </c>
      <c r="Y255">
        <v>300780</v>
      </c>
      <c r="Z255">
        <v>16710</v>
      </c>
      <c r="AA255">
        <v>0.82</v>
      </c>
      <c r="AB255">
        <v>18</v>
      </c>
      <c r="AC255">
        <v>11</v>
      </c>
      <c r="AD255">
        <v>7</v>
      </c>
      <c r="AE255">
        <v>61.11</v>
      </c>
      <c r="AF255">
        <v>12</v>
      </c>
      <c r="AG255">
        <v>8</v>
      </c>
      <c r="AH255">
        <v>2</v>
      </c>
      <c r="AI255">
        <v>8</v>
      </c>
    </row>
    <row r="256" spans="1:35" x14ac:dyDescent="0.2">
      <c r="A256" s="102">
        <v>1306</v>
      </c>
      <c r="B256">
        <v>1605</v>
      </c>
      <c r="C256" s="106" t="s">
        <v>3224</v>
      </c>
      <c r="D256" s="106" t="s">
        <v>3205</v>
      </c>
      <c r="E256">
        <v>1075.5</v>
      </c>
      <c r="F256">
        <v>1077.5</v>
      </c>
      <c r="G256">
        <v>900</v>
      </c>
      <c r="H256" s="106" t="s">
        <v>2928</v>
      </c>
      <c r="I256">
        <v>6448</v>
      </c>
      <c r="J256" s="106" t="s">
        <v>542</v>
      </c>
      <c r="K256" s="106" t="s">
        <v>2930</v>
      </c>
      <c r="L256">
        <v>2355</v>
      </c>
      <c r="M256">
        <v>2320</v>
      </c>
      <c r="N256">
        <v>400</v>
      </c>
      <c r="O256" s="106" t="s">
        <v>2925</v>
      </c>
      <c r="P256">
        <v>0.63056699954906403</v>
      </c>
      <c r="Q256">
        <v>0.82856030887382803</v>
      </c>
      <c r="R256" s="106">
        <v>0.315750615981505</v>
      </c>
      <c r="S256">
        <v>2.6597635644557301E-2</v>
      </c>
      <c r="T256">
        <v>-1.26928500218695</v>
      </c>
      <c r="U256">
        <v>1.26928500218695</v>
      </c>
      <c r="V256">
        <v>1.5823891715534699</v>
      </c>
      <c r="W256">
        <v>-4.34</v>
      </c>
      <c r="X256">
        <v>4.5</v>
      </c>
      <c r="Y256">
        <v>300550</v>
      </c>
      <c r="Z256">
        <v>14312</v>
      </c>
      <c r="AA256">
        <v>0.79</v>
      </c>
      <c r="AB256">
        <v>21</v>
      </c>
      <c r="AC256">
        <v>14</v>
      </c>
      <c r="AD256">
        <v>7</v>
      </c>
      <c r="AE256">
        <v>66.67</v>
      </c>
      <c r="AF256">
        <v>12</v>
      </c>
      <c r="AG256">
        <v>11</v>
      </c>
      <c r="AH256">
        <v>7</v>
      </c>
      <c r="AI256">
        <v>3</v>
      </c>
    </row>
    <row r="257" spans="1:35" x14ac:dyDescent="0.2">
      <c r="A257" s="102">
        <v>232</v>
      </c>
      <c r="B257">
        <v>7189</v>
      </c>
      <c r="C257" s="106" t="s">
        <v>45</v>
      </c>
      <c r="D257" s="106" t="s">
        <v>2988</v>
      </c>
      <c r="E257">
        <v>755</v>
      </c>
      <c r="F257">
        <v>738</v>
      </c>
      <c r="G257">
        <v>1400</v>
      </c>
      <c r="H257" s="106" t="s">
        <v>2928</v>
      </c>
      <c r="I257">
        <v>7202</v>
      </c>
      <c r="J257" s="106" t="s">
        <v>958</v>
      </c>
      <c r="K257" s="106" t="s">
        <v>2943</v>
      </c>
      <c r="L257">
        <v>1138</v>
      </c>
      <c r="M257">
        <v>1140.5</v>
      </c>
      <c r="N257">
        <v>900</v>
      </c>
      <c r="O257" s="106" t="s">
        <v>2925</v>
      </c>
      <c r="P257">
        <v>0.94168317741427998</v>
      </c>
      <c r="Q257">
        <v>0.92576073624131305</v>
      </c>
      <c r="R257" s="106">
        <v>0.15240160393459701</v>
      </c>
      <c r="S257">
        <v>4.3121139772675503E-2</v>
      </c>
      <c r="T257">
        <v>-0.40230984848239199</v>
      </c>
      <c r="U257">
        <v>0.40230984848239199</v>
      </c>
      <c r="V257">
        <v>0.70614300852218803</v>
      </c>
      <c r="W257">
        <v>-1.02</v>
      </c>
      <c r="X257">
        <v>0.66</v>
      </c>
      <c r="Y257">
        <v>299884</v>
      </c>
      <c r="Z257">
        <v>15783</v>
      </c>
      <c r="AA257">
        <v>0.74</v>
      </c>
      <c r="AB257">
        <v>19</v>
      </c>
      <c r="AC257">
        <v>12</v>
      </c>
      <c r="AD257">
        <v>7</v>
      </c>
      <c r="AE257">
        <v>63.16</v>
      </c>
      <c r="AF257">
        <v>12</v>
      </c>
      <c r="AG257">
        <v>8</v>
      </c>
      <c r="AH257">
        <v>6</v>
      </c>
      <c r="AI257">
        <v>5</v>
      </c>
    </row>
    <row r="258" spans="1:35" x14ac:dyDescent="0.2">
      <c r="A258" s="102">
        <v>253</v>
      </c>
      <c r="B258">
        <v>2914</v>
      </c>
      <c r="C258" s="106" t="s">
        <v>3129</v>
      </c>
      <c r="D258" s="106" t="s">
        <v>2953</v>
      </c>
      <c r="E258">
        <v>2326</v>
      </c>
      <c r="F258">
        <v>2301</v>
      </c>
      <c r="G258">
        <v>400</v>
      </c>
      <c r="H258" s="106" t="s">
        <v>2928</v>
      </c>
      <c r="I258">
        <v>5233</v>
      </c>
      <c r="J258" s="106" t="s">
        <v>3192</v>
      </c>
      <c r="K258" s="106" t="s">
        <v>2924</v>
      </c>
      <c r="L258">
        <v>3035</v>
      </c>
      <c r="M258">
        <v>3040</v>
      </c>
      <c r="N258">
        <v>300</v>
      </c>
      <c r="O258" s="106" t="s">
        <v>2925</v>
      </c>
      <c r="P258">
        <v>0.86010727296678902</v>
      </c>
      <c r="Q258">
        <v>0.92408403935939898</v>
      </c>
      <c r="R258">
        <v>0.139283799992481</v>
      </c>
      <c r="S258">
        <v>3.2797133388170897E-2</v>
      </c>
      <c r="T258">
        <v>-0.53230407578494199</v>
      </c>
      <c r="U258">
        <v>0.53230407578494199</v>
      </c>
      <c r="V258">
        <v>5.9570084333798401E-2</v>
      </c>
      <c r="W258">
        <v>-1.23</v>
      </c>
      <c r="X258">
        <v>0.92</v>
      </c>
      <c r="Y258">
        <v>299071</v>
      </c>
      <c r="Z258">
        <v>29907</v>
      </c>
      <c r="AA258">
        <v>1.61</v>
      </c>
      <c r="AB258">
        <v>10</v>
      </c>
      <c r="AC258">
        <v>8</v>
      </c>
      <c r="AD258">
        <v>2</v>
      </c>
      <c r="AE258">
        <v>80</v>
      </c>
      <c r="AF258">
        <v>12</v>
      </c>
      <c r="AG258">
        <v>6</v>
      </c>
      <c r="AH258">
        <v>1</v>
      </c>
      <c r="AI258">
        <v>3</v>
      </c>
    </row>
    <row r="259" spans="1:35" x14ac:dyDescent="0.2">
      <c r="A259" s="102">
        <v>204</v>
      </c>
      <c r="B259">
        <v>7012</v>
      </c>
      <c r="C259" s="106" t="s">
        <v>3215</v>
      </c>
      <c r="D259" s="106" t="s">
        <v>2943</v>
      </c>
      <c r="E259">
        <v>2311</v>
      </c>
      <c r="F259">
        <v>2281</v>
      </c>
      <c r="G259">
        <v>400</v>
      </c>
      <c r="H259" s="106" t="s">
        <v>2925</v>
      </c>
      <c r="I259">
        <v>7167</v>
      </c>
      <c r="J259" s="106" t="s">
        <v>3022</v>
      </c>
      <c r="K259" s="106" t="s">
        <v>2988</v>
      </c>
      <c r="L259">
        <v>256</v>
      </c>
      <c r="M259">
        <v>251</v>
      </c>
      <c r="N259">
        <v>3600</v>
      </c>
      <c r="O259" s="106" t="s">
        <v>2928</v>
      </c>
      <c r="P259">
        <v>0.90610928962769099</v>
      </c>
      <c r="Q259">
        <v>0.92866227792183598</v>
      </c>
      <c r="R259" s="106">
        <v>3.2242217186776702E-2</v>
      </c>
      <c r="S259" s="106">
        <v>1.45487832212288E-2</v>
      </c>
      <c r="T259" s="106">
        <v>0.45267953739752198</v>
      </c>
      <c r="U259" s="106">
        <v>0.45267953739752198</v>
      </c>
      <c r="V259">
        <v>0.80904986661380696</v>
      </c>
      <c r="W259">
        <v>1.41</v>
      </c>
      <c r="X259">
        <v>0.96</v>
      </c>
      <c r="Y259">
        <v>298067</v>
      </c>
      <c r="Z259">
        <v>17533</v>
      </c>
      <c r="AA259">
        <v>0.88</v>
      </c>
      <c r="AB259">
        <v>17</v>
      </c>
      <c r="AC259">
        <v>12</v>
      </c>
      <c r="AD259">
        <v>5</v>
      </c>
      <c r="AE259">
        <v>70.59</v>
      </c>
      <c r="AF259">
        <v>14</v>
      </c>
      <c r="AG259">
        <v>5</v>
      </c>
      <c r="AH259">
        <v>3</v>
      </c>
      <c r="AI259">
        <v>9</v>
      </c>
    </row>
    <row r="260" spans="1:35" x14ac:dyDescent="0.2">
      <c r="A260" s="102">
        <v>1206</v>
      </c>
      <c r="B260">
        <v>4471</v>
      </c>
      <c r="C260" s="106" t="s">
        <v>3681</v>
      </c>
      <c r="D260" s="106" t="s">
        <v>2950</v>
      </c>
      <c r="E260">
        <v>5040</v>
      </c>
      <c r="F260">
        <v>5000</v>
      </c>
      <c r="G260">
        <v>200</v>
      </c>
      <c r="H260" s="106" t="s">
        <v>2928</v>
      </c>
      <c r="I260">
        <v>8012</v>
      </c>
      <c r="J260" s="106" t="s">
        <v>3216</v>
      </c>
      <c r="K260" s="106" t="s">
        <v>2932</v>
      </c>
      <c r="L260">
        <v>1539</v>
      </c>
      <c r="M260">
        <v>1523</v>
      </c>
      <c r="N260">
        <v>700</v>
      </c>
      <c r="O260" s="106" t="s">
        <v>2925</v>
      </c>
      <c r="P260">
        <v>0.79144409652499503</v>
      </c>
      <c r="Q260">
        <v>0.83814054958003503</v>
      </c>
      <c r="R260">
        <v>1.22145419575255E-2</v>
      </c>
      <c r="S260">
        <v>1.4077639781855601E-2</v>
      </c>
      <c r="T260">
        <v>-0.25488894687404001</v>
      </c>
      <c r="U260">
        <v>0.25488894687404001</v>
      </c>
      <c r="V260">
        <v>1.0324653434658499</v>
      </c>
      <c r="W260">
        <v>-0.53</v>
      </c>
      <c r="X260">
        <v>6.61</v>
      </c>
      <c r="Y260">
        <v>296897</v>
      </c>
      <c r="Z260">
        <v>22838</v>
      </c>
      <c r="AA260">
        <v>1.24</v>
      </c>
      <c r="AB260">
        <v>13</v>
      </c>
      <c r="AC260">
        <v>9</v>
      </c>
      <c r="AD260">
        <v>4</v>
      </c>
      <c r="AE260">
        <v>69.23</v>
      </c>
      <c r="AF260">
        <v>13</v>
      </c>
      <c r="AG260">
        <v>7</v>
      </c>
      <c r="AH260">
        <v>2</v>
      </c>
      <c r="AI260">
        <v>4</v>
      </c>
    </row>
    <row r="261" spans="1:35" x14ac:dyDescent="0.2">
      <c r="A261" s="102">
        <v>622</v>
      </c>
      <c r="B261">
        <v>3046</v>
      </c>
      <c r="C261" s="106" t="s">
        <v>763</v>
      </c>
      <c r="D261" s="106" t="s">
        <v>2951</v>
      </c>
      <c r="E261">
        <v>7810</v>
      </c>
      <c r="F261">
        <v>7780</v>
      </c>
      <c r="G261">
        <v>100</v>
      </c>
      <c r="H261" s="106" t="s">
        <v>2928</v>
      </c>
      <c r="I261">
        <v>8060</v>
      </c>
      <c r="J261" s="106" t="s">
        <v>1306</v>
      </c>
      <c r="K261" s="106" t="s">
        <v>2932</v>
      </c>
      <c r="L261">
        <v>2756</v>
      </c>
      <c r="M261">
        <v>2767</v>
      </c>
      <c r="N261">
        <v>300</v>
      </c>
      <c r="O261" s="106" t="s">
        <v>2925</v>
      </c>
      <c r="P261">
        <v>0.66885919529948701</v>
      </c>
      <c r="Q261">
        <v>0.892614188470224</v>
      </c>
      <c r="R261">
        <v>0.23861031151847201</v>
      </c>
      <c r="S261">
        <v>4.0556463938916099E-2</v>
      </c>
      <c r="T261">
        <v>-0.10640285938003</v>
      </c>
      <c r="U261">
        <v>0.10640285938003</v>
      </c>
      <c r="V261">
        <v>0.70523581937762903</v>
      </c>
      <c r="W261">
        <v>-0.49</v>
      </c>
      <c r="X261">
        <v>6.7</v>
      </c>
      <c r="Y261">
        <v>296566</v>
      </c>
      <c r="Z261">
        <v>17445</v>
      </c>
      <c r="AA261">
        <v>0.96</v>
      </c>
      <c r="AB261">
        <v>17</v>
      </c>
      <c r="AC261">
        <v>12</v>
      </c>
      <c r="AD261">
        <v>5</v>
      </c>
      <c r="AE261">
        <v>70.59</v>
      </c>
      <c r="AF261">
        <v>10</v>
      </c>
      <c r="AG261">
        <v>10</v>
      </c>
      <c r="AH261">
        <v>4</v>
      </c>
      <c r="AI261">
        <v>3</v>
      </c>
    </row>
    <row r="262" spans="1:35" x14ac:dyDescent="0.2">
      <c r="A262" s="102">
        <v>117</v>
      </c>
      <c r="B262">
        <v>2267</v>
      </c>
      <c r="C262" s="106" t="s">
        <v>3238</v>
      </c>
      <c r="D262" s="106" t="s">
        <v>2953</v>
      </c>
      <c r="E262">
        <v>5780</v>
      </c>
      <c r="F262">
        <v>5740</v>
      </c>
      <c r="G262">
        <v>100</v>
      </c>
      <c r="H262" s="106" t="s">
        <v>2928</v>
      </c>
      <c r="I262">
        <v>7182</v>
      </c>
      <c r="J262" s="106" t="s">
        <v>3091</v>
      </c>
      <c r="K262" s="106" t="s">
        <v>2988</v>
      </c>
      <c r="L262">
        <v>1050</v>
      </c>
      <c r="M262">
        <v>1047</v>
      </c>
      <c r="N262">
        <v>500</v>
      </c>
      <c r="O262" s="106" t="s">
        <v>2925</v>
      </c>
      <c r="P262">
        <v>0.75465621643275205</v>
      </c>
      <c r="Q262">
        <v>0.93970878320830298</v>
      </c>
      <c r="R262" s="106">
        <v>5.9300032346997497E-3</v>
      </c>
      <c r="S262">
        <v>4.4233690949359097E-2</v>
      </c>
      <c r="T262">
        <v>-2.14802781247846</v>
      </c>
      <c r="U262">
        <v>2.14802781247846</v>
      </c>
      <c r="V262">
        <v>2.1129344080522401</v>
      </c>
      <c r="W262">
        <v>-5.65</v>
      </c>
      <c r="X262">
        <v>8.8000000000000007</v>
      </c>
      <c r="Y262">
        <v>295879</v>
      </c>
      <c r="Z262">
        <v>17405</v>
      </c>
      <c r="AA262">
        <v>1.19</v>
      </c>
      <c r="AB262">
        <v>17</v>
      </c>
      <c r="AC262">
        <v>13</v>
      </c>
      <c r="AD262">
        <v>4</v>
      </c>
      <c r="AE262">
        <v>76.47</v>
      </c>
      <c r="AF262">
        <v>13</v>
      </c>
      <c r="AG262">
        <v>9</v>
      </c>
      <c r="AH262">
        <v>2</v>
      </c>
      <c r="AI262">
        <v>6</v>
      </c>
    </row>
    <row r="263" spans="1:35" x14ac:dyDescent="0.2">
      <c r="A263" s="102">
        <v>1170</v>
      </c>
      <c r="B263">
        <v>1963</v>
      </c>
      <c r="C263" s="106" t="s">
        <v>3244</v>
      </c>
      <c r="D263" s="106" t="s">
        <v>2935</v>
      </c>
      <c r="E263">
        <v>1561</v>
      </c>
      <c r="F263">
        <v>1560</v>
      </c>
      <c r="G263">
        <v>400</v>
      </c>
      <c r="H263" s="106" t="s">
        <v>2928</v>
      </c>
      <c r="I263">
        <v>7951</v>
      </c>
      <c r="J263" s="106" t="s">
        <v>3354</v>
      </c>
      <c r="K263" s="106" t="s">
        <v>2949</v>
      </c>
      <c r="L263">
        <v>5630</v>
      </c>
      <c r="M263">
        <v>5670</v>
      </c>
      <c r="N263">
        <v>100</v>
      </c>
      <c r="O263" s="106" t="s">
        <v>2925</v>
      </c>
      <c r="P263">
        <v>0.65139387707657004</v>
      </c>
      <c r="Q263">
        <v>0.84276106863785205</v>
      </c>
      <c r="R263">
        <v>0.30548077359542503</v>
      </c>
      <c r="S263" s="106">
        <v>2.53742700176471E-2</v>
      </c>
      <c r="T263">
        <v>-0.544245488827242</v>
      </c>
      <c r="U263">
        <v>0.544245488827242</v>
      </c>
      <c r="V263">
        <v>1.0055077178255201</v>
      </c>
      <c r="W263">
        <v>-2.82</v>
      </c>
      <c r="X263">
        <v>10.050000000000001</v>
      </c>
      <c r="Y263">
        <v>294645</v>
      </c>
      <c r="Z263">
        <v>15508</v>
      </c>
      <c r="AA263">
        <v>0.94</v>
      </c>
      <c r="AB263">
        <v>19</v>
      </c>
      <c r="AC263">
        <v>12</v>
      </c>
      <c r="AD263">
        <v>7</v>
      </c>
      <c r="AE263">
        <v>63.16</v>
      </c>
      <c r="AF263">
        <v>11</v>
      </c>
      <c r="AG263">
        <v>9</v>
      </c>
      <c r="AH263">
        <v>5</v>
      </c>
      <c r="AI263">
        <v>5</v>
      </c>
    </row>
    <row r="264" spans="1:35" x14ac:dyDescent="0.2">
      <c r="A264" s="102">
        <v>617</v>
      </c>
      <c r="B264">
        <v>7321</v>
      </c>
      <c r="C264" s="106" t="s">
        <v>3197</v>
      </c>
      <c r="D264" s="106" t="s">
        <v>2988</v>
      </c>
      <c r="E264">
        <v>629</v>
      </c>
      <c r="F264">
        <v>614</v>
      </c>
      <c r="G264">
        <v>1500</v>
      </c>
      <c r="H264" s="106" t="s">
        <v>2925</v>
      </c>
      <c r="I264">
        <v>9474</v>
      </c>
      <c r="J264" s="106" t="s">
        <v>3206</v>
      </c>
      <c r="K264" s="106" t="s">
        <v>2927</v>
      </c>
      <c r="L264">
        <v>1585</v>
      </c>
      <c r="M264">
        <v>1584</v>
      </c>
      <c r="N264">
        <v>600</v>
      </c>
      <c r="O264" s="106" t="s">
        <v>2928</v>
      </c>
      <c r="P264">
        <v>0.938965569316352</v>
      </c>
      <c r="Q264">
        <v>0.89338405956140499</v>
      </c>
      <c r="R264" s="15">
        <v>1.1735971890291901E-2</v>
      </c>
      <c r="S264" s="15">
        <v>4.5901662314892702E-3</v>
      </c>
      <c r="T264">
        <v>0.45556254973701199</v>
      </c>
      <c r="U264">
        <v>0.45556254973701199</v>
      </c>
      <c r="V264">
        <v>1.2891955548820699</v>
      </c>
      <c r="W264">
        <v>1.62</v>
      </c>
      <c r="X264">
        <v>3.09</v>
      </c>
      <c r="Y264">
        <v>291978</v>
      </c>
      <c r="Z264">
        <v>36497</v>
      </c>
      <c r="AA264">
        <v>1.87</v>
      </c>
      <c r="AB264">
        <v>8</v>
      </c>
      <c r="AC264">
        <v>5</v>
      </c>
      <c r="AD264">
        <v>3</v>
      </c>
      <c r="AE264">
        <v>62.5</v>
      </c>
      <c r="AF264">
        <v>11</v>
      </c>
      <c r="AG264">
        <v>5</v>
      </c>
      <c r="AH264">
        <v>1</v>
      </c>
      <c r="AI264">
        <v>2</v>
      </c>
    </row>
    <row r="265" spans="1:35" x14ac:dyDescent="0.2">
      <c r="A265" s="102">
        <v>979</v>
      </c>
      <c r="B265">
        <v>7575</v>
      </c>
      <c r="C265" s="106" t="s">
        <v>3368</v>
      </c>
      <c r="D265" s="106" t="s">
        <v>2932</v>
      </c>
      <c r="E265">
        <v>1456</v>
      </c>
      <c r="F265">
        <v>1484</v>
      </c>
      <c r="G265">
        <v>700</v>
      </c>
      <c r="H265" s="106" t="s">
        <v>2925</v>
      </c>
      <c r="I265">
        <v>8179</v>
      </c>
      <c r="J265" s="106" t="s">
        <v>1036</v>
      </c>
      <c r="K265" s="106" t="s">
        <v>2951</v>
      </c>
      <c r="L265">
        <v>2414</v>
      </c>
      <c r="M265">
        <v>2419</v>
      </c>
      <c r="N265">
        <v>400</v>
      </c>
      <c r="O265" s="106" t="s">
        <v>2928</v>
      </c>
      <c r="P265">
        <v>0.82344884088273196</v>
      </c>
      <c r="Q265">
        <v>0.86173259919343803</v>
      </c>
      <c r="R265">
        <v>0.10425114530933401</v>
      </c>
      <c r="S265">
        <v>1.3478844328702101E-2</v>
      </c>
      <c r="T265">
        <v>0.34495624418190002</v>
      </c>
      <c r="U265">
        <v>0.34495624418190002</v>
      </c>
      <c r="V265">
        <v>0.34223656540793501</v>
      </c>
      <c r="W265">
        <v>1.28</v>
      </c>
      <c r="X265">
        <v>7.36</v>
      </c>
      <c r="Y265">
        <v>291421</v>
      </c>
      <c r="Z265">
        <v>13877</v>
      </c>
      <c r="AA265">
        <v>0.81</v>
      </c>
      <c r="AB265">
        <v>21</v>
      </c>
      <c r="AC265">
        <v>12</v>
      </c>
      <c r="AD265">
        <v>9</v>
      </c>
      <c r="AE265">
        <v>57.14</v>
      </c>
      <c r="AF265">
        <v>8</v>
      </c>
      <c r="AG265">
        <v>11</v>
      </c>
      <c r="AH265">
        <v>8</v>
      </c>
      <c r="AI265">
        <v>2</v>
      </c>
    </row>
    <row r="266" spans="1:35" x14ac:dyDescent="0.2">
      <c r="A266" s="102">
        <v>1399</v>
      </c>
      <c r="B266">
        <v>7278</v>
      </c>
      <c r="C266" s="106" t="s">
        <v>46</v>
      </c>
      <c r="D266" s="106" t="s">
        <v>2943</v>
      </c>
      <c r="E266">
        <v>2341</v>
      </c>
      <c r="F266">
        <v>2320</v>
      </c>
      <c r="G266">
        <v>400</v>
      </c>
      <c r="H266" s="106" t="s">
        <v>2928</v>
      </c>
      <c r="I266">
        <v>8308</v>
      </c>
      <c r="J266" s="106" t="s">
        <v>52</v>
      </c>
      <c r="K266" s="106" t="s">
        <v>2988</v>
      </c>
      <c r="L266">
        <v>467.9</v>
      </c>
      <c r="M266">
        <v>466.4</v>
      </c>
      <c r="N266">
        <v>2000</v>
      </c>
      <c r="O266" s="106" t="s">
        <v>2925</v>
      </c>
      <c r="P266">
        <v>0.75893720795947694</v>
      </c>
      <c r="Q266">
        <v>0.81816770015381102</v>
      </c>
      <c r="R266" s="15">
        <v>0.29147802255462002</v>
      </c>
      <c r="S266" s="106">
        <v>7.7679954827890904E-2</v>
      </c>
      <c r="T266">
        <v>-0.754592416544002</v>
      </c>
      <c r="U266">
        <v>0.754592416544002</v>
      </c>
      <c r="V266">
        <v>0.53752913115477796</v>
      </c>
      <c r="W266">
        <v>-2.75</v>
      </c>
      <c r="X266">
        <v>0.52</v>
      </c>
      <c r="Y266">
        <v>289418</v>
      </c>
      <c r="Z266">
        <v>18089</v>
      </c>
      <c r="AA266">
        <v>0.93</v>
      </c>
      <c r="AB266">
        <v>16</v>
      </c>
      <c r="AC266">
        <v>10</v>
      </c>
      <c r="AD266">
        <v>6</v>
      </c>
      <c r="AE266">
        <v>62.5</v>
      </c>
      <c r="AF266">
        <v>12</v>
      </c>
      <c r="AG266">
        <v>8</v>
      </c>
      <c r="AH266">
        <v>3</v>
      </c>
      <c r="AI266">
        <v>5</v>
      </c>
    </row>
    <row r="267" spans="1:35" x14ac:dyDescent="0.2">
      <c r="A267" s="102">
        <v>1253</v>
      </c>
      <c r="B267">
        <v>3865</v>
      </c>
      <c r="C267" s="106" t="s">
        <v>2867</v>
      </c>
      <c r="D267" s="106" t="s">
        <v>3210</v>
      </c>
      <c r="E267">
        <v>526</v>
      </c>
      <c r="F267">
        <v>527</v>
      </c>
      <c r="G267">
        <v>1200</v>
      </c>
      <c r="H267" s="106" t="s">
        <v>2925</v>
      </c>
      <c r="I267">
        <v>4114</v>
      </c>
      <c r="J267" s="106" t="s">
        <v>3133</v>
      </c>
      <c r="K267" s="106" t="s">
        <v>2950</v>
      </c>
      <c r="L267">
        <v>6320</v>
      </c>
      <c r="M267">
        <v>6230</v>
      </c>
      <c r="N267">
        <v>100</v>
      </c>
      <c r="O267" s="106" t="s">
        <v>2928</v>
      </c>
      <c r="P267">
        <v>0.78643773851144105</v>
      </c>
      <c r="Q267">
        <v>0.833771589652615</v>
      </c>
      <c r="R267">
        <v>4.5803255999099401E-2</v>
      </c>
      <c r="S267" s="15">
        <v>7.6313159228863798E-3</v>
      </c>
      <c r="T267">
        <v>0.78139652387967695</v>
      </c>
      <c r="U267">
        <v>0.78139652387967695</v>
      </c>
      <c r="V267">
        <v>0.94301944141347305</v>
      </c>
      <c r="W267">
        <v>1.67</v>
      </c>
      <c r="X267">
        <v>1.51</v>
      </c>
      <c r="Y267">
        <v>289407</v>
      </c>
      <c r="Z267">
        <v>20672</v>
      </c>
      <c r="AA267">
        <v>1.57</v>
      </c>
      <c r="AB267">
        <v>14</v>
      </c>
      <c r="AC267">
        <v>10</v>
      </c>
      <c r="AD267">
        <v>4</v>
      </c>
      <c r="AE267">
        <v>71.430000000000007</v>
      </c>
      <c r="AF267">
        <v>10</v>
      </c>
      <c r="AG267">
        <v>9</v>
      </c>
      <c r="AH267">
        <v>3</v>
      </c>
      <c r="AI267">
        <v>2</v>
      </c>
    </row>
    <row r="268" spans="1:35" x14ac:dyDescent="0.2">
      <c r="A268" s="102">
        <v>23</v>
      </c>
      <c r="B268">
        <v>6758</v>
      </c>
      <c r="C268" s="106" t="s">
        <v>2942</v>
      </c>
      <c r="D268" s="106" t="s">
        <v>2930</v>
      </c>
      <c r="E268">
        <v>7890</v>
      </c>
      <c r="F268">
        <v>7826</v>
      </c>
      <c r="G268">
        <v>100</v>
      </c>
      <c r="H268" s="106" t="s">
        <v>2928</v>
      </c>
      <c r="I268">
        <v>8036</v>
      </c>
      <c r="J268" s="106" t="s">
        <v>2939</v>
      </c>
      <c r="K268" s="106" t="s">
        <v>2932</v>
      </c>
      <c r="L268">
        <v>8010</v>
      </c>
      <c r="M268">
        <v>8020</v>
      </c>
      <c r="N268">
        <v>100</v>
      </c>
      <c r="O268" s="106" t="s">
        <v>2925</v>
      </c>
      <c r="P268">
        <v>0.93312909094164798</v>
      </c>
      <c r="Q268">
        <v>0.96106666538934304</v>
      </c>
      <c r="R268">
        <v>0.43419117183532302</v>
      </c>
      <c r="S268">
        <v>2.4950389638905699E-2</v>
      </c>
      <c r="T268">
        <v>-0.24943277077928699</v>
      </c>
      <c r="U268">
        <v>0.24943277077928699</v>
      </c>
      <c r="V268">
        <v>8.7479710433586599E-2</v>
      </c>
      <c r="W268">
        <v>-0.54</v>
      </c>
      <c r="X268">
        <v>2.42</v>
      </c>
      <c r="Y268">
        <v>288964</v>
      </c>
      <c r="Z268">
        <v>28896</v>
      </c>
      <c r="AA268">
        <v>1.76</v>
      </c>
      <c r="AB268">
        <v>10</v>
      </c>
      <c r="AC268">
        <v>7</v>
      </c>
      <c r="AD268">
        <v>3</v>
      </c>
      <c r="AE268">
        <v>70</v>
      </c>
      <c r="AF268">
        <v>13</v>
      </c>
      <c r="AG268">
        <v>7</v>
      </c>
      <c r="AH268">
        <v>1</v>
      </c>
      <c r="AI268">
        <v>2</v>
      </c>
    </row>
    <row r="269" spans="1:35" x14ac:dyDescent="0.2">
      <c r="A269" s="102">
        <v>1048</v>
      </c>
      <c r="B269">
        <v>6301</v>
      </c>
      <c r="C269" s="106" t="s">
        <v>56</v>
      </c>
      <c r="D269" s="106" t="s">
        <v>2938</v>
      </c>
      <c r="E269">
        <v>2410</v>
      </c>
      <c r="F269">
        <v>2398.5</v>
      </c>
      <c r="G269">
        <v>400</v>
      </c>
      <c r="H269" s="106" t="s">
        <v>2928</v>
      </c>
      <c r="I269">
        <v>9072</v>
      </c>
      <c r="J269" s="106" t="s">
        <v>3095</v>
      </c>
      <c r="K269" s="106" t="s">
        <v>3096</v>
      </c>
      <c r="L269">
        <v>2659</v>
      </c>
      <c r="M269">
        <v>2602</v>
      </c>
      <c r="N269">
        <v>400</v>
      </c>
      <c r="O269" s="106" t="s">
        <v>2925</v>
      </c>
      <c r="P269">
        <v>0.76872530704615905</v>
      </c>
      <c r="Q269">
        <v>0.85432229574181295</v>
      </c>
      <c r="R269" s="15">
        <v>5.42727211063442E-2</v>
      </c>
      <c r="S269">
        <v>2.5635405976413899E-3</v>
      </c>
      <c r="T269">
        <v>-2.3930979573042199</v>
      </c>
      <c r="U269">
        <v>2.3930979573042199</v>
      </c>
      <c r="V269">
        <v>2.6366600523924402</v>
      </c>
      <c r="W269">
        <v>-5.0199999999999996</v>
      </c>
      <c r="X269">
        <v>7.82</v>
      </c>
      <c r="Y269">
        <v>288270</v>
      </c>
      <c r="Z269">
        <v>26206</v>
      </c>
      <c r="AA269">
        <v>1.35</v>
      </c>
      <c r="AB269">
        <v>11</v>
      </c>
      <c r="AC269">
        <v>8</v>
      </c>
      <c r="AD269">
        <v>3</v>
      </c>
      <c r="AE269">
        <v>72.73</v>
      </c>
      <c r="AF269">
        <v>15</v>
      </c>
      <c r="AG269">
        <v>5</v>
      </c>
      <c r="AH269">
        <v>1</v>
      </c>
      <c r="AI269">
        <v>5</v>
      </c>
    </row>
    <row r="270" spans="1:35" x14ac:dyDescent="0.2">
      <c r="A270" s="102">
        <v>1386</v>
      </c>
      <c r="B270">
        <v>8113</v>
      </c>
      <c r="C270" s="106" t="s">
        <v>3399</v>
      </c>
      <c r="D270" s="106" t="s">
        <v>2950</v>
      </c>
      <c r="E270">
        <v>3720</v>
      </c>
      <c r="F270">
        <v>3752</v>
      </c>
      <c r="G270">
        <v>200</v>
      </c>
      <c r="H270" s="106" t="s">
        <v>2928</v>
      </c>
      <c r="I270">
        <v>8601</v>
      </c>
      <c r="J270" s="106" t="s">
        <v>25</v>
      </c>
      <c r="K270" s="106" t="s">
        <v>3183</v>
      </c>
      <c r="L270">
        <v>570</v>
      </c>
      <c r="M270">
        <v>567.29999999999995</v>
      </c>
      <c r="N270">
        <v>1300</v>
      </c>
      <c r="O270" s="106" t="s">
        <v>2925</v>
      </c>
      <c r="P270">
        <v>0.79951828510613598</v>
      </c>
      <c r="Q270">
        <v>0.81991778032279194</v>
      </c>
      <c r="R270">
        <v>0.19082412682896399</v>
      </c>
      <c r="S270" s="15">
        <v>1.85821057899738E-2</v>
      </c>
      <c r="T270">
        <v>-0.29290297541676003</v>
      </c>
      <c r="U270">
        <v>0.29290297541676003</v>
      </c>
      <c r="V270">
        <v>0.68706686200035805</v>
      </c>
      <c r="W270">
        <v>-1.29</v>
      </c>
      <c r="X270">
        <v>1.72</v>
      </c>
      <c r="Y270">
        <v>286715</v>
      </c>
      <c r="Z270">
        <v>15929</v>
      </c>
      <c r="AA270">
        <v>0.81</v>
      </c>
      <c r="AB270">
        <v>18</v>
      </c>
      <c r="AC270">
        <v>10</v>
      </c>
      <c r="AD270">
        <v>8</v>
      </c>
      <c r="AE270">
        <v>55.56</v>
      </c>
      <c r="AF270">
        <v>14</v>
      </c>
      <c r="AG270">
        <v>9</v>
      </c>
      <c r="AH270">
        <v>4</v>
      </c>
      <c r="AI270">
        <v>5</v>
      </c>
    </row>
    <row r="271" spans="1:35" x14ac:dyDescent="0.2">
      <c r="A271" s="102">
        <v>993</v>
      </c>
      <c r="B271">
        <v>5401</v>
      </c>
      <c r="C271" s="106" t="s">
        <v>3374</v>
      </c>
      <c r="D271" s="106" t="s">
        <v>2986</v>
      </c>
      <c r="E271">
        <v>1553.5</v>
      </c>
      <c r="F271">
        <v>1552</v>
      </c>
      <c r="G271">
        <v>700</v>
      </c>
      <c r="H271" s="106" t="s">
        <v>2925</v>
      </c>
      <c r="I271">
        <v>6269</v>
      </c>
      <c r="J271" s="106" t="s">
        <v>3639</v>
      </c>
      <c r="K271" s="106" t="s">
        <v>2938</v>
      </c>
      <c r="L271">
        <v>2001</v>
      </c>
      <c r="M271">
        <v>2085</v>
      </c>
      <c r="N271">
        <v>500</v>
      </c>
      <c r="O271" s="106" t="s">
        <v>2928</v>
      </c>
      <c r="P271">
        <v>0.56224177848079904</v>
      </c>
      <c r="Q271">
        <v>0.86022117783430296</v>
      </c>
      <c r="R271">
        <v>0.23632697623736901</v>
      </c>
      <c r="S271" s="106">
        <v>8.2042844059908998E-2</v>
      </c>
      <c r="T271">
        <v>3.0273707615838799</v>
      </c>
      <c r="U271">
        <v>3.0273707615838799</v>
      </c>
      <c r="V271">
        <v>1.54962256418597</v>
      </c>
      <c r="W271">
        <v>16.57</v>
      </c>
      <c r="X271">
        <v>4.21</v>
      </c>
      <c r="Y271">
        <v>286558</v>
      </c>
      <c r="Z271">
        <v>19104</v>
      </c>
      <c r="AA271">
        <v>1</v>
      </c>
      <c r="AB271">
        <v>15</v>
      </c>
      <c r="AC271">
        <v>9</v>
      </c>
      <c r="AD271">
        <v>6</v>
      </c>
      <c r="AE271">
        <v>60</v>
      </c>
      <c r="AF271">
        <v>11</v>
      </c>
      <c r="AG271">
        <v>6</v>
      </c>
      <c r="AH271">
        <v>3</v>
      </c>
      <c r="AI271">
        <v>6</v>
      </c>
    </row>
    <row r="272" spans="1:35" x14ac:dyDescent="0.2">
      <c r="A272" s="102">
        <v>543</v>
      </c>
      <c r="B272">
        <v>6269</v>
      </c>
      <c r="C272" s="106" t="s">
        <v>3639</v>
      </c>
      <c r="D272" s="106" t="s">
        <v>2938</v>
      </c>
      <c r="E272">
        <v>2001</v>
      </c>
      <c r="F272">
        <v>2085</v>
      </c>
      <c r="G272">
        <v>400</v>
      </c>
      <c r="H272" s="106" t="s">
        <v>2928</v>
      </c>
      <c r="I272">
        <v>6302</v>
      </c>
      <c r="J272" s="106" t="s">
        <v>3256</v>
      </c>
      <c r="K272" s="106" t="s">
        <v>2938</v>
      </c>
      <c r="L272">
        <v>2938</v>
      </c>
      <c r="M272">
        <v>2901</v>
      </c>
      <c r="N272">
        <v>300</v>
      </c>
      <c r="O272" s="106" t="s">
        <v>2925</v>
      </c>
      <c r="P272">
        <v>0.565291620841884</v>
      </c>
      <c r="Q272">
        <v>0.898677458841312</v>
      </c>
      <c r="R272" s="106">
        <v>4.0426538144538603E-4</v>
      </c>
      <c r="S272">
        <v>3.82418409409534E-3</v>
      </c>
      <c r="T272">
        <v>-3.1530962218043599</v>
      </c>
      <c r="U272">
        <v>3.1530962218043599</v>
      </c>
      <c r="V272">
        <v>1.53038148496375</v>
      </c>
      <c r="W272">
        <v>-15.66</v>
      </c>
      <c r="X272">
        <v>4.17</v>
      </c>
      <c r="Y272">
        <v>286490</v>
      </c>
      <c r="Z272">
        <v>17906</v>
      </c>
      <c r="AA272">
        <v>0.8</v>
      </c>
      <c r="AB272">
        <v>16</v>
      </c>
      <c r="AC272">
        <v>8</v>
      </c>
      <c r="AD272">
        <v>8</v>
      </c>
      <c r="AE272">
        <v>50</v>
      </c>
      <c r="AF272">
        <v>10</v>
      </c>
      <c r="AG272">
        <v>8</v>
      </c>
      <c r="AH272">
        <v>4</v>
      </c>
      <c r="AI272">
        <v>4</v>
      </c>
    </row>
    <row r="273" spans="1:35" x14ac:dyDescent="0.2">
      <c r="A273" s="102">
        <v>367</v>
      </c>
      <c r="B273">
        <v>2127</v>
      </c>
      <c r="C273" s="106" t="s">
        <v>3174</v>
      </c>
      <c r="D273" s="106" t="s">
        <v>2940</v>
      </c>
      <c r="E273">
        <v>3750</v>
      </c>
      <c r="F273">
        <v>3830</v>
      </c>
      <c r="G273">
        <v>200</v>
      </c>
      <c r="H273" s="106" t="s">
        <v>2928</v>
      </c>
      <c r="I273">
        <v>3003</v>
      </c>
      <c r="J273" s="106" t="s">
        <v>691</v>
      </c>
      <c r="K273" s="106" t="s">
        <v>2947</v>
      </c>
      <c r="L273">
        <v>1355</v>
      </c>
      <c r="M273">
        <v>1364</v>
      </c>
      <c r="N273">
        <v>600</v>
      </c>
      <c r="O273" s="106" t="s">
        <v>2925</v>
      </c>
      <c r="P273">
        <v>0.62232209495009205</v>
      </c>
      <c r="Q273">
        <v>0.91170513818435295</v>
      </c>
      <c r="R273">
        <v>0.219141175035373</v>
      </c>
      <c r="S273">
        <v>8.8067568285097597E-3</v>
      </c>
      <c r="T273">
        <v>-0.31749091539552099</v>
      </c>
      <c r="U273">
        <v>0.31749091539552099</v>
      </c>
      <c r="V273">
        <v>0.19745494428250299</v>
      </c>
      <c r="W273">
        <v>-1.62</v>
      </c>
      <c r="X273">
        <v>6.84</v>
      </c>
      <c r="Y273">
        <v>286217</v>
      </c>
      <c r="Z273">
        <v>11008</v>
      </c>
      <c r="AA273">
        <v>0.66</v>
      </c>
      <c r="AB273">
        <v>26</v>
      </c>
      <c r="AC273">
        <v>16</v>
      </c>
      <c r="AD273">
        <v>10</v>
      </c>
      <c r="AE273">
        <v>61.54</v>
      </c>
      <c r="AF273">
        <v>9</v>
      </c>
      <c r="AG273">
        <v>13</v>
      </c>
      <c r="AH273">
        <v>9</v>
      </c>
      <c r="AI273">
        <v>4</v>
      </c>
    </row>
    <row r="274" spans="1:35" x14ac:dyDescent="0.2">
      <c r="A274" s="102">
        <v>209</v>
      </c>
      <c r="B274">
        <v>7729</v>
      </c>
      <c r="C274" s="106" t="s">
        <v>686</v>
      </c>
      <c r="D274" s="106" t="s">
        <v>2934</v>
      </c>
      <c r="E274">
        <v>4095</v>
      </c>
      <c r="F274">
        <v>4050</v>
      </c>
      <c r="G274">
        <v>200</v>
      </c>
      <c r="H274" s="106" t="s">
        <v>2928</v>
      </c>
      <c r="I274">
        <v>8572</v>
      </c>
      <c r="J274" s="106" t="s">
        <v>2893</v>
      </c>
      <c r="K274" s="106" t="s">
        <v>2931</v>
      </c>
      <c r="L274">
        <v>527</v>
      </c>
      <c r="M274">
        <v>527</v>
      </c>
      <c r="N274">
        <v>1500</v>
      </c>
      <c r="O274" s="106" t="s">
        <v>2925</v>
      </c>
      <c r="P274">
        <v>0.68376465081761995</v>
      </c>
      <c r="Q274">
        <v>0.92825355668392795</v>
      </c>
      <c r="R274">
        <v>0.33056832441008999</v>
      </c>
      <c r="S274">
        <v>7.9676475145406198E-2</v>
      </c>
      <c r="T274">
        <v>-1.6721759273599801</v>
      </c>
      <c r="U274">
        <v>1.6721759273599801</v>
      </c>
      <c r="V274">
        <v>1.50783408286628</v>
      </c>
      <c r="W274">
        <v>-8.26</v>
      </c>
      <c r="X274">
        <v>2.41</v>
      </c>
      <c r="Y274">
        <v>286167</v>
      </c>
      <c r="Z274">
        <v>16833</v>
      </c>
      <c r="AA274">
        <v>0.88</v>
      </c>
      <c r="AB274">
        <v>17</v>
      </c>
      <c r="AC274">
        <v>11</v>
      </c>
      <c r="AD274">
        <v>6</v>
      </c>
      <c r="AE274">
        <v>64.709999999999994</v>
      </c>
      <c r="AF274">
        <v>12</v>
      </c>
      <c r="AG274">
        <v>9</v>
      </c>
      <c r="AH274">
        <v>4</v>
      </c>
      <c r="AI274">
        <v>4</v>
      </c>
    </row>
    <row r="275" spans="1:35" x14ac:dyDescent="0.2">
      <c r="A275" s="102">
        <v>1410</v>
      </c>
      <c r="B275">
        <v>2427</v>
      </c>
      <c r="C275" s="106" t="s">
        <v>3263</v>
      </c>
      <c r="D275" s="106" t="s">
        <v>2940</v>
      </c>
      <c r="E275">
        <v>980</v>
      </c>
      <c r="F275">
        <v>995</v>
      </c>
      <c r="G275">
        <v>1000</v>
      </c>
      <c r="H275" s="106" t="s">
        <v>2928</v>
      </c>
      <c r="I275">
        <v>4927</v>
      </c>
      <c r="J275" s="106" t="s">
        <v>3280</v>
      </c>
      <c r="K275" s="106" t="s">
        <v>2950</v>
      </c>
      <c r="L275">
        <v>2455</v>
      </c>
      <c r="M275">
        <v>2461</v>
      </c>
      <c r="N275">
        <v>400</v>
      </c>
      <c r="O275" s="106" t="s">
        <v>2925</v>
      </c>
      <c r="P275">
        <v>0.87285655878435897</v>
      </c>
      <c r="Q275">
        <v>0.81662311354237005</v>
      </c>
      <c r="R275">
        <v>0.16798307850545099</v>
      </c>
      <c r="S275">
        <v>7.8716027612644499E-2</v>
      </c>
      <c r="T275">
        <v>-2.4335100125851601</v>
      </c>
      <c r="U275">
        <v>2.4335100125851601</v>
      </c>
      <c r="V275">
        <v>0.78383201867033403</v>
      </c>
      <c r="W275">
        <v>-9.76</v>
      </c>
      <c r="X275">
        <v>1.08</v>
      </c>
      <c r="Y275">
        <v>286084</v>
      </c>
      <c r="Z275">
        <v>12438</v>
      </c>
      <c r="AA275">
        <v>0.74</v>
      </c>
      <c r="AB275">
        <v>23</v>
      </c>
      <c r="AC275">
        <v>13</v>
      </c>
      <c r="AD275">
        <v>10</v>
      </c>
      <c r="AE275">
        <v>56.52</v>
      </c>
      <c r="AF275">
        <v>8</v>
      </c>
      <c r="AG275">
        <v>14</v>
      </c>
      <c r="AH275">
        <v>6</v>
      </c>
      <c r="AI275">
        <v>3</v>
      </c>
    </row>
    <row r="276" spans="1:35" x14ac:dyDescent="0.2">
      <c r="A276" s="102">
        <v>1400</v>
      </c>
      <c r="B276">
        <v>4917</v>
      </c>
      <c r="C276" s="106" t="s">
        <v>3372</v>
      </c>
      <c r="D276" s="106" t="s">
        <v>2950</v>
      </c>
      <c r="E276">
        <v>2692</v>
      </c>
      <c r="F276">
        <v>2677</v>
      </c>
      <c r="G276">
        <v>400</v>
      </c>
      <c r="H276" s="106" t="s">
        <v>2928</v>
      </c>
      <c r="I276">
        <v>9810</v>
      </c>
      <c r="J276" s="106" t="s">
        <v>2892</v>
      </c>
      <c r="K276" s="106" t="s">
        <v>2932</v>
      </c>
      <c r="L276">
        <v>4820</v>
      </c>
      <c r="M276">
        <v>4860</v>
      </c>
      <c r="N276">
        <v>200</v>
      </c>
      <c r="O276" s="106" t="s">
        <v>2925</v>
      </c>
      <c r="P276">
        <v>0.696970816116248</v>
      </c>
      <c r="Q276">
        <v>0.81814551897455201</v>
      </c>
      <c r="R276">
        <v>0.17193199353986199</v>
      </c>
      <c r="S276">
        <v>5.4546484307089298E-3</v>
      </c>
      <c r="T276">
        <v>-1.2115824015752501</v>
      </c>
      <c r="U276">
        <v>1.2115824015752501</v>
      </c>
      <c r="V276">
        <v>1.14108358523095</v>
      </c>
      <c r="W276">
        <v>-6.25</v>
      </c>
      <c r="X276">
        <v>10.16</v>
      </c>
      <c r="Y276">
        <v>285981</v>
      </c>
      <c r="Z276">
        <v>28598</v>
      </c>
      <c r="AA276">
        <v>1.56</v>
      </c>
      <c r="AB276">
        <v>10</v>
      </c>
      <c r="AC276">
        <v>8</v>
      </c>
      <c r="AD276">
        <v>2</v>
      </c>
      <c r="AE276">
        <v>80</v>
      </c>
      <c r="AF276">
        <v>13</v>
      </c>
      <c r="AG276">
        <v>5</v>
      </c>
      <c r="AH276">
        <v>0</v>
      </c>
      <c r="AI276">
        <v>5</v>
      </c>
    </row>
    <row r="277" spans="1:35" x14ac:dyDescent="0.2">
      <c r="A277" s="102">
        <v>196</v>
      </c>
      <c r="B277">
        <v>4536</v>
      </c>
      <c r="C277" s="106" t="s">
        <v>3284</v>
      </c>
      <c r="D277" s="106" t="s">
        <v>2948</v>
      </c>
      <c r="E277">
        <v>2090</v>
      </c>
      <c r="F277">
        <v>2100</v>
      </c>
      <c r="G277">
        <v>300</v>
      </c>
      <c r="H277" s="106" t="s">
        <v>2925</v>
      </c>
      <c r="I277">
        <v>6857</v>
      </c>
      <c r="J277" s="106" t="s">
        <v>3184</v>
      </c>
      <c r="K277" s="106" t="s">
        <v>2930</v>
      </c>
      <c r="L277">
        <v>5760</v>
      </c>
      <c r="M277">
        <v>5650</v>
      </c>
      <c r="N277">
        <v>100</v>
      </c>
      <c r="O277" s="106" t="s">
        <v>2928</v>
      </c>
      <c r="P277">
        <v>0.58703451065355405</v>
      </c>
      <c r="Q277">
        <v>0.93029737642912902</v>
      </c>
      <c r="R277" s="106">
        <v>0.22007136555606899</v>
      </c>
      <c r="S277" s="106">
        <v>2.8968478622463899E-2</v>
      </c>
      <c r="T277">
        <v>0.67860610430088897</v>
      </c>
      <c r="U277">
        <v>0.67860610430088897</v>
      </c>
      <c r="V277">
        <v>5.6262076622015302E-2</v>
      </c>
      <c r="W277">
        <v>3.52</v>
      </c>
      <c r="X277">
        <v>11.5</v>
      </c>
      <c r="Y277">
        <v>285932</v>
      </c>
      <c r="Z277">
        <v>16820</v>
      </c>
      <c r="AA277">
        <v>0.86</v>
      </c>
      <c r="AB277">
        <v>17</v>
      </c>
      <c r="AC277">
        <v>11</v>
      </c>
      <c r="AD277">
        <v>6</v>
      </c>
      <c r="AE277">
        <v>64.709999999999994</v>
      </c>
      <c r="AF277">
        <v>9</v>
      </c>
      <c r="AG277">
        <v>11</v>
      </c>
      <c r="AH277">
        <v>6</v>
      </c>
      <c r="AI277">
        <v>0</v>
      </c>
    </row>
    <row r="278" spans="1:35" x14ac:dyDescent="0.2">
      <c r="A278" s="102">
        <v>883</v>
      </c>
      <c r="B278">
        <v>4114</v>
      </c>
      <c r="C278" s="106" t="s">
        <v>3133</v>
      </c>
      <c r="D278" s="106" t="s">
        <v>2950</v>
      </c>
      <c r="E278">
        <v>6320</v>
      </c>
      <c r="F278">
        <v>6230</v>
      </c>
      <c r="G278">
        <v>100</v>
      </c>
      <c r="H278" s="106" t="s">
        <v>2925</v>
      </c>
      <c r="I278">
        <v>7211</v>
      </c>
      <c r="J278" s="106" t="s">
        <v>28</v>
      </c>
      <c r="K278" s="106" t="s">
        <v>2943</v>
      </c>
      <c r="L278">
        <v>423</v>
      </c>
      <c r="M278">
        <v>425</v>
      </c>
      <c r="N278">
        <v>1500</v>
      </c>
      <c r="O278" s="106" t="s">
        <v>2928</v>
      </c>
      <c r="P278">
        <v>0.80750137206386796</v>
      </c>
      <c r="Q278">
        <v>0.87140393767202495</v>
      </c>
      <c r="R278" s="106">
        <v>0.21169772158493</v>
      </c>
      <c r="S278" s="106">
        <v>2.4312243057306501E-2</v>
      </c>
      <c r="T278">
        <v>0.548723651236939</v>
      </c>
      <c r="U278">
        <v>0.548723651236939</v>
      </c>
      <c r="V278">
        <v>0.95473378901537598</v>
      </c>
      <c r="W278">
        <v>2.71</v>
      </c>
      <c r="X278">
        <v>2.33</v>
      </c>
      <c r="Y278">
        <v>285298</v>
      </c>
      <c r="Z278">
        <v>20378</v>
      </c>
      <c r="AA278">
        <v>1.43</v>
      </c>
      <c r="AB278">
        <v>14</v>
      </c>
      <c r="AC278">
        <v>9</v>
      </c>
      <c r="AD278">
        <v>5</v>
      </c>
      <c r="AE278">
        <v>64.290000000000006</v>
      </c>
      <c r="AF278">
        <v>13</v>
      </c>
      <c r="AG278">
        <v>7</v>
      </c>
      <c r="AH278">
        <v>0</v>
      </c>
      <c r="AI278">
        <v>7</v>
      </c>
    </row>
    <row r="279" spans="1:35" x14ac:dyDescent="0.2">
      <c r="A279" s="102">
        <v>938</v>
      </c>
      <c r="B279">
        <v>6481</v>
      </c>
      <c r="C279" s="106" t="s">
        <v>3638</v>
      </c>
      <c r="D279" s="106" t="s">
        <v>2938</v>
      </c>
      <c r="E279">
        <v>2929</v>
      </c>
      <c r="F279">
        <v>2911</v>
      </c>
      <c r="G279">
        <v>300</v>
      </c>
      <c r="H279" s="106" t="s">
        <v>2925</v>
      </c>
      <c r="I279">
        <v>6902</v>
      </c>
      <c r="J279" s="106" t="s">
        <v>944</v>
      </c>
      <c r="K279" s="106" t="s">
        <v>2943</v>
      </c>
      <c r="L279">
        <v>4614</v>
      </c>
      <c r="M279">
        <v>4529</v>
      </c>
      <c r="N279">
        <v>200</v>
      </c>
      <c r="O279" s="106" t="s">
        <v>2928</v>
      </c>
      <c r="P279">
        <v>0.60455983389296497</v>
      </c>
      <c r="Q279">
        <v>0.86490177164936399</v>
      </c>
      <c r="R279" s="106">
        <v>8.8570931957582894E-2</v>
      </c>
      <c r="S279" s="106">
        <v>1.4586851019149701E-2</v>
      </c>
      <c r="T279">
        <v>1.37185726833454</v>
      </c>
      <c r="U279">
        <v>1.37185726833454</v>
      </c>
      <c r="V279">
        <v>1.0473078392833699</v>
      </c>
      <c r="W279">
        <v>4.12</v>
      </c>
      <c r="X279">
        <v>3.59</v>
      </c>
      <c r="Y279">
        <v>285283</v>
      </c>
      <c r="Z279">
        <v>19019</v>
      </c>
      <c r="AA279">
        <v>0.98</v>
      </c>
      <c r="AB279">
        <v>15</v>
      </c>
      <c r="AC279">
        <v>10</v>
      </c>
      <c r="AD279">
        <v>5</v>
      </c>
      <c r="AE279">
        <v>66.67</v>
      </c>
      <c r="AF279">
        <v>13</v>
      </c>
      <c r="AG279">
        <v>7</v>
      </c>
      <c r="AH279">
        <v>1</v>
      </c>
      <c r="AI279">
        <v>7</v>
      </c>
    </row>
    <row r="280" spans="1:35" x14ac:dyDescent="0.2">
      <c r="A280" s="102">
        <v>1489</v>
      </c>
      <c r="B280">
        <v>2412</v>
      </c>
      <c r="C280" s="106" t="s">
        <v>3683</v>
      </c>
      <c r="D280" s="106" t="s">
        <v>2940</v>
      </c>
      <c r="E280">
        <v>2040</v>
      </c>
      <c r="F280">
        <v>2015</v>
      </c>
      <c r="G280">
        <v>400</v>
      </c>
      <c r="H280" s="106" t="s">
        <v>2928</v>
      </c>
      <c r="I280">
        <v>5947</v>
      </c>
      <c r="J280" s="106" t="s">
        <v>231</v>
      </c>
      <c r="K280" s="106" t="s">
        <v>3191</v>
      </c>
      <c r="L280">
        <v>7930</v>
      </c>
      <c r="M280">
        <v>7870</v>
      </c>
      <c r="N280">
        <v>100</v>
      </c>
      <c r="O280" s="106" t="s">
        <v>2925</v>
      </c>
      <c r="P280">
        <v>0.61198489417724899</v>
      </c>
      <c r="Q280">
        <v>0.80550358027292102</v>
      </c>
      <c r="R280" s="15">
        <v>0.113737801173005</v>
      </c>
      <c r="S280">
        <v>7.1616992633573903E-3</v>
      </c>
      <c r="T280">
        <v>-0.85978550871780601</v>
      </c>
      <c r="U280">
        <v>0.85978550871780601</v>
      </c>
      <c r="V280">
        <v>0.79989999503215703</v>
      </c>
      <c r="W280">
        <v>-4.04</v>
      </c>
      <c r="X280">
        <v>2.41</v>
      </c>
      <c r="Y280">
        <v>285078</v>
      </c>
      <c r="Z280">
        <v>15004</v>
      </c>
      <c r="AA280">
        <v>0.9</v>
      </c>
      <c r="AB280">
        <v>19</v>
      </c>
      <c r="AC280">
        <v>11</v>
      </c>
      <c r="AD280">
        <v>8</v>
      </c>
      <c r="AE280">
        <v>57.89</v>
      </c>
      <c r="AF280">
        <v>10</v>
      </c>
      <c r="AG280">
        <v>10</v>
      </c>
      <c r="AH280">
        <v>6</v>
      </c>
      <c r="AI280">
        <v>3</v>
      </c>
    </row>
    <row r="281" spans="1:35" x14ac:dyDescent="0.2">
      <c r="A281" s="102">
        <v>1357</v>
      </c>
      <c r="B281">
        <v>4208</v>
      </c>
      <c r="C281" s="106" t="s">
        <v>3185</v>
      </c>
      <c r="D281" s="106" t="s">
        <v>2950</v>
      </c>
      <c r="E281">
        <v>2253</v>
      </c>
      <c r="F281">
        <v>2236</v>
      </c>
      <c r="G281">
        <v>400</v>
      </c>
      <c r="H281" s="106" t="s">
        <v>2925</v>
      </c>
      <c r="I281">
        <v>7453</v>
      </c>
      <c r="J281" s="106" t="s">
        <v>54</v>
      </c>
      <c r="K281" s="106" t="s">
        <v>2951</v>
      </c>
      <c r="L281">
        <v>1892</v>
      </c>
      <c r="M281">
        <v>1872</v>
      </c>
      <c r="N281">
        <v>500</v>
      </c>
      <c r="O281" s="106" t="s">
        <v>2928</v>
      </c>
      <c r="P281">
        <v>0.73079447868423397</v>
      </c>
      <c r="Q281">
        <v>0.82299048935372798</v>
      </c>
      <c r="R281" s="15">
        <v>0.182357937863911</v>
      </c>
      <c r="S281">
        <v>1.7255662190469701E-2</v>
      </c>
      <c r="T281">
        <v>1.90941863448438</v>
      </c>
      <c r="U281">
        <v>1.90941863448438</v>
      </c>
      <c r="V281">
        <v>1.9597498392842501</v>
      </c>
      <c r="W281">
        <v>15.85</v>
      </c>
      <c r="X281">
        <v>4.6500000000000004</v>
      </c>
      <c r="Y281">
        <v>284005</v>
      </c>
      <c r="Z281">
        <v>21847</v>
      </c>
      <c r="AA281">
        <v>1.1599999999999999</v>
      </c>
      <c r="AB281">
        <v>13</v>
      </c>
      <c r="AC281">
        <v>8</v>
      </c>
      <c r="AD281">
        <v>5</v>
      </c>
      <c r="AE281">
        <v>61.54</v>
      </c>
      <c r="AF281">
        <v>11</v>
      </c>
      <c r="AG281">
        <v>8</v>
      </c>
      <c r="AH281">
        <v>3</v>
      </c>
      <c r="AI281">
        <v>2</v>
      </c>
    </row>
    <row r="282" spans="1:35" x14ac:dyDescent="0.2">
      <c r="A282" s="102">
        <v>973</v>
      </c>
      <c r="B282">
        <v>1824</v>
      </c>
      <c r="C282" s="106" t="s">
        <v>225</v>
      </c>
      <c r="D282" s="106" t="s">
        <v>2935</v>
      </c>
      <c r="E282">
        <v>1081</v>
      </c>
      <c r="F282">
        <v>1095</v>
      </c>
      <c r="G282">
        <v>900</v>
      </c>
      <c r="H282" s="106" t="s">
        <v>2928</v>
      </c>
      <c r="I282">
        <v>8697</v>
      </c>
      <c r="J282" s="106" t="s">
        <v>1090</v>
      </c>
      <c r="K282" s="106" t="s">
        <v>2931</v>
      </c>
      <c r="L282">
        <v>2058</v>
      </c>
      <c r="M282">
        <v>2042</v>
      </c>
      <c r="N282">
        <v>500</v>
      </c>
      <c r="O282" s="106" t="s">
        <v>2925</v>
      </c>
      <c r="P282">
        <v>0.62407311344116301</v>
      </c>
      <c r="Q282">
        <v>0.86262229965011095</v>
      </c>
      <c r="R282">
        <v>1.0636957639473699E-3</v>
      </c>
      <c r="S282">
        <v>8.3154704489480404E-3</v>
      </c>
      <c r="T282">
        <v>-0.54124209550376301</v>
      </c>
      <c r="U282">
        <v>0.54124209550376301</v>
      </c>
      <c r="V282">
        <v>0.90344654289208104</v>
      </c>
      <c r="W282">
        <v>-1.94</v>
      </c>
      <c r="X282">
        <v>3.48</v>
      </c>
      <c r="Y282">
        <v>283927</v>
      </c>
      <c r="Z282">
        <v>15774</v>
      </c>
      <c r="AA282">
        <v>0.77</v>
      </c>
      <c r="AB282">
        <v>18</v>
      </c>
      <c r="AC282">
        <v>13</v>
      </c>
      <c r="AD282">
        <v>5</v>
      </c>
      <c r="AE282">
        <v>72.22</v>
      </c>
      <c r="AF282">
        <v>12</v>
      </c>
      <c r="AG282">
        <v>9</v>
      </c>
      <c r="AH282">
        <v>3</v>
      </c>
      <c r="AI282">
        <v>6</v>
      </c>
    </row>
    <row r="283" spans="1:35" x14ac:dyDescent="0.2">
      <c r="A283" s="102">
        <v>3</v>
      </c>
      <c r="B283">
        <v>6952</v>
      </c>
      <c r="C283" s="106" t="s">
        <v>540</v>
      </c>
      <c r="D283" s="106" t="s">
        <v>2930</v>
      </c>
      <c r="E283">
        <v>2036</v>
      </c>
      <c r="F283">
        <v>2031</v>
      </c>
      <c r="G283">
        <v>500</v>
      </c>
      <c r="H283" s="106" t="s">
        <v>2928</v>
      </c>
      <c r="I283">
        <v>8604</v>
      </c>
      <c r="J283" s="106" t="s">
        <v>541</v>
      </c>
      <c r="K283" s="106" t="s">
        <v>3183</v>
      </c>
      <c r="L283">
        <v>559</v>
      </c>
      <c r="M283">
        <v>561.6</v>
      </c>
      <c r="N283">
        <v>1800</v>
      </c>
      <c r="O283" s="106" t="s">
        <v>2925</v>
      </c>
      <c r="P283">
        <v>0.75946250202533006</v>
      </c>
      <c r="Q283">
        <v>0.97465477301067704</v>
      </c>
      <c r="R283">
        <v>0.23431727273476399</v>
      </c>
      <c r="S283">
        <v>1.59487100956404E-2</v>
      </c>
      <c r="T283">
        <v>-0.94837848398630697</v>
      </c>
      <c r="U283">
        <v>0.94837848398630697</v>
      </c>
      <c r="V283">
        <v>0.64173060400177695</v>
      </c>
      <c r="W283">
        <v>-4.3</v>
      </c>
      <c r="X283">
        <v>0.45</v>
      </c>
      <c r="Y283">
        <v>283906</v>
      </c>
      <c r="Z283">
        <v>16700</v>
      </c>
      <c r="AA283">
        <v>0.84</v>
      </c>
      <c r="AB283">
        <v>17</v>
      </c>
      <c r="AC283">
        <v>11</v>
      </c>
      <c r="AD283">
        <v>6</v>
      </c>
      <c r="AE283">
        <v>64.709999999999994</v>
      </c>
      <c r="AF283">
        <v>13</v>
      </c>
      <c r="AG283">
        <v>6</v>
      </c>
      <c r="AH283">
        <v>2</v>
      </c>
      <c r="AI283">
        <v>9</v>
      </c>
    </row>
    <row r="284" spans="1:35" x14ac:dyDescent="0.2">
      <c r="A284" s="102">
        <v>747</v>
      </c>
      <c r="B284">
        <v>4536</v>
      </c>
      <c r="C284" s="106" t="s">
        <v>3284</v>
      </c>
      <c r="D284" s="106" t="s">
        <v>2948</v>
      </c>
      <c r="E284">
        <v>2090</v>
      </c>
      <c r="F284">
        <v>2100</v>
      </c>
      <c r="G284">
        <v>400</v>
      </c>
      <c r="H284" s="106" t="s">
        <v>2925</v>
      </c>
      <c r="I284">
        <v>6750</v>
      </c>
      <c r="J284" s="106" t="s">
        <v>2991</v>
      </c>
      <c r="K284" s="106" t="s">
        <v>2930</v>
      </c>
      <c r="L284">
        <v>4400</v>
      </c>
      <c r="M284">
        <v>4275</v>
      </c>
      <c r="N284">
        <v>200</v>
      </c>
      <c r="O284" s="106" t="s">
        <v>2928</v>
      </c>
      <c r="P284">
        <v>0.70815870492748101</v>
      </c>
      <c r="Q284">
        <v>0.88317406292012302</v>
      </c>
      <c r="R284" s="15">
        <v>8.2047570865480299E-2</v>
      </c>
      <c r="S284" s="106">
        <v>4.6555102034677602E-2</v>
      </c>
      <c r="T284">
        <v>0.77025934020134101</v>
      </c>
      <c r="U284">
        <v>0.77025934020134101</v>
      </c>
      <c r="V284">
        <v>0.89433986718094305</v>
      </c>
      <c r="W284">
        <v>2.98</v>
      </c>
      <c r="X284">
        <v>1.75</v>
      </c>
      <c r="Y284">
        <v>283761</v>
      </c>
      <c r="Z284">
        <v>17735</v>
      </c>
      <c r="AA284">
        <v>0.94</v>
      </c>
      <c r="AB284">
        <v>16</v>
      </c>
      <c r="AC284">
        <v>10</v>
      </c>
      <c r="AD284">
        <v>6</v>
      </c>
      <c r="AE284">
        <v>62.5</v>
      </c>
      <c r="AF284">
        <v>11</v>
      </c>
      <c r="AG284">
        <v>9</v>
      </c>
      <c r="AH284">
        <v>3</v>
      </c>
      <c r="AI284">
        <v>4</v>
      </c>
    </row>
    <row r="285" spans="1:35" x14ac:dyDescent="0.2">
      <c r="A285" s="102">
        <v>429</v>
      </c>
      <c r="B285">
        <v>8591</v>
      </c>
      <c r="C285" s="106" t="s">
        <v>3161</v>
      </c>
      <c r="D285" s="106" t="s">
        <v>2931</v>
      </c>
      <c r="E285">
        <v>1950.5</v>
      </c>
      <c r="F285">
        <v>1940</v>
      </c>
      <c r="G285">
        <v>400</v>
      </c>
      <c r="H285" s="106" t="s">
        <v>2925</v>
      </c>
      <c r="I285">
        <v>9934</v>
      </c>
      <c r="J285" s="106" t="s">
        <v>3190</v>
      </c>
      <c r="K285" s="106" t="s">
        <v>2932</v>
      </c>
      <c r="L285">
        <v>2780</v>
      </c>
      <c r="M285">
        <v>2759</v>
      </c>
      <c r="N285">
        <v>300</v>
      </c>
      <c r="O285" s="106" t="s">
        <v>2928</v>
      </c>
      <c r="P285">
        <v>0.64734436933216899</v>
      </c>
      <c r="Q285">
        <v>0.90756088105994104</v>
      </c>
      <c r="R285" s="15">
        <v>0.10510657293141799</v>
      </c>
      <c r="S285">
        <v>5.13610834099427E-2</v>
      </c>
      <c r="T285">
        <v>1.81747811354058</v>
      </c>
      <c r="U285">
        <v>1.81747811354058</v>
      </c>
      <c r="V285">
        <v>1.83074896851553</v>
      </c>
      <c r="W285">
        <v>4.07</v>
      </c>
      <c r="X285">
        <v>6.25</v>
      </c>
      <c r="Y285">
        <v>283492</v>
      </c>
      <c r="Z285">
        <v>17718</v>
      </c>
      <c r="AA285">
        <v>0.85</v>
      </c>
      <c r="AB285">
        <v>16</v>
      </c>
      <c r="AC285">
        <v>11</v>
      </c>
      <c r="AD285">
        <v>5</v>
      </c>
      <c r="AE285">
        <v>68.75</v>
      </c>
      <c r="AF285">
        <v>13</v>
      </c>
      <c r="AG285">
        <v>5</v>
      </c>
      <c r="AH285">
        <v>1</v>
      </c>
      <c r="AI285">
        <v>10</v>
      </c>
    </row>
    <row r="286" spans="1:35" x14ac:dyDescent="0.2">
      <c r="A286" s="102">
        <v>811</v>
      </c>
      <c r="B286">
        <v>5991</v>
      </c>
      <c r="C286" s="106" t="s">
        <v>1326</v>
      </c>
      <c r="D286" s="106" t="s">
        <v>3191</v>
      </c>
      <c r="E286">
        <v>931</v>
      </c>
      <c r="F286">
        <v>937</v>
      </c>
      <c r="G286">
        <v>800</v>
      </c>
      <c r="H286" s="106" t="s">
        <v>2928</v>
      </c>
      <c r="I286">
        <v>9787</v>
      </c>
      <c r="J286" s="106" t="s">
        <v>3646</v>
      </c>
      <c r="K286" s="106" t="s">
        <v>2940</v>
      </c>
      <c r="L286">
        <v>3900</v>
      </c>
      <c r="M286">
        <v>3850</v>
      </c>
      <c r="N286">
        <v>200</v>
      </c>
      <c r="O286" s="106" t="s">
        <v>2925</v>
      </c>
      <c r="P286">
        <v>0.59546281341694596</v>
      </c>
      <c r="Q286">
        <v>0.87770679670027996</v>
      </c>
      <c r="R286" s="15">
        <v>0.441998477872729</v>
      </c>
      <c r="S286" s="15">
        <v>8.0464622511569207E-3</v>
      </c>
      <c r="T286">
        <v>-0.65210249478452897</v>
      </c>
      <c r="U286">
        <v>0.65210249478452897</v>
      </c>
      <c r="V286">
        <v>0.71745822207184395</v>
      </c>
      <c r="W286">
        <v>-2.37</v>
      </c>
      <c r="X286">
        <v>2.65</v>
      </c>
      <c r="Y286">
        <v>282803</v>
      </c>
      <c r="Z286">
        <v>15711</v>
      </c>
      <c r="AA286">
        <v>0.96</v>
      </c>
      <c r="AB286">
        <v>18</v>
      </c>
      <c r="AC286">
        <v>10</v>
      </c>
      <c r="AD286">
        <v>8</v>
      </c>
      <c r="AE286">
        <v>55.56</v>
      </c>
      <c r="AF286">
        <v>10</v>
      </c>
      <c r="AG286">
        <v>9</v>
      </c>
      <c r="AH286">
        <v>3</v>
      </c>
      <c r="AI286">
        <v>6</v>
      </c>
    </row>
    <row r="287" spans="1:35" x14ac:dyDescent="0.2">
      <c r="A287" s="102">
        <v>947</v>
      </c>
      <c r="B287">
        <v>1605</v>
      </c>
      <c r="C287" s="106" t="s">
        <v>3224</v>
      </c>
      <c r="D287" s="106" t="s">
        <v>3205</v>
      </c>
      <c r="E287">
        <v>1075.5</v>
      </c>
      <c r="F287">
        <v>1077.5</v>
      </c>
      <c r="G287">
        <v>1000</v>
      </c>
      <c r="H287" s="106" t="s">
        <v>2928</v>
      </c>
      <c r="I287">
        <v>9412</v>
      </c>
      <c r="J287" s="106" t="s">
        <v>695</v>
      </c>
      <c r="K287" s="106" t="s">
        <v>2927</v>
      </c>
      <c r="L287">
        <v>485</v>
      </c>
      <c r="M287">
        <v>485</v>
      </c>
      <c r="N287">
        <v>2200</v>
      </c>
      <c r="O287" s="106" t="s">
        <v>2925</v>
      </c>
      <c r="P287">
        <v>0.71545266246515105</v>
      </c>
      <c r="Q287">
        <v>0.86424293480691206</v>
      </c>
      <c r="R287">
        <v>7.0328330149396004E-2</v>
      </c>
      <c r="S287">
        <v>6.5402248739484206E-2</v>
      </c>
      <c r="T287">
        <v>-0.79789765342988195</v>
      </c>
      <c r="U287">
        <v>0.79789765342988195</v>
      </c>
      <c r="V287">
        <v>0.50011867066451499</v>
      </c>
      <c r="W287">
        <v>-2.83</v>
      </c>
      <c r="X287">
        <v>0.97</v>
      </c>
      <c r="Y287">
        <v>282691</v>
      </c>
      <c r="Z287">
        <v>15705</v>
      </c>
      <c r="AA287">
        <v>0.72</v>
      </c>
      <c r="AB287">
        <v>18</v>
      </c>
      <c r="AC287">
        <v>10</v>
      </c>
      <c r="AD287">
        <v>8</v>
      </c>
      <c r="AE287">
        <v>55.56</v>
      </c>
      <c r="AF287">
        <v>12</v>
      </c>
      <c r="AG287">
        <v>9</v>
      </c>
      <c r="AH287">
        <v>4</v>
      </c>
      <c r="AI287">
        <v>5</v>
      </c>
    </row>
    <row r="288" spans="1:35" x14ac:dyDescent="0.2">
      <c r="A288" s="102">
        <v>68</v>
      </c>
      <c r="B288">
        <v>8031</v>
      </c>
      <c r="C288" s="106" t="s">
        <v>1013</v>
      </c>
      <c r="D288" s="106" t="s">
        <v>2932</v>
      </c>
      <c r="E288">
        <v>1981</v>
      </c>
      <c r="F288">
        <v>1981</v>
      </c>
      <c r="G288">
        <v>500</v>
      </c>
      <c r="H288" s="106" t="s">
        <v>2928</v>
      </c>
      <c r="I288">
        <v>8591</v>
      </c>
      <c r="J288" s="106" t="s">
        <v>3161</v>
      </c>
      <c r="K288" s="106" t="s">
        <v>2931</v>
      </c>
      <c r="L288">
        <v>1950.5</v>
      </c>
      <c r="M288">
        <v>1940</v>
      </c>
      <c r="N288">
        <v>500</v>
      </c>
      <c r="O288" s="106" t="s">
        <v>2925</v>
      </c>
      <c r="P288">
        <v>0.68935520908836101</v>
      </c>
      <c r="Q288">
        <v>0.94982954842215495</v>
      </c>
      <c r="R288" s="15">
        <v>0.32654779391760402</v>
      </c>
      <c r="S288">
        <v>2.6626893785633502E-4</v>
      </c>
      <c r="T288">
        <v>-2.5338690480617299</v>
      </c>
      <c r="U288">
        <v>2.5338690480617299</v>
      </c>
      <c r="V288">
        <v>2.6915129656539998</v>
      </c>
      <c r="W288">
        <v>-5.24</v>
      </c>
      <c r="X288">
        <v>2.0699999999999998</v>
      </c>
      <c r="Y288">
        <v>281836</v>
      </c>
      <c r="Z288">
        <v>16579</v>
      </c>
      <c r="AA288">
        <v>0.82</v>
      </c>
      <c r="AB288">
        <v>17</v>
      </c>
      <c r="AC288">
        <v>12</v>
      </c>
      <c r="AD288">
        <v>5</v>
      </c>
      <c r="AE288">
        <v>70.59</v>
      </c>
      <c r="AF288">
        <v>16</v>
      </c>
      <c r="AG288">
        <v>4</v>
      </c>
      <c r="AH288">
        <v>1</v>
      </c>
      <c r="AI288">
        <v>12</v>
      </c>
    </row>
    <row r="289" spans="1:35" x14ac:dyDescent="0.2">
      <c r="A289" s="102">
        <v>1476</v>
      </c>
      <c r="B289">
        <v>4208</v>
      </c>
      <c r="C289" s="106" t="s">
        <v>3185</v>
      </c>
      <c r="D289" s="106" t="s">
        <v>2950</v>
      </c>
      <c r="E289">
        <v>2253</v>
      </c>
      <c r="F289">
        <v>2236</v>
      </c>
      <c r="G289">
        <v>500</v>
      </c>
      <c r="H289" s="106" t="s">
        <v>2928</v>
      </c>
      <c r="I289">
        <v>6361</v>
      </c>
      <c r="J289" s="106" t="s">
        <v>912</v>
      </c>
      <c r="K289" s="106" t="s">
        <v>2938</v>
      </c>
      <c r="L289">
        <v>3490</v>
      </c>
      <c r="M289">
        <v>3505</v>
      </c>
      <c r="N289">
        <v>300</v>
      </c>
      <c r="O289" s="106" t="s">
        <v>2925</v>
      </c>
      <c r="P289">
        <v>0.55093375864963501</v>
      </c>
      <c r="Q289">
        <v>0.80689160951024996</v>
      </c>
      <c r="R289">
        <v>9.74956176878852E-2</v>
      </c>
      <c r="S289" s="15">
        <v>7.9516113012889397E-2</v>
      </c>
      <c r="T289">
        <v>-3.62008759089673</v>
      </c>
      <c r="U289">
        <v>3.62008759089673</v>
      </c>
      <c r="V289">
        <v>3.8127665557991199</v>
      </c>
      <c r="W289">
        <v>-11.11</v>
      </c>
      <c r="X289">
        <v>6.32</v>
      </c>
      <c r="Y289">
        <v>281526</v>
      </c>
      <c r="Z289">
        <v>23460</v>
      </c>
      <c r="AA289">
        <v>1.44</v>
      </c>
      <c r="AB289">
        <v>12</v>
      </c>
      <c r="AC289">
        <v>9</v>
      </c>
      <c r="AD289">
        <v>3</v>
      </c>
      <c r="AE289">
        <v>75</v>
      </c>
      <c r="AF289">
        <v>14</v>
      </c>
      <c r="AG289">
        <v>6</v>
      </c>
      <c r="AH289">
        <v>0</v>
      </c>
      <c r="AI289">
        <v>6</v>
      </c>
    </row>
    <row r="290" spans="1:35" x14ac:dyDescent="0.2">
      <c r="A290" s="102">
        <v>912</v>
      </c>
      <c r="B290">
        <v>2175</v>
      </c>
      <c r="C290" s="106" t="s">
        <v>3220</v>
      </c>
      <c r="D290" s="106" t="s">
        <v>2940</v>
      </c>
      <c r="E290">
        <v>2354</v>
      </c>
      <c r="F290">
        <v>2344</v>
      </c>
      <c r="G290">
        <v>400</v>
      </c>
      <c r="H290" s="106" t="s">
        <v>2928</v>
      </c>
      <c r="I290">
        <v>3197</v>
      </c>
      <c r="J290" s="106" t="s">
        <v>776</v>
      </c>
      <c r="K290" s="106" t="s">
        <v>2951</v>
      </c>
      <c r="L290">
        <v>2060</v>
      </c>
      <c r="M290">
        <v>2064</v>
      </c>
      <c r="N290">
        <v>500</v>
      </c>
      <c r="O290" s="106" t="s">
        <v>2925</v>
      </c>
      <c r="P290">
        <v>0.73428801413880695</v>
      </c>
      <c r="Q290">
        <v>0.86824180045648602</v>
      </c>
      <c r="R290">
        <v>2.4482203182554299E-2</v>
      </c>
      <c r="S290" s="15">
        <v>3.98016403670855E-2</v>
      </c>
      <c r="T290">
        <v>-3.6316574839503901</v>
      </c>
      <c r="U290">
        <v>3.6316574839503901</v>
      </c>
      <c r="V290">
        <v>3.8819462409277201</v>
      </c>
      <c r="W290">
        <v>-20.74</v>
      </c>
      <c r="X290">
        <v>10.07</v>
      </c>
      <c r="Y290">
        <v>280418</v>
      </c>
      <c r="Z290">
        <v>15579</v>
      </c>
      <c r="AA290">
        <v>0.8</v>
      </c>
      <c r="AB290">
        <v>18</v>
      </c>
      <c r="AC290">
        <v>12</v>
      </c>
      <c r="AD290">
        <v>6</v>
      </c>
      <c r="AE290">
        <v>66.67</v>
      </c>
      <c r="AF290">
        <v>9</v>
      </c>
      <c r="AG290">
        <v>11</v>
      </c>
      <c r="AH290">
        <v>5</v>
      </c>
      <c r="AI290">
        <v>2</v>
      </c>
    </row>
    <row r="291" spans="1:35" x14ac:dyDescent="0.2">
      <c r="A291" s="102">
        <v>225</v>
      </c>
      <c r="B291">
        <v>6995</v>
      </c>
      <c r="C291" s="106" t="s">
        <v>51</v>
      </c>
      <c r="D291" s="106" t="s">
        <v>2943</v>
      </c>
      <c r="E291">
        <v>1941</v>
      </c>
      <c r="F291">
        <v>1926</v>
      </c>
      <c r="G291">
        <v>500</v>
      </c>
      <c r="H291" s="106" t="s">
        <v>2928</v>
      </c>
      <c r="I291">
        <v>8306</v>
      </c>
      <c r="J291" s="106" t="s">
        <v>3188</v>
      </c>
      <c r="K291" s="106" t="s">
        <v>2988</v>
      </c>
      <c r="L291">
        <v>579.9</v>
      </c>
      <c r="M291">
        <v>579.4</v>
      </c>
      <c r="N291">
        <v>1700</v>
      </c>
      <c r="O291" s="106" t="s">
        <v>2925</v>
      </c>
      <c r="P291">
        <v>0.82375624544386605</v>
      </c>
      <c r="Q291">
        <v>0.92648971171099703</v>
      </c>
      <c r="R291">
        <v>9.1113942070262299E-2</v>
      </c>
      <c r="S291">
        <v>8.8484198999994407E-2</v>
      </c>
      <c r="T291">
        <v>-2.0984208795241499</v>
      </c>
      <c r="U291">
        <v>2.0984208795241499</v>
      </c>
      <c r="V291">
        <v>2.25623443391253</v>
      </c>
      <c r="W291">
        <v>-8.11</v>
      </c>
      <c r="X291">
        <v>2.2799999999999998</v>
      </c>
      <c r="Y291">
        <v>280262</v>
      </c>
      <c r="Z291">
        <v>17516</v>
      </c>
      <c r="AA291">
        <v>0.86</v>
      </c>
      <c r="AB291">
        <v>16</v>
      </c>
      <c r="AC291">
        <v>12</v>
      </c>
      <c r="AD291">
        <v>4</v>
      </c>
      <c r="AE291">
        <v>75</v>
      </c>
      <c r="AF291">
        <v>14</v>
      </c>
      <c r="AG291">
        <v>6</v>
      </c>
      <c r="AH291">
        <v>0</v>
      </c>
      <c r="AI291">
        <v>10</v>
      </c>
    </row>
    <row r="292" spans="1:35" x14ac:dyDescent="0.2">
      <c r="A292" s="102">
        <v>967</v>
      </c>
      <c r="B292">
        <v>8309</v>
      </c>
      <c r="C292" s="106" t="s">
        <v>1053</v>
      </c>
      <c r="D292" s="106" t="s">
        <v>2988</v>
      </c>
      <c r="E292">
        <v>4123</v>
      </c>
      <c r="F292">
        <v>4099</v>
      </c>
      <c r="G292">
        <v>200</v>
      </c>
      <c r="H292" s="106" t="s">
        <v>2925</v>
      </c>
      <c r="I292">
        <v>9069</v>
      </c>
      <c r="J292" s="106" t="s">
        <v>3086</v>
      </c>
      <c r="K292" s="106" t="s">
        <v>3096</v>
      </c>
      <c r="L292">
        <v>898</v>
      </c>
      <c r="M292">
        <v>891</v>
      </c>
      <c r="N292">
        <v>900</v>
      </c>
      <c r="O292" s="106" t="s">
        <v>2928</v>
      </c>
      <c r="P292">
        <v>0.876851748214455</v>
      </c>
      <c r="Q292">
        <v>0.86291211772197796</v>
      </c>
      <c r="R292" s="106">
        <v>6.6029614765118899E-3</v>
      </c>
      <c r="S292">
        <v>9.5501724412615507E-3</v>
      </c>
      <c r="T292">
        <v>0.12386632759902599</v>
      </c>
      <c r="U292">
        <v>0.12386632759902599</v>
      </c>
      <c r="V292">
        <v>0.95158187549284501</v>
      </c>
      <c r="W292">
        <v>0.15</v>
      </c>
      <c r="X292">
        <v>2.1800000000000002</v>
      </c>
      <c r="Y292">
        <v>279637</v>
      </c>
      <c r="Z292">
        <v>17477</v>
      </c>
      <c r="AA292">
        <v>1.04</v>
      </c>
      <c r="AB292">
        <v>16</v>
      </c>
      <c r="AC292">
        <v>11</v>
      </c>
      <c r="AD292">
        <v>5</v>
      </c>
      <c r="AE292">
        <v>68.75</v>
      </c>
      <c r="AF292">
        <v>12</v>
      </c>
      <c r="AG292">
        <v>7</v>
      </c>
      <c r="AH292">
        <v>1</v>
      </c>
      <c r="AI292">
        <v>8</v>
      </c>
    </row>
    <row r="293" spans="1:35" x14ac:dyDescent="0.2">
      <c r="A293" s="102">
        <v>636</v>
      </c>
      <c r="B293">
        <v>1414</v>
      </c>
      <c r="C293" s="106" t="s">
        <v>3172</v>
      </c>
      <c r="D293" s="106" t="s">
        <v>2935</v>
      </c>
      <c r="E293">
        <v>4640</v>
      </c>
      <c r="F293">
        <v>4655</v>
      </c>
      <c r="G293">
        <v>200</v>
      </c>
      <c r="H293" s="106" t="s">
        <v>2925</v>
      </c>
      <c r="I293">
        <v>7729</v>
      </c>
      <c r="J293" s="106" t="s">
        <v>686</v>
      </c>
      <c r="K293" s="106" t="s">
        <v>2934</v>
      </c>
      <c r="L293">
        <v>4095</v>
      </c>
      <c r="M293">
        <v>4050</v>
      </c>
      <c r="N293">
        <v>200</v>
      </c>
      <c r="O293" s="106" t="s">
        <v>2928</v>
      </c>
      <c r="P293">
        <v>0.78137019646653905</v>
      </c>
      <c r="Q293">
        <v>0.89146105391055297</v>
      </c>
      <c r="R293" s="15">
        <v>9.0252144698777695E-2</v>
      </c>
      <c r="S293">
        <v>5.4652237940231899E-2</v>
      </c>
      <c r="T293">
        <v>0.52672053416491904</v>
      </c>
      <c r="U293">
        <v>0.52672053416491904</v>
      </c>
      <c r="V293">
        <v>0.36784355081408199</v>
      </c>
      <c r="W293">
        <v>2.2000000000000002</v>
      </c>
      <c r="X293">
        <v>13</v>
      </c>
      <c r="Y293">
        <v>278965</v>
      </c>
      <c r="Z293">
        <v>23247</v>
      </c>
      <c r="AA293">
        <v>1.18</v>
      </c>
      <c r="AB293">
        <v>12</v>
      </c>
      <c r="AC293">
        <v>9</v>
      </c>
      <c r="AD293">
        <v>3</v>
      </c>
      <c r="AE293">
        <v>75</v>
      </c>
      <c r="AF293">
        <v>13</v>
      </c>
      <c r="AG293">
        <v>5</v>
      </c>
      <c r="AH293">
        <v>2</v>
      </c>
      <c r="AI293">
        <v>5</v>
      </c>
    </row>
    <row r="294" spans="1:35" x14ac:dyDescent="0.2">
      <c r="A294" s="102">
        <v>592</v>
      </c>
      <c r="B294">
        <v>6301</v>
      </c>
      <c r="C294" s="106" t="s">
        <v>56</v>
      </c>
      <c r="D294" s="106" t="s">
        <v>2938</v>
      </c>
      <c r="E294">
        <v>2410</v>
      </c>
      <c r="F294">
        <v>2398.5</v>
      </c>
      <c r="G294">
        <v>400</v>
      </c>
      <c r="H294" s="106" t="s">
        <v>2928</v>
      </c>
      <c r="I294">
        <v>6471</v>
      </c>
      <c r="J294" s="106" t="s">
        <v>1366</v>
      </c>
      <c r="K294" s="106" t="s">
        <v>2938</v>
      </c>
      <c r="L294">
        <v>959</v>
      </c>
      <c r="M294">
        <v>951</v>
      </c>
      <c r="N294">
        <v>1000</v>
      </c>
      <c r="O294" s="106" t="s">
        <v>2925</v>
      </c>
      <c r="P294">
        <v>0.78816444315246403</v>
      </c>
      <c r="Q294">
        <v>0.89522193327073896</v>
      </c>
      <c r="R294">
        <v>0.33534130811351298</v>
      </c>
      <c r="S294">
        <v>4.9610562603925101E-2</v>
      </c>
      <c r="T294">
        <v>-2.37338144915663E-2</v>
      </c>
      <c r="U294">
        <v>2.37338144915663E-2</v>
      </c>
      <c r="V294">
        <v>9.0386466858490805E-2</v>
      </c>
      <c r="W294">
        <v>-7.0000000000000007E-2</v>
      </c>
      <c r="X294">
        <v>0.88</v>
      </c>
      <c r="Y294">
        <v>278087</v>
      </c>
      <c r="Z294">
        <v>16358</v>
      </c>
      <c r="AA294">
        <v>0.76</v>
      </c>
      <c r="AB294">
        <v>17</v>
      </c>
      <c r="AC294">
        <v>11</v>
      </c>
      <c r="AD294">
        <v>6</v>
      </c>
      <c r="AE294">
        <v>64.709999999999994</v>
      </c>
      <c r="AF294">
        <v>13</v>
      </c>
      <c r="AG294">
        <v>7</v>
      </c>
      <c r="AH294">
        <v>2</v>
      </c>
      <c r="AI294">
        <v>8</v>
      </c>
    </row>
    <row r="295" spans="1:35" x14ac:dyDescent="0.2">
      <c r="A295" s="102">
        <v>70</v>
      </c>
      <c r="B295">
        <v>4613</v>
      </c>
      <c r="C295" s="106" t="s">
        <v>227</v>
      </c>
      <c r="D295" s="106" t="s">
        <v>2950</v>
      </c>
      <c r="E295">
        <v>2620</v>
      </c>
      <c r="F295">
        <v>2566</v>
      </c>
      <c r="G295">
        <v>400</v>
      </c>
      <c r="H295" s="106" t="s">
        <v>2928</v>
      </c>
      <c r="I295">
        <v>6845</v>
      </c>
      <c r="J295" s="106" t="s">
        <v>3229</v>
      </c>
      <c r="K295" s="106" t="s">
        <v>2930</v>
      </c>
      <c r="L295">
        <v>3060</v>
      </c>
      <c r="M295">
        <v>3010</v>
      </c>
      <c r="N295">
        <v>300</v>
      </c>
      <c r="O295" s="106" t="s">
        <v>2925</v>
      </c>
      <c r="P295">
        <v>0.57323451768488898</v>
      </c>
      <c r="Q295">
        <v>0.94948853341066397</v>
      </c>
      <c r="R295">
        <v>0.30314010385214901</v>
      </c>
      <c r="S295">
        <v>3.0947386330982599E-2</v>
      </c>
      <c r="T295">
        <v>-0.87234911061457598</v>
      </c>
      <c r="U295">
        <v>0.87234911061457598</v>
      </c>
      <c r="V295">
        <v>0.27939822720073099</v>
      </c>
      <c r="W295">
        <v>-1.95</v>
      </c>
      <c r="X295">
        <v>13.67</v>
      </c>
      <c r="Y295">
        <v>277645</v>
      </c>
      <c r="Z295">
        <v>27764</v>
      </c>
      <c r="AA295">
        <v>1.39</v>
      </c>
      <c r="AB295">
        <v>10</v>
      </c>
      <c r="AC295">
        <v>8</v>
      </c>
      <c r="AD295">
        <v>2</v>
      </c>
      <c r="AE295">
        <v>80</v>
      </c>
      <c r="AF295">
        <v>12</v>
      </c>
      <c r="AG295">
        <v>5</v>
      </c>
      <c r="AH295">
        <v>1</v>
      </c>
      <c r="AI295">
        <v>4</v>
      </c>
    </row>
    <row r="296" spans="1:35" x14ac:dyDescent="0.2">
      <c r="A296" s="102">
        <v>275</v>
      </c>
      <c r="B296">
        <v>2607</v>
      </c>
      <c r="C296" s="106" t="s">
        <v>2954</v>
      </c>
      <c r="D296" s="106" t="s">
        <v>2953</v>
      </c>
      <c r="E296">
        <v>2936</v>
      </c>
      <c r="F296">
        <v>2901</v>
      </c>
      <c r="G296">
        <v>300</v>
      </c>
      <c r="H296" s="106" t="s">
        <v>2928</v>
      </c>
      <c r="I296">
        <v>7182</v>
      </c>
      <c r="J296" s="106" t="s">
        <v>3091</v>
      </c>
      <c r="K296" s="106" t="s">
        <v>2988</v>
      </c>
      <c r="L296">
        <v>1050</v>
      </c>
      <c r="M296">
        <v>1047</v>
      </c>
      <c r="N296">
        <v>800</v>
      </c>
      <c r="O296" s="106" t="s">
        <v>2925</v>
      </c>
      <c r="P296">
        <v>0.78022548914798895</v>
      </c>
      <c r="Q296">
        <v>0.92181953573908304</v>
      </c>
      <c r="R296" s="15">
        <v>0.35141899669167898</v>
      </c>
      <c r="S296">
        <v>6.7224180912475E-3</v>
      </c>
      <c r="T296">
        <v>-1.4211583414233699</v>
      </c>
      <c r="U296">
        <v>1.4211583414233699</v>
      </c>
      <c r="V296">
        <v>0.91451743138003905</v>
      </c>
      <c r="W296">
        <v>-4.53</v>
      </c>
      <c r="X296">
        <v>3.76</v>
      </c>
      <c r="Y296">
        <v>276895</v>
      </c>
      <c r="Z296">
        <v>14573</v>
      </c>
      <c r="AA296">
        <v>0.61</v>
      </c>
      <c r="AB296">
        <v>19</v>
      </c>
      <c r="AC296">
        <v>11</v>
      </c>
      <c r="AD296">
        <v>8</v>
      </c>
      <c r="AE296">
        <v>57.89</v>
      </c>
      <c r="AF296">
        <v>11</v>
      </c>
      <c r="AG296">
        <v>8</v>
      </c>
      <c r="AH296">
        <v>6</v>
      </c>
      <c r="AI296">
        <v>5</v>
      </c>
    </row>
    <row r="297" spans="1:35" x14ac:dyDescent="0.2">
      <c r="A297" s="102">
        <v>1023</v>
      </c>
      <c r="B297">
        <v>6183</v>
      </c>
      <c r="C297" s="106" t="s">
        <v>3222</v>
      </c>
      <c r="D297" s="106" t="s">
        <v>2940</v>
      </c>
      <c r="E297">
        <v>1571</v>
      </c>
      <c r="F297">
        <v>1577</v>
      </c>
      <c r="G297">
        <v>400</v>
      </c>
      <c r="H297" s="106" t="s">
        <v>2925</v>
      </c>
      <c r="I297">
        <v>7649</v>
      </c>
      <c r="J297" s="106" t="s">
        <v>3223</v>
      </c>
      <c r="K297" s="106" t="s">
        <v>2951</v>
      </c>
      <c r="L297">
        <v>5600</v>
      </c>
      <c r="M297">
        <v>5560</v>
      </c>
      <c r="N297">
        <v>100</v>
      </c>
      <c r="O297" s="106" t="s">
        <v>2928</v>
      </c>
      <c r="P297">
        <v>0.886659530821297</v>
      </c>
      <c r="Q297">
        <v>0.857233027589686</v>
      </c>
      <c r="R297" s="106">
        <v>3.1718410937874301E-2</v>
      </c>
      <c r="S297" s="106">
        <v>3.6159371375253701E-4</v>
      </c>
      <c r="T297">
        <v>0.13698047699106899</v>
      </c>
      <c r="U297">
        <v>0.13698047699106899</v>
      </c>
      <c r="V297">
        <v>0.598517350353021</v>
      </c>
      <c r="W297">
        <v>0.3</v>
      </c>
      <c r="X297">
        <v>13.45</v>
      </c>
      <c r="Y297">
        <v>275770</v>
      </c>
      <c r="Z297">
        <v>15321</v>
      </c>
      <c r="AA297">
        <v>1.1000000000000001</v>
      </c>
      <c r="AB297">
        <v>18</v>
      </c>
      <c r="AC297">
        <v>13</v>
      </c>
      <c r="AD297">
        <v>5</v>
      </c>
      <c r="AE297">
        <v>72.22</v>
      </c>
      <c r="AF297">
        <v>10</v>
      </c>
      <c r="AG297">
        <v>11</v>
      </c>
      <c r="AH297">
        <v>3</v>
      </c>
      <c r="AI297">
        <v>4</v>
      </c>
    </row>
    <row r="298" spans="1:35" x14ac:dyDescent="0.2">
      <c r="A298" s="102">
        <v>108</v>
      </c>
      <c r="B298">
        <v>6457</v>
      </c>
      <c r="C298" s="106" t="s">
        <v>3349</v>
      </c>
      <c r="D298" s="106" t="s">
        <v>2938</v>
      </c>
      <c r="E298">
        <v>3335</v>
      </c>
      <c r="F298">
        <v>3195</v>
      </c>
      <c r="G298">
        <v>300</v>
      </c>
      <c r="H298" s="106" t="s">
        <v>2928</v>
      </c>
      <c r="I298">
        <v>6925</v>
      </c>
      <c r="J298" s="106" t="s">
        <v>3640</v>
      </c>
      <c r="K298" s="106" t="s">
        <v>2930</v>
      </c>
      <c r="L298">
        <v>1599</v>
      </c>
      <c r="M298">
        <v>1614</v>
      </c>
      <c r="N298">
        <v>600</v>
      </c>
      <c r="O298" s="106" t="s">
        <v>2925</v>
      </c>
      <c r="P298">
        <v>0.55683064909365798</v>
      </c>
      <c r="Q298">
        <v>0.94100491609853398</v>
      </c>
      <c r="R298" s="106">
        <v>5.1836349537854903E-2</v>
      </c>
      <c r="S298" s="106">
        <v>1.05159835144527E-3</v>
      </c>
      <c r="T298">
        <v>-0.46421874046303802</v>
      </c>
      <c r="U298">
        <v>0.46421874046303802</v>
      </c>
      <c r="V298">
        <v>1.3202984914956</v>
      </c>
      <c r="W298">
        <v>-1.0900000000000001</v>
      </c>
      <c r="X298">
        <v>1.03</v>
      </c>
      <c r="Y298">
        <v>275111</v>
      </c>
      <c r="Z298">
        <v>18341</v>
      </c>
      <c r="AA298">
        <v>1.03</v>
      </c>
      <c r="AB298">
        <v>15</v>
      </c>
      <c r="AC298">
        <v>10</v>
      </c>
      <c r="AD298">
        <v>5</v>
      </c>
      <c r="AE298">
        <v>66.67</v>
      </c>
      <c r="AF298">
        <v>12</v>
      </c>
      <c r="AG298">
        <v>7</v>
      </c>
      <c r="AH298">
        <v>4</v>
      </c>
      <c r="AI298">
        <v>4</v>
      </c>
    </row>
    <row r="299" spans="1:35" x14ac:dyDescent="0.2">
      <c r="A299" s="102">
        <v>812</v>
      </c>
      <c r="B299">
        <v>6370</v>
      </c>
      <c r="C299" s="106" t="s">
        <v>3237</v>
      </c>
      <c r="D299" s="106" t="s">
        <v>2938</v>
      </c>
      <c r="E299">
        <v>3500</v>
      </c>
      <c r="F299">
        <v>3495</v>
      </c>
      <c r="G299">
        <v>300</v>
      </c>
      <c r="H299" s="106" t="s">
        <v>2925</v>
      </c>
      <c r="I299">
        <v>8804</v>
      </c>
      <c r="J299" s="106" t="s">
        <v>1096</v>
      </c>
      <c r="K299" s="106" t="s">
        <v>2947</v>
      </c>
      <c r="L299">
        <v>1791</v>
      </c>
      <c r="M299">
        <v>1788</v>
      </c>
      <c r="N299">
        <v>600</v>
      </c>
      <c r="O299" s="106" t="s">
        <v>2928</v>
      </c>
      <c r="P299">
        <v>0.71389119935781198</v>
      </c>
      <c r="Q299">
        <v>0.87765760833350104</v>
      </c>
      <c r="R299">
        <v>2.8884943017221699E-2</v>
      </c>
      <c r="S299">
        <v>3.7210828574889103E-2</v>
      </c>
      <c r="T299">
        <v>0.42698736033731599</v>
      </c>
      <c r="U299">
        <v>0.42698736033731599</v>
      </c>
      <c r="V299">
        <v>0.16978462323650101</v>
      </c>
      <c r="W299">
        <v>1.63</v>
      </c>
      <c r="X299">
        <v>2.3199999999999998</v>
      </c>
      <c r="Y299">
        <v>274735</v>
      </c>
      <c r="Z299">
        <v>14460</v>
      </c>
      <c r="AA299">
        <v>0.77</v>
      </c>
      <c r="AB299">
        <v>19</v>
      </c>
      <c r="AC299">
        <v>11</v>
      </c>
      <c r="AD299">
        <v>8</v>
      </c>
      <c r="AE299">
        <v>57.89</v>
      </c>
      <c r="AF299">
        <v>14</v>
      </c>
      <c r="AG299">
        <v>10</v>
      </c>
      <c r="AH299">
        <v>4</v>
      </c>
      <c r="AI299">
        <v>5</v>
      </c>
    </row>
    <row r="300" spans="1:35" x14ac:dyDescent="0.2">
      <c r="A300" s="102">
        <v>240</v>
      </c>
      <c r="B300">
        <v>6460</v>
      </c>
      <c r="C300" s="106" t="s">
        <v>3277</v>
      </c>
      <c r="D300" s="106" t="s">
        <v>2938</v>
      </c>
      <c r="E300">
        <v>1575</v>
      </c>
      <c r="F300">
        <v>1583</v>
      </c>
      <c r="G300">
        <v>600</v>
      </c>
      <c r="H300" s="106" t="s">
        <v>2925</v>
      </c>
      <c r="I300">
        <v>6845</v>
      </c>
      <c r="J300" s="106" t="s">
        <v>3229</v>
      </c>
      <c r="K300" s="106" t="s">
        <v>2930</v>
      </c>
      <c r="L300">
        <v>3060</v>
      </c>
      <c r="M300">
        <v>3010</v>
      </c>
      <c r="N300">
        <v>300</v>
      </c>
      <c r="O300" s="106" t="s">
        <v>2928</v>
      </c>
      <c r="P300">
        <v>0.651040846720494</v>
      </c>
      <c r="Q300">
        <v>0.92534405123602204</v>
      </c>
      <c r="R300">
        <v>0.14916702486734301</v>
      </c>
      <c r="S300">
        <v>9.7346024816058908E-3</v>
      </c>
      <c r="T300">
        <v>0.96585034363997502</v>
      </c>
      <c r="U300">
        <v>0.96585034363997502</v>
      </c>
      <c r="V300">
        <v>0.20317825295174299</v>
      </c>
      <c r="W300">
        <v>2.65</v>
      </c>
      <c r="X300">
        <v>5.18</v>
      </c>
      <c r="Y300">
        <v>274430</v>
      </c>
      <c r="Z300">
        <v>17152</v>
      </c>
      <c r="AA300">
        <v>0.93</v>
      </c>
      <c r="AB300">
        <v>16</v>
      </c>
      <c r="AC300">
        <v>11</v>
      </c>
      <c r="AD300">
        <v>5</v>
      </c>
      <c r="AE300">
        <v>68.75</v>
      </c>
      <c r="AF300">
        <v>12</v>
      </c>
      <c r="AG300">
        <v>8</v>
      </c>
      <c r="AH300">
        <v>4</v>
      </c>
      <c r="AI300">
        <v>4</v>
      </c>
    </row>
    <row r="301" spans="1:35" x14ac:dyDescent="0.2">
      <c r="A301" s="102">
        <v>370</v>
      </c>
      <c r="B301">
        <v>7751</v>
      </c>
      <c r="C301" s="106" t="s">
        <v>3662</v>
      </c>
      <c r="D301" s="106" t="s">
        <v>2930</v>
      </c>
      <c r="E301">
        <v>2963</v>
      </c>
      <c r="F301">
        <v>2958</v>
      </c>
      <c r="G301">
        <v>300</v>
      </c>
      <c r="H301" s="106" t="s">
        <v>2925</v>
      </c>
      <c r="I301">
        <v>8377</v>
      </c>
      <c r="J301" s="106" t="s">
        <v>3097</v>
      </c>
      <c r="K301" s="106" t="s">
        <v>2988</v>
      </c>
      <c r="L301">
        <v>1105</v>
      </c>
      <c r="M301">
        <v>1073</v>
      </c>
      <c r="N301">
        <v>800</v>
      </c>
      <c r="O301" s="106" t="s">
        <v>2928</v>
      </c>
      <c r="P301">
        <v>0.56686021490698602</v>
      </c>
      <c r="Q301">
        <v>0.91154675841261701</v>
      </c>
      <c r="R301">
        <v>0.29669254773092302</v>
      </c>
      <c r="S301" s="15">
        <v>7.7032730276855698E-4</v>
      </c>
      <c r="T301">
        <v>0.788057947431553</v>
      </c>
      <c r="U301">
        <v>0.788057947431553</v>
      </c>
      <c r="V301">
        <v>0.43819723487214202</v>
      </c>
      <c r="W301">
        <v>1.69</v>
      </c>
      <c r="X301">
        <v>3.27</v>
      </c>
      <c r="Y301">
        <v>274009</v>
      </c>
      <c r="Z301">
        <v>18267</v>
      </c>
      <c r="AA301">
        <v>0.96</v>
      </c>
      <c r="AB301">
        <v>15</v>
      </c>
      <c r="AC301">
        <v>12</v>
      </c>
      <c r="AD301">
        <v>3</v>
      </c>
      <c r="AE301">
        <v>80</v>
      </c>
      <c r="AF301">
        <v>12</v>
      </c>
      <c r="AG301">
        <v>6</v>
      </c>
      <c r="AH301">
        <v>2</v>
      </c>
      <c r="AI301">
        <v>7</v>
      </c>
    </row>
    <row r="302" spans="1:35" x14ac:dyDescent="0.2">
      <c r="A302" s="102">
        <v>1067</v>
      </c>
      <c r="B302">
        <v>3116</v>
      </c>
      <c r="C302" s="106" t="s">
        <v>3181</v>
      </c>
      <c r="D302" s="106" t="s">
        <v>2943</v>
      </c>
      <c r="E302">
        <v>1714</v>
      </c>
      <c r="F302">
        <v>1681</v>
      </c>
      <c r="G302">
        <v>600</v>
      </c>
      <c r="H302" s="106" t="s">
        <v>2925</v>
      </c>
      <c r="I302">
        <v>8410</v>
      </c>
      <c r="J302" s="106" t="s">
        <v>3207</v>
      </c>
      <c r="K302" s="106" t="s">
        <v>2988</v>
      </c>
      <c r="L302">
        <v>332</v>
      </c>
      <c r="M302">
        <v>328</v>
      </c>
      <c r="N302">
        <v>3100</v>
      </c>
      <c r="O302" s="106" t="s">
        <v>2928</v>
      </c>
      <c r="P302">
        <v>0.81084158934079098</v>
      </c>
      <c r="Q302">
        <v>0.85260342874193895</v>
      </c>
      <c r="R302" s="15">
        <v>7.8559660660135297E-2</v>
      </c>
      <c r="S302">
        <v>4.3348625858584101E-2</v>
      </c>
      <c r="T302">
        <v>0.63188771945141697</v>
      </c>
      <c r="U302">
        <v>0.63188771945141697</v>
      </c>
      <c r="V302">
        <v>0.54823999160563697</v>
      </c>
      <c r="W302">
        <v>1.44</v>
      </c>
      <c r="X302">
        <v>0.81</v>
      </c>
      <c r="Y302">
        <v>273872</v>
      </c>
      <c r="Z302">
        <v>15215</v>
      </c>
      <c r="AA302">
        <v>0.74</v>
      </c>
      <c r="AB302">
        <v>18</v>
      </c>
      <c r="AC302">
        <v>10</v>
      </c>
      <c r="AD302">
        <v>8</v>
      </c>
      <c r="AE302">
        <v>55.56</v>
      </c>
      <c r="AF302">
        <v>12</v>
      </c>
      <c r="AG302">
        <v>8</v>
      </c>
      <c r="AH302">
        <v>2</v>
      </c>
      <c r="AI302">
        <v>8</v>
      </c>
    </row>
    <row r="303" spans="1:35" x14ac:dyDescent="0.2">
      <c r="A303" s="102">
        <v>1331</v>
      </c>
      <c r="B303">
        <v>1951</v>
      </c>
      <c r="C303" s="106" t="s">
        <v>3650</v>
      </c>
      <c r="D303" s="106" t="s">
        <v>2935</v>
      </c>
      <c r="E303">
        <v>2760</v>
      </c>
      <c r="F303">
        <v>2810</v>
      </c>
      <c r="G303">
        <v>300</v>
      </c>
      <c r="H303" s="106" t="s">
        <v>2928</v>
      </c>
      <c r="I303">
        <v>9076</v>
      </c>
      <c r="J303" s="106" t="s">
        <v>1115</v>
      </c>
      <c r="K303" s="106" t="s">
        <v>3096</v>
      </c>
      <c r="L303">
        <v>1487</v>
      </c>
      <c r="M303">
        <v>1474</v>
      </c>
      <c r="N303">
        <v>600</v>
      </c>
      <c r="O303" s="106" t="s">
        <v>2925</v>
      </c>
      <c r="P303">
        <v>0.58565751178597103</v>
      </c>
      <c r="Q303">
        <v>0.82627882724429202</v>
      </c>
      <c r="R303">
        <v>0.16914766427729899</v>
      </c>
      <c r="S303">
        <v>2.7415911220684801E-2</v>
      </c>
      <c r="T303">
        <v>-0.207102721858758</v>
      </c>
      <c r="U303">
        <v>0.207102721858758</v>
      </c>
      <c r="V303">
        <v>0.57912527154537197</v>
      </c>
      <c r="W303">
        <v>-0.52</v>
      </c>
      <c r="X303">
        <v>4.91</v>
      </c>
      <c r="Y303">
        <v>273370</v>
      </c>
      <c r="Z303">
        <v>13668</v>
      </c>
      <c r="AA303">
        <v>0.61</v>
      </c>
      <c r="AB303">
        <v>20</v>
      </c>
      <c r="AC303">
        <v>14</v>
      </c>
      <c r="AD303">
        <v>6</v>
      </c>
      <c r="AE303">
        <v>70</v>
      </c>
      <c r="AF303">
        <v>12</v>
      </c>
      <c r="AG303">
        <v>8</v>
      </c>
      <c r="AH303">
        <v>3</v>
      </c>
      <c r="AI303">
        <v>9</v>
      </c>
    </row>
    <row r="304" spans="1:35" x14ac:dyDescent="0.2">
      <c r="A304" s="102">
        <v>1003</v>
      </c>
      <c r="B304">
        <v>2503</v>
      </c>
      <c r="C304" s="106" t="s">
        <v>3631</v>
      </c>
      <c r="D304" s="106" t="s">
        <v>2953</v>
      </c>
      <c r="E304">
        <v>2522</v>
      </c>
      <c r="F304">
        <v>2499</v>
      </c>
      <c r="G304">
        <v>400</v>
      </c>
      <c r="H304" s="106" t="s">
        <v>2925</v>
      </c>
      <c r="I304">
        <v>3861</v>
      </c>
      <c r="J304" s="106" t="s">
        <v>37</v>
      </c>
      <c r="K304" s="106" t="s">
        <v>3210</v>
      </c>
      <c r="L304">
        <v>592</v>
      </c>
      <c r="M304">
        <v>613</v>
      </c>
      <c r="N304">
        <v>1600</v>
      </c>
      <c r="O304" s="106" t="s">
        <v>2928</v>
      </c>
      <c r="P304">
        <v>0.57712293585094698</v>
      </c>
      <c r="Q304">
        <v>0.85947533014896704</v>
      </c>
      <c r="R304">
        <v>0.22495652490418999</v>
      </c>
      <c r="S304">
        <v>1.7020500582283101E-2</v>
      </c>
      <c r="T304">
        <v>0.18215566640575001</v>
      </c>
      <c r="U304">
        <v>0.18215566640575001</v>
      </c>
      <c r="V304">
        <v>0.70011652498402299</v>
      </c>
      <c r="W304">
        <v>0.6</v>
      </c>
      <c r="X304">
        <v>1.88</v>
      </c>
      <c r="Y304">
        <v>273290</v>
      </c>
      <c r="Z304">
        <v>17081</v>
      </c>
      <c r="AA304">
        <v>0.86</v>
      </c>
      <c r="AB304">
        <v>16</v>
      </c>
      <c r="AC304">
        <v>11</v>
      </c>
      <c r="AD304">
        <v>5</v>
      </c>
      <c r="AE304">
        <v>68.75</v>
      </c>
      <c r="AF304">
        <v>11</v>
      </c>
      <c r="AG304">
        <v>8</v>
      </c>
      <c r="AH304">
        <v>3</v>
      </c>
      <c r="AI304">
        <v>5</v>
      </c>
    </row>
    <row r="305" spans="1:35" x14ac:dyDescent="0.2">
      <c r="A305" s="102">
        <v>958</v>
      </c>
      <c r="B305">
        <v>6361</v>
      </c>
      <c r="C305" s="106" t="s">
        <v>912</v>
      </c>
      <c r="D305" s="106" t="s">
        <v>2938</v>
      </c>
      <c r="E305">
        <v>3490</v>
      </c>
      <c r="F305">
        <v>3505</v>
      </c>
      <c r="G305">
        <v>300</v>
      </c>
      <c r="H305" s="106" t="s">
        <v>2925</v>
      </c>
      <c r="I305">
        <v>7186</v>
      </c>
      <c r="J305" s="106" t="s">
        <v>685</v>
      </c>
      <c r="K305" s="106" t="s">
        <v>2988</v>
      </c>
      <c r="L305">
        <v>447</v>
      </c>
      <c r="M305">
        <v>437</v>
      </c>
      <c r="N305">
        <v>2400</v>
      </c>
      <c r="O305" s="106" t="s">
        <v>2928</v>
      </c>
      <c r="P305">
        <v>0.67781465065872804</v>
      </c>
      <c r="Q305">
        <v>0.86352553873780702</v>
      </c>
      <c r="R305">
        <v>2.3376908540326501E-2</v>
      </c>
      <c r="S305">
        <v>1.30600487129804E-2</v>
      </c>
      <c r="T305">
        <v>2.9965767325775401</v>
      </c>
      <c r="U305">
        <v>2.9965767325775401</v>
      </c>
      <c r="V305">
        <v>3.1083716934096302</v>
      </c>
      <c r="W305">
        <v>7</v>
      </c>
      <c r="X305">
        <v>0.26</v>
      </c>
      <c r="Y305">
        <v>272991</v>
      </c>
      <c r="Z305">
        <v>18199</v>
      </c>
      <c r="AA305">
        <v>0.97</v>
      </c>
      <c r="AB305">
        <v>15</v>
      </c>
      <c r="AC305">
        <v>10</v>
      </c>
      <c r="AD305">
        <v>5</v>
      </c>
      <c r="AE305">
        <v>66.67</v>
      </c>
      <c r="AF305">
        <v>12</v>
      </c>
      <c r="AG305">
        <v>6</v>
      </c>
      <c r="AH305">
        <v>2</v>
      </c>
      <c r="AI305">
        <v>7</v>
      </c>
    </row>
    <row r="306" spans="1:35" x14ac:dyDescent="0.2">
      <c r="A306" s="102">
        <v>1511</v>
      </c>
      <c r="B306">
        <v>7164</v>
      </c>
      <c r="C306" s="106" t="s">
        <v>3202</v>
      </c>
      <c r="D306" s="106" t="s">
        <v>2931</v>
      </c>
      <c r="E306">
        <v>4540</v>
      </c>
      <c r="F306">
        <v>4485</v>
      </c>
      <c r="G306">
        <v>200</v>
      </c>
      <c r="H306" s="106" t="s">
        <v>2928</v>
      </c>
      <c r="I306">
        <v>8591</v>
      </c>
      <c r="J306" s="106" t="s">
        <v>3161</v>
      </c>
      <c r="K306" s="106" t="s">
        <v>2931</v>
      </c>
      <c r="L306">
        <v>1950.5</v>
      </c>
      <c r="M306">
        <v>1940</v>
      </c>
      <c r="N306">
        <v>500</v>
      </c>
      <c r="O306" s="106" t="s">
        <v>2925</v>
      </c>
      <c r="P306">
        <v>0.73361612731007797</v>
      </c>
      <c r="Q306">
        <v>0.80291012115523697</v>
      </c>
      <c r="R306">
        <v>2.4744897028735901E-2</v>
      </c>
      <c r="S306" s="106">
        <v>5.97663930825564E-2</v>
      </c>
      <c r="T306">
        <v>-2.4359459688274798</v>
      </c>
      <c r="U306">
        <v>2.4359459688274798</v>
      </c>
      <c r="V306">
        <v>2.24425336591659</v>
      </c>
      <c r="W306">
        <v>-9.2200000000000006</v>
      </c>
      <c r="X306">
        <v>8.14</v>
      </c>
      <c r="Y306">
        <v>270585</v>
      </c>
      <c r="Z306">
        <v>15032</v>
      </c>
      <c r="AA306">
        <v>0.8</v>
      </c>
      <c r="AB306">
        <v>18</v>
      </c>
      <c r="AC306">
        <v>9</v>
      </c>
      <c r="AD306">
        <v>9</v>
      </c>
      <c r="AE306">
        <v>50</v>
      </c>
      <c r="AF306">
        <v>12</v>
      </c>
      <c r="AG306">
        <v>7</v>
      </c>
      <c r="AH306">
        <v>3</v>
      </c>
      <c r="AI306">
        <v>8</v>
      </c>
    </row>
    <row r="307" spans="1:35" x14ac:dyDescent="0.2">
      <c r="A307" s="102">
        <v>751</v>
      </c>
      <c r="B307">
        <v>6028</v>
      </c>
      <c r="C307" s="106" t="s">
        <v>694</v>
      </c>
      <c r="D307" s="106" t="s">
        <v>2940</v>
      </c>
      <c r="E307">
        <v>7870</v>
      </c>
      <c r="F307">
        <v>7750</v>
      </c>
      <c r="G307">
        <v>100</v>
      </c>
      <c r="H307" s="106" t="s">
        <v>2928</v>
      </c>
      <c r="I307">
        <v>8591</v>
      </c>
      <c r="J307" s="106" t="s">
        <v>3161</v>
      </c>
      <c r="K307" s="106" t="s">
        <v>2931</v>
      </c>
      <c r="L307">
        <v>1950.5</v>
      </c>
      <c r="M307">
        <v>1940</v>
      </c>
      <c r="N307">
        <v>400</v>
      </c>
      <c r="O307" s="106" t="s">
        <v>2925</v>
      </c>
      <c r="P307">
        <v>0.66641479595670505</v>
      </c>
      <c r="Q307">
        <v>0.88251169504207305</v>
      </c>
      <c r="R307">
        <v>0.449664736119469</v>
      </c>
      <c r="S307" s="15">
        <v>3.7285457399975602E-2</v>
      </c>
      <c r="T307">
        <v>-0.720999087313692</v>
      </c>
      <c r="U307">
        <v>0.720999087313692</v>
      </c>
      <c r="V307">
        <v>0.89674612067402004</v>
      </c>
      <c r="W307">
        <v>-1.95</v>
      </c>
      <c r="X307">
        <v>0.13</v>
      </c>
      <c r="Y307">
        <v>270519</v>
      </c>
      <c r="Z307">
        <v>15029</v>
      </c>
      <c r="AA307">
        <v>0.69</v>
      </c>
      <c r="AB307">
        <v>18</v>
      </c>
      <c r="AC307">
        <v>13</v>
      </c>
      <c r="AD307">
        <v>5</v>
      </c>
      <c r="AE307">
        <v>72.22</v>
      </c>
      <c r="AF307">
        <v>13</v>
      </c>
      <c r="AG307">
        <v>7</v>
      </c>
      <c r="AH307">
        <v>4</v>
      </c>
      <c r="AI307">
        <v>7</v>
      </c>
    </row>
    <row r="308" spans="1:35" x14ac:dyDescent="0.2">
      <c r="A308" s="102">
        <v>1247</v>
      </c>
      <c r="B308">
        <v>4401</v>
      </c>
      <c r="C308" s="106" t="s">
        <v>226</v>
      </c>
      <c r="D308" s="106" t="s">
        <v>2950</v>
      </c>
      <c r="E308">
        <v>1671</v>
      </c>
      <c r="F308">
        <v>1658</v>
      </c>
      <c r="G308">
        <v>500</v>
      </c>
      <c r="H308" s="106" t="s">
        <v>2925</v>
      </c>
      <c r="I308">
        <v>7259</v>
      </c>
      <c r="J308" s="106" t="s">
        <v>27</v>
      </c>
      <c r="K308" s="106" t="s">
        <v>2943</v>
      </c>
      <c r="L308">
        <v>3840</v>
      </c>
      <c r="M308">
        <v>3780</v>
      </c>
      <c r="N308">
        <v>200</v>
      </c>
      <c r="O308" s="106" t="s">
        <v>2928</v>
      </c>
      <c r="P308">
        <v>0.67376144659117598</v>
      </c>
      <c r="Q308">
        <v>0.83419674971979996</v>
      </c>
      <c r="R308">
        <v>7.7455307839421297E-2</v>
      </c>
      <c r="S308" s="15">
        <v>9.8433950751990795E-2</v>
      </c>
      <c r="T308">
        <v>1.9073438272208401</v>
      </c>
      <c r="U308">
        <v>1.9073438272208401</v>
      </c>
      <c r="V308">
        <v>1.6361410286489799</v>
      </c>
      <c r="W308">
        <v>7.92</v>
      </c>
      <c r="X308">
        <v>9.66</v>
      </c>
      <c r="Y308">
        <v>268902</v>
      </c>
      <c r="Z308">
        <v>14939</v>
      </c>
      <c r="AA308">
        <v>0.88</v>
      </c>
      <c r="AB308">
        <v>18</v>
      </c>
      <c r="AC308">
        <v>12</v>
      </c>
      <c r="AD308">
        <v>6</v>
      </c>
      <c r="AE308">
        <v>66.67</v>
      </c>
      <c r="AF308">
        <v>14</v>
      </c>
      <c r="AG308">
        <v>7</v>
      </c>
      <c r="AH308">
        <v>2</v>
      </c>
      <c r="AI308">
        <v>9</v>
      </c>
    </row>
    <row r="309" spans="1:35" x14ac:dyDescent="0.2">
      <c r="A309" s="102">
        <v>306</v>
      </c>
      <c r="B309">
        <v>6744</v>
      </c>
      <c r="C309" s="106" t="s">
        <v>3668</v>
      </c>
      <c r="D309" s="106" t="s">
        <v>2930</v>
      </c>
      <c r="E309">
        <v>2575</v>
      </c>
      <c r="F309">
        <v>2500</v>
      </c>
      <c r="G309">
        <v>200</v>
      </c>
      <c r="H309" s="106" t="s">
        <v>2928</v>
      </c>
      <c r="I309">
        <v>9746</v>
      </c>
      <c r="J309" s="106" t="s">
        <v>3198</v>
      </c>
      <c r="K309" s="106" t="s">
        <v>2927</v>
      </c>
      <c r="L309">
        <v>5600</v>
      </c>
      <c r="M309">
        <v>5640</v>
      </c>
      <c r="N309">
        <v>100</v>
      </c>
      <c r="O309" s="106" t="s">
        <v>2925</v>
      </c>
      <c r="P309">
        <v>0.80126416854177895</v>
      </c>
      <c r="Q309">
        <v>0.918248048649699</v>
      </c>
      <c r="R309">
        <v>0.19795540971923001</v>
      </c>
      <c r="S309">
        <v>3.5668914288477599E-2</v>
      </c>
      <c r="T309">
        <v>-1.8043838715439799</v>
      </c>
      <c r="U309">
        <v>1.8043838715439799</v>
      </c>
      <c r="V309">
        <v>0.13541661247173301</v>
      </c>
      <c r="W309">
        <v>-4.87</v>
      </c>
      <c r="X309">
        <v>11.35</v>
      </c>
      <c r="Y309">
        <v>268884</v>
      </c>
      <c r="Z309">
        <v>15817</v>
      </c>
      <c r="AA309">
        <v>0.91</v>
      </c>
      <c r="AB309">
        <v>17</v>
      </c>
      <c r="AC309">
        <v>12</v>
      </c>
      <c r="AD309">
        <v>5</v>
      </c>
      <c r="AE309">
        <v>70.59</v>
      </c>
      <c r="AF309">
        <v>10</v>
      </c>
      <c r="AG309">
        <v>8</v>
      </c>
      <c r="AH309">
        <v>4</v>
      </c>
      <c r="AI309">
        <v>5</v>
      </c>
    </row>
    <row r="310" spans="1:35" x14ac:dyDescent="0.2">
      <c r="A310" s="102">
        <v>600</v>
      </c>
      <c r="B310">
        <v>6471</v>
      </c>
      <c r="C310" s="106" t="s">
        <v>1366</v>
      </c>
      <c r="D310" s="106" t="s">
        <v>2938</v>
      </c>
      <c r="E310">
        <v>959</v>
      </c>
      <c r="F310">
        <v>951</v>
      </c>
      <c r="G310">
        <v>1000</v>
      </c>
      <c r="H310" s="106" t="s">
        <v>2928</v>
      </c>
      <c r="I310">
        <v>7278</v>
      </c>
      <c r="J310" s="106" t="s">
        <v>46</v>
      </c>
      <c r="K310" s="106" t="s">
        <v>2943</v>
      </c>
      <c r="L310">
        <v>2341</v>
      </c>
      <c r="M310">
        <v>2320</v>
      </c>
      <c r="N310">
        <v>400</v>
      </c>
      <c r="O310" s="106" t="s">
        <v>2925</v>
      </c>
      <c r="P310">
        <v>0.88271750603663901</v>
      </c>
      <c r="Q310">
        <v>0.89470766654080403</v>
      </c>
      <c r="R310">
        <v>0.29174951954067802</v>
      </c>
      <c r="S310">
        <v>9.9437794457466394E-2</v>
      </c>
      <c r="T310">
        <v>-1.2681932790858099</v>
      </c>
      <c r="U310">
        <v>1.2681932790858099</v>
      </c>
      <c r="V310">
        <v>1.1542574648803801</v>
      </c>
      <c r="W310">
        <v>-4.2300000000000004</v>
      </c>
      <c r="X310">
        <v>2.48</v>
      </c>
      <c r="Y310">
        <v>268798</v>
      </c>
      <c r="Z310">
        <v>14933</v>
      </c>
      <c r="AA310">
        <v>0.68</v>
      </c>
      <c r="AB310">
        <v>18</v>
      </c>
      <c r="AC310">
        <v>12</v>
      </c>
      <c r="AD310">
        <v>6</v>
      </c>
      <c r="AE310">
        <v>66.67</v>
      </c>
      <c r="AF310">
        <v>14</v>
      </c>
      <c r="AG310">
        <v>8</v>
      </c>
      <c r="AH310">
        <v>4</v>
      </c>
      <c r="AI310">
        <v>6</v>
      </c>
    </row>
    <row r="311" spans="1:35" x14ac:dyDescent="0.2">
      <c r="A311" s="102">
        <v>348</v>
      </c>
      <c r="B311">
        <v>2331</v>
      </c>
      <c r="C311" s="106" t="s">
        <v>3127</v>
      </c>
      <c r="D311" s="106" t="s">
        <v>2940</v>
      </c>
      <c r="E311">
        <v>5750</v>
      </c>
      <c r="F311">
        <v>5710</v>
      </c>
      <c r="G311">
        <v>100</v>
      </c>
      <c r="H311" s="106" t="s">
        <v>2928</v>
      </c>
      <c r="I311">
        <v>6857</v>
      </c>
      <c r="J311" s="106" t="s">
        <v>3184</v>
      </c>
      <c r="K311" s="106" t="s">
        <v>2930</v>
      </c>
      <c r="L311">
        <v>5760</v>
      </c>
      <c r="M311">
        <v>5650</v>
      </c>
      <c r="N311">
        <v>100</v>
      </c>
      <c r="O311" s="106" t="s">
        <v>2925</v>
      </c>
      <c r="P311">
        <v>0.680560696420074</v>
      </c>
      <c r="Q311">
        <v>0.91376597261291104</v>
      </c>
      <c r="R311">
        <v>0.16175678244031799</v>
      </c>
      <c r="S311" s="15">
        <v>3.5044527882376601E-2</v>
      </c>
      <c r="T311">
        <v>-0.19351312629689599</v>
      </c>
      <c r="U311">
        <v>0.19351312629689599</v>
      </c>
      <c r="V311">
        <v>0.62626917117246395</v>
      </c>
      <c r="W311">
        <v>-1.1100000000000001</v>
      </c>
      <c r="X311">
        <v>1.05</v>
      </c>
      <c r="Y311">
        <v>268187</v>
      </c>
      <c r="Z311">
        <v>22349</v>
      </c>
      <c r="AA311">
        <v>1.41</v>
      </c>
      <c r="AB311">
        <v>12</v>
      </c>
      <c r="AC311">
        <v>9</v>
      </c>
      <c r="AD311">
        <v>3</v>
      </c>
      <c r="AE311">
        <v>75</v>
      </c>
      <c r="AF311">
        <v>9</v>
      </c>
      <c r="AG311">
        <v>7</v>
      </c>
      <c r="AH311">
        <v>3</v>
      </c>
      <c r="AI311">
        <v>2</v>
      </c>
    </row>
    <row r="312" spans="1:35" x14ac:dyDescent="0.2">
      <c r="A312" s="102">
        <v>624</v>
      </c>
      <c r="B312">
        <v>1944</v>
      </c>
      <c r="C312" s="106" t="s">
        <v>3329</v>
      </c>
      <c r="D312" s="106" t="s">
        <v>2935</v>
      </c>
      <c r="E312">
        <v>1876</v>
      </c>
      <c r="F312">
        <v>1872</v>
      </c>
      <c r="G312">
        <v>500</v>
      </c>
      <c r="H312" s="106" t="s">
        <v>2928</v>
      </c>
      <c r="I312">
        <v>4569</v>
      </c>
      <c r="J312" s="106" t="s">
        <v>3264</v>
      </c>
      <c r="K312" s="106" t="s">
        <v>2948</v>
      </c>
      <c r="L312">
        <v>2200</v>
      </c>
      <c r="M312">
        <v>2225</v>
      </c>
      <c r="N312">
        <v>400</v>
      </c>
      <c r="O312" s="106" t="s">
        <v>2925</v>
      </c>
      <c r="P312">
        <v>0.74881665494676197</v>
      </c>
      <c r="Q312">
        <v>0.89255814363641595</v>
      </c>
      <c r="R312" s="106">
        <v>5.64651783403523E-2</v>
      </c>
      <c r="S312" s="106">
        <v>5.5781254009240003E-4</v>
      </c>
      <c r="T312">
        <v>-1.7572414074451099</v>
      </c>
      <c r="U312">
        <v>1.7572414074451099</v>
      </c>
      <c r="V312">
        <v>1.10389490249746</v>
      </c>
      <c r="W312">
        <v>-5.27</v>
      </c>
      <c r="X312">
        <v>5.17</v>
      </c>
      <c r="Y312">
        <v>267788</v>
      </c>
      <c r="Z312">
        <v>14094</v>
      </c>
      <c r="AA312">
        <v>0.65</v>
      </c>
      <c r="AB312">
        <v>19</v>
      </c>
      <c r="AC312">
        <v>12</v>
      </c>
      <c r="AD312">
        <v>7</v>
      </c>
      <c r="AE312">
        <v>63.16</v>
      </c>
      <c r="AF312">
        <v>13</v>
      </c>
      <c r="AG312">
        <v>8</v>
      </c>
      <c r="AH312">
        <v>3</v>
      </c>
      <c r="AI312">
        <v>8</v>
      </c>
    </row>
    <row r="313" spans="1:35" x14ac:dyDescent="0.2">
      <c r="A313" s="102">
        <v>987</v>
      </c>
      <c r="B313">
        <v>1881</v>
      </c>
      <c r="C313" s="106" t="s">
        <v>714</v>
      </c>
      <c r="D313" s="106" t="s">
        <v>2935</v>
      </c>
      <c r="E313">
        <v>2731</v>
      </c>
      <c r="F313">
        <v>2741</v>
      </c>
      <c r="G313">
        <v>400</v>
      </c>
      <c r="H313" s="106" t="s">
        <v>2928</v>
      </c>
      <c r="I313">
        <v>8586</v>
      </c>
      <c r="J313" s="106" t="s">
        <v>3090</v>
      </c>
      <c r="K313" s="106" t="s">
        <v>2931</v>
      </c>
      <c r="L313">
        <v>3200</v>
      </c>
      <c r="M313">
        <v>3205</v>
      </c>
      <c r="N313">
        <v>300</v>
      </c>
      <c r="O313" s="106" t="s">
        <v>2925</v>
      </c>
      <c r="P313">
        <v>0.772308088546243</v>
      </c>
      <c r="Q313">
        <v>0.86064417103951596</v>
      </c>
      <c r="R313">
        <v>0.13298748243545</v>
      </c>
      <c r="S313">
        <v>1.0187122012308101E-2</v>
      </c>
      <c r="T313">
        <v>-0.23585963878006</v>
      </c>
      <c r="U313">
        <v>0.23585963878006</v>
      </c>
      <c r="V313">
        <v>8.6636290851135195E-2</v>
      </c>
      <c r="W313">
        <v>-1.07</v>
      </c>
      <c r="X313">
        <v>14.03</v>
      </c>
      <c r="Y313">
        <v>267750</v>
      </c>
      <c r="Z313">
        <v>12750</v>
      </c>
      <c r="AA313">
        <v>0.62</v>
      </c>
      <c r="AB313">
        <v>21</v>
      </c>
      <c r="AC313">
        <v>12</v>
      </c>
      <c r="AD313">
        <v>9</v>
      </c>
      <c r="AE313">
        <v>57.14</v>
      </c>
      <c r="AF313">
        <v>12</v>
      </c>
      <c r="AG313">
        <v>9</v>
      </c>
      <c r="AH313">
        <v>5</v>
      </c>
      <c r="AI313">
        <v>7</v>
      </c>
    </row>
    <row r="314" spans="1:35" x14ac:dyDescent="0.2">
      <c r="A314" s="102">
        <v>842</v>
      </c>
      <c r="B314">
        <v>2175</v>
      </c>
      <c r="C314" s="106" t="s">
        <v>3220</v>
      </c>
      <c r="D314" s="106" t="s">
        <v>2940</v>
      </c>
      <c r="E314">
        <v>2354</v>
      </c>
      <c r="F314">
        <v>2344</v>
      </c>
      <c r="G314">
        <v>300</v>
      </c>
      <c r="H314" s="106" t="s">
        <v>2928</v>
      </c>
      <c r="I314">
        <v>2222</v>
      </c>
      <c r="J314" s="106" t="s">
        <v>730</v>
      </c>
      <c r="K314" s="106" t="s">
        <v>2953</v>
      </c>
      <c r="L314">
        <v>7150</v>
      </c>
      <c r="M314">
        <v>6920</v>
      </c>
      <c r="N314">
        <v>100</v>
      </c>
      <c r="O314" s="106" t="s">
        <v>2925</v>
      </c>
      <c r="P314">
        <v>0.50090601262815004</v>
      </c>
      <c r="Q314">
        <v>0.87486226861891403</v>
      </c>
      <c r="R314">
        <v>0.21833947696974301</v>
      </c>
      <c r="S314">
        <v>5.9615643630717703E-2</v>
      </c>
      <c r="T314">
        <v>-1.6023565744971</v>
      </c>
      <c r="U314">
        <v>1.6023565744971</v>
      </c>
      <c r="V314">
        <v>2.2446145185319999</v>
      </c>
      <c r="W314">
        <v>-10.53</v>
      </c>
      <c r="X314">
        <v>1.62</v>
      </c>
      <c r="Y314">
        <v>267649</v>
      </c>
      <c r="Z314">
        <v>14869</v>
      </c>
      <c r="AA314">
        <v>0.8</v>
      </c>
      <c r="AB314">
        <v>18</v>
      </c>
      <c r="AC314">
        <v>10</v>
      </c>
      <c r="AD314">
        <v>8</v>
      </c>
      <c r="AE314">
        <v>55.56</v>
      </c>
      <c r="AF314">
        <v>9</v>
      </c>
      <c r="AG314">
        <v>9</v>
      </c>
      <c r="AH314">
        <v>5</v>
      </c>
      <c r="AI314">
        <v>4</v>
      </c>
    </row>
    <row r="315" spans="1:35" x14ac:dyDescent="0.2">
      <c r="A315" s="102">
        <v>93</v>
      </c>
      <c r="B315">
        <v>4626</v>
      </c>
      <c r="C315" s="106" t="s">
        <v>3255</v>
      </c>
      <c r="D315" s="106" t="s">
        <v>2950</v>
      </c>
      <c r="E315">
        <v>5170</v>
      </c>
      <c r="F315">
        <v>5140</v>
      </c>
      <c r="G315">
        <v>200</v>
      </c>
      <c r="H315" s="106" t="s">
        <v>2925</v>
      </c>
      <c r="I315">
        <v>5393</v>
      </c>
      <c r="J315" s="106" t="s">
        <v>237</v>
      </c>
      <c r="K315" s="106" t="s">
        <v>2924</v>
      </c>
      <c r="L315">
        <v>2740</v>
      </c>
      <c r="M315">
        <v>2743</v>
      </c>
      <c r="N315">
        <v>400</v>
      </c>
      <c r="O315" s="106" t="s">
        <v>2928</v>
      </c>
      <c r="P315">
        <v>0.51542688667882697</v>
      </c>
      <c r="Q315">
        <v>0.94431139089793603</v>
      </c>
      <c r="R315">
        <v>5.9354399827931297E-3</v>
      </c>
      <c r="S315" s="106">
        <v>1.23352696824928E-3</v>
      </c>
      <c r="T315">
        <v>2.61829592861094</v>
      </c>
      <c r="U315">
        <v>2.61829592861094</v>
      </c>
      <c r="V315">
        <v>2.6218739427879201</v>
      </c>
      <c r="W315">
        <v>10.68</v>
      </c>
      <c r="X315">
        <v>6.73</v>
      </c>
      <c r="Y315">
        <v>267350</v>
      </c>
      <c r="Z315">
        <v>29706</v>
      </c>
      <c r="AA315">
        <v>1.7</v>
      </c>
      <c r="AB315">
        <v>9</v>
      </c>
      <c r="AC315">
        <v>7</v>
      </c>
      <c r="AD315">
        <v>2</v>
      </c>
      <c r="AE315">
        <v>77.78</v>
      </c>
      <c r="AF315">
        <v>12</v>
      </c>
      <c r="AG315">
        <v>5</v>
      </c>
      <c r="AH315">
        <v>0</v>
      </c>
      <c r="AI315">
        <v>4</v>
      </c>
    </row>
    <row r="316" spans="1:35" x14ac:dyDescent="0.2">
      <c r="A316" s="102">
        <v>762</v>
      </c>
      <c r="B316">
        <v>6361</v>
      </c>
      <c r="C316" s="106" t="s">
        <v>912</v>
      </c>
      <c r="D316" s="106" t="s">
        <v>2938</v>
      </c>
      <c r="E316">
        <v>3490</v>
      </c>
      <c r="F316">
        <v>3505</v>
      </c>
      <c r="G316">
        <v>300</v>
      </c>
      <c r="H316" s="106" t="s">
        <v>2925</v>
      </c>
      <c r="I316">
        <v>6471</v>
      </c>
      <c r="J316" s="106" t="s">
        <v>1366</v>
      </c>
      <c r="K316" s="106" t="s">
        <v>2938</v>
      </c>
      <c r="L316">
        <v>959</v>
      </c>
      <c r="M316">
        <v>951</v>
      </c>
      <c r="N316">
        <v>1100</v>
      </c>
      <c r="O316" s="106" t="s">
        <v>2928</v>
      </c>
      <c r="P316">
        <v>0.57565261857806704</v>
      </c>
      <c r="Q316">
        <v>0.88173804403091804</v>
      </c>
      <c r="R316" s="15">
        <v>1.27888976623497E-2</v>
      </c>
      <c r="S316" s="106">
        <v>1.0304468321765E-3</v>
      </c>
      <c r="T316">
        <v>3.6095013873076498</v>
      </c>
      <c r="U316">
        <v>3.6095013873076498</v>
      </c>
      <c r="V316">
        <v>3.6170157050159899</v>
      </c>
      <c r="W316">
        <v>12.94</v>
      </c>
      <c r="X316">
        <v>0.51</v>
      </c>
      <c r="Y316">
        <v>266588</v>
      </c>
      <c r="Z316">
        <v>14810</v>
      </c>
      <c r="AA316">
        <v>0.7</v>
      </c>
      <c r="AB316">
        <v>18</v>
      </c>
      <c r="AC316">
        <v>12</v>
      </c>
      <c r="AD316">
        <v>6</v>
      </c>
      <c r="AE316">
        <v>66.67</v>
      </c>
      <c r="AF316">
        <v>12</v>
      </c>
      <c r="AG316">
        <v>7</v>
      </c>
      <c r="AH316">
        <v>5</v>
      </c>
      <c r="AI316">
        <v>6</v>
      </c>
    </row>
    <row r="317" spans="1:35" x14ac:dyDescent="0.2">
      <c r="A317" s="102">
        <v>685</v>
      </c>
      <c r="B317">
        <v>4631</v>
      </c>
      <c r="C317" s="106" t="s">
        <v>3259</v>
      </c>
      <c r="D317" s="106" t="s">
        <v>2950</v>
      </c>
      <c r="E317">
        <v>2993</v>
      </c>
      <c r="F317">
        <v>2980</v>
      </c>
      <c r="G317">
        <v>300</v>
      </c>
      <c r="H317" s="106" t="s">
        <v>2925</v>
      </c>
      <c r="I317">
        <v>9507</v>
      </c>
      <c r="J317" s="106" t="s">
        <v>3102</v>
      </c>
      <c r="K317" s="106" t="s">
        <v>2990</v>
      </c>
      <c r="L317">
        <v>942</v>
      </c>
      <c r="M317">
        <v>935</v>
      </c>
      <c r="N317">
        <v>1000</v>
      </c>
      <c r="O317" s="106" t="s">
        <v>2928</v>
      </c>
      <c r="P317">
        <v>0.74982175006392005</v>
      </c>
      <c r="Q317">
        <v>0.88770439934101697</v>
      </c>
      <c r="R317" s="15">
        <v>8.0271591977415097E-2</v>
      </c>
      <c r="S317" s="106">
        <v>6.1569450381489602E-2</v>
      </c>
      <c r="T317">
        <v>2.2038609758439498</v>
      </c>
      <c r="U317">
        <v>2.2038609758439498</v>
      </c>
      <c r="V317">
        <v>2.2533068259367499</v>
      </c>
      <c r="W317">
        <v>8.19</v>
      </c>
      <c r="X317">
        <v>4.59</v>
      </c>
      <c r="Y317">
        <v>265469</v>
      </c>
      <c r="Z317">
        <v>22122</v>
      </c>
      <c r="AA317">
        <v>1.29</v>
      </c>
      <c r="AB317">
        <v>12</v>
      </c>
      <c r="AC317">
        <v>9</v>
      </c>
      <c r="AD317">
        <v>3</v>
      </c>
      <c r="AE317">
        <v>75</v>
      </c>
      <c r="AF317">
        <v>11</v>
      </c>
      <c r="AG317">
        <v>7</v>
      </c>
      <c r="AH317">
        <v>2</v>
      </c>
      <c r="AI317">
        <v>3</v>
      </c>
    </row>
    <row r="318" spans="1:35" x14ac:dyDescent="0.2">
      <c r="A318" s="102">
        <v>1480</v>
      </c>
      <c r="B318">
        <v>4502</v>
      </c>
      <c r="C318" s="106" t="s">
        <v>3272</v>
      </c>
      <c r="D318" s="106" t="s">
        <v>2948</v>
      </c>
      <c r="E318">
        <v>4481</v>
      </c>
      <c r="F318">
        <v>4498</v>
      </c>
      <c r="G318">
        <v>200</v>
      </c>
      <c r="H318" s="106" t="s">
        <v>2925</v>
      </c>
      <c r="I318">
        <v>7272</v>
      </c>
      <c r="J318" s="106" t="s">
        <v>3199</v>
      </c>
      <c r="K318" s="106" t="s">
        <v>2943</v>
      </c>
      <c r="L318">
        <v>2115</v>
      </c>
      <c r="M318">
        <v>2104</v>
      </c>
      <c r="N318">
        <v>400</v>
      </c>
      <c r="O318" s="106" t="s">
        <v>2928</v>
      </c>
      <c r="P318">
        <v>0.688311017696977</v>
      </c>
      <c r="Q318">
        <v>0.80622290902092697</v>
      </c>
      <c r="R318">
        <v>5.8714752997164298E-3</v>
      </c>
      <c r="S318" s="15">
        <v>1.39126789739593E-2</v>
      </c>
      <c r="T318">
        <v>2.0884317489058901</v>
      </c>
      <c r="U318">
        <v>2.0884317489058901</v>
      </c>
      <c r="V318">
        <v>1.69596938501048</v>
      </c>
      <c r="W318">
        <v>8.48</v>
      </c>
      <c r="X318">
        <v>6.45</v>
      </c>
      <c r="Y318">
        <v>265426</v>
      </c>
      <c r="Z318">
        <v>17695</v>
      </c>
      <c r="AA318">
        <v>1.1399999999999999</v>
      </c>
      <c r="AB318">
        <v>15</v>
      </c>
      <c r="AC318">
        <v>11</v>
      </c>
      <c r="AD318">
        <v>4</v>
      </c>
      <c r="AE318">
        <v>73.33</v>
      </c>
      <c r="AF318">
        <v>10</v>
      </c>
      <c r="AG318">
        <v>8</v>
      </c>
      <c r="AH318">
        <v>3</v>
      </c>
      <c r="AI318">
        <v>4</v>
      </c>
    </row>
    <row r="319" spans="1:35" x14ac:dyDescent="0.2">
      <c r="A319" s="102">
        <v>1214</v>
      </c>
      <c r="B319">
        <v>8750</v>
      </c>
      <c r="C319" s="106" t="s">
        <v>30</v>
      </c>
      <c r="D319" s="106" t="s">
        <v>3173</v>
      </c>
      <c r="E319">
        <v>1775</v>
      </c>
      <c r="F319">
        <v>1771</v>
      </c>
      <c r="G319">
        <v>600</v>
      </c>
      <c r="H319" s="106" t="s">
        <v>2928</v>
      </c>
      <c r="I319">
        <v>9303</v>
      </c>
      <c r="J319" s="106" t="s">
        <v>3615</v>
      </c>
      <c r="K319" s="106" t="s">
        <v>3649</v>
      </c>
      <c r="L319">
        <v>1521</v>
      </c>
      <c r="M319">
        <v>1503</v>
      </c>
      <c r="N319">
        <v>700</v>
      </c>
      <c r="O319" s="106" t="s">
        <v>2925</v>
      </c>
      <c r="P319">
        <v>0.65022096749779201</v>
      </c>
      <c r="Q319">
        <v>0.83754257124880604</v>
      </c>
      <c r="R319">
        <v>0.49470167040713597</v>
      </c>
      <c r="S319">
        <v>3.37231283156062E-3</v>
      </c>
      <c r="T319">
        <v>-0.446211568194399</v>
      </c>
      <c r="U319">
        <v>0.446211568194399</v>
      </c>
      <c r="V319">
        <v>1.2112227567201801</v>
      </c>
      <c r="W319">
        <v>-1.27</v>
      </c>
      <c r="X319">
        <v>0.99</v>
      </c>
      <c r="Y319">
        <v>263602</v>
      </c>
      <c r="Z319">
        <v>15506</v>
      </c>
      <c r="AA319">
        <v>0.72</v>
      </c>
      <c r="AB319">
        <v>17</v>
      </c>
      <c r="AC319">
        <v>11</v>
      </c>
      <c r="AD319">
        <v>6</v>
      </c>
      <c r="AE319">
        <v>64.709999999999994</v>
      </c>
      <c r="AF319">
        <v>12</v>
      </c>
      <c r="AG319">
        <v>9</v>
      </c>
      <c r="AH319">
        <v>3</v>
      </c>
      <c r="AI319">
        <v>5</v>
      </c>
    </row>
    <row r="320" spans="1:35" x14ac:dyDescent="0.2">
      <c r="A320" s="102">
        <v>135</v>
      </c>
      <c r="B320">
        <v>6028</v>
      </c>
      <c r="C320" s="106" t="s">
        <v>694</v>
      </c>
      <c r="D320" s="106" t="s">
        <v>2940</v>
      </c>
      <c r="E320">
        <v>7870</v>
      </c>
      <c r="F320">
        <v>7750</v>
      </c>
      <c r="G320">
        <v>100</v>
      </c>
      <c r="H320" s="106" t="s">
        <v>2925</v>
      </c>
      <c r="I320">
        <v>7729</v>
      </c>
      <c r="J320" s="106" t="s">
        <v>686</v>
      </c>
      <c r="K320" s="106" t="s">
        <v>2934</v>
      </c>
      <c r="L320">
        <v>4095</v>
      </c>
      <c r="M320">
        <v>4050</v>
      </c>
      <c r="N320">
        <v>200</v>
      </c>
      <c r="O320" s="106" t="s">
        <v>2928</v>
      </c>
      <c r="P320">
        <v>0.76377930993096899</v>
      </c>
      <c r="Q320">
        <v>0.93736518068033603</v>
      </c>
      <c r="R320" s="15">
        <v>5.7784097758341799E-2</v>
      </c>
      <c r="S320">
        <v>2.0649566098367598E-3</v>
      </c>
      <c r="T320">
        <v>0.81269719646060601</v>
      </c>
      <c r="U320">
        <v>0.81269719646060601</v>
      </c>
      <c r="V320">
        <v>0.72476062192019497</v>
      </c>
      <c r="W320">
        <v>2.88</v>
      </c>
      <c r="X320">
        <v>4.5199999999999996</v>
      </c>
      <c r="Y320">
        <v>262712</v>
      </c>
      <c r="Z320">
        <v>23883</v>
      </c>
      <c r="AA320">
        <v>1.52</v>
      </c>
      <c r="AB320">
        <v>11</v>
      </c>
      <c r="AC320">
        <v>9</v>
      </c>
      <c r="AD320">
        <v>2</v>
      </c>
      <c r="AE320">
        <v>81.819999999999993</v>
      </c>
      <c r="AF320">
        <v>8</v>
      </c>
      <c r="AG320">
        <v>8</v>
      </c>
      <c r="AH320">
        <v>2</v>
      </c>
      <c r="AI320">
        <v>1</v>
      </c>
    </row>
    <row r="321" spans="1:35" x14ac:dyDescent="0.2">
      <c r="A321" s="102">
        <v>399</v>
      </c>
      <c r="B321">
        <v>6471</v>
      </c>
      <c r="C321" s="106" t="s">
        <v>1366</v>
      </c>
      <c r="D321" s="106" t="s">
        <v>2938</v>
      </c>
      <c r="E321">
        <v>959</v>
      </c>
      <c r="F321">
        <v>951</v>
      </c>
      <c r="G321">
        <v>800</v>
      </c>
      <c r="H321" s="106" t="s">
        <v>2928</v>
      </c>
      <c r="I321">
        <v>7259</v>
      </c>
      <c r="J321" s="106" t="s">
        <v>27</v>
      </c>
      <c r="K321" s="106" t="s">
        <v>2943</v>
      </c>
      <c r="L321">
        <v>3840</v>
      </c>
      <c r="M321">
        <v>3780</v>
      </c>
      <c r="N321">
        <v>200</v>
      </c>
      <c r="O321" s="106" t="s">
        <v>2925</v>
      </c>
      <c r="P321">
        <v>0.94954910875832998</v>
      </c>
      <c r="Q321">
        <v>0.90971440792084601</v>
      </c>
      <c r="R321" s="106">
        <v>2.25145790997309E-2</v>
      </c>
      <c r="S321">
        <v>1.05248267626809E-2</v>
      </c>
      <c r="T321">
        <v>-0.56880787218519802</v>
      </c>
      <c r="U321">
        <v>0.56880787218519802</v>
      </c>
      <c r="V321">
        <v>0.72381268460247095</v>
      </c>
      <c r="W321">
        <v>-1.66</v>
      </c>
      <c r="X321">
        <v>0.63</v>
      </c>
      <c r="Y321">
        <v>261673</v>
      </c>
      <c r="Z321">
        <v>13772</v>
      </c>
      <c r="AA321">
        <v>0.96</v>
      </c>
      <c r="AB321">
        <v>19</v>
      </c>
      <c r="AC321">
        <v>14</v>
      </c>
      <c r="AD321">
        <v>5</v>
      </c>
      <c r="AE321">
        <v>73.680000000000007</v>
      </c>
      <c r="AF321">
        <v>13</v>
      </c>
      <c r="AG321">
        <v>8</v>
      </c>
      <c r="AH321">
        <v>2</v>
      </c>
      <c r="AI321">
        <v>9</v>
      </c>
    </row>
    <row r="322" spans="1:35" x14ac:dyDescent="0.2">
      <c r="A322" s="102">
        <v>305</v>
      </c>
      <c r="B322">
        <v>4005</v>
      </c>
      <c r="C322" s="106" t="s">
        <v>3236</v>
      </c>
      <c r="D322" s="106" t="s">
        <v>2950</v>
      </c>
      <c r="E322">
        <v>465</v>
      </c>
      <c r="F322">
        <v>464</v>
      </c>
      <c r="G322">
        <v>2100</v>
      </c>
      <c r="H322" s="106" t="s">
        <v>2925</v>
      </c>
      <c r="I322">
        <v>7276</v>
      </c>
      <c r="J322" s="106" t="s">
        <v>2984</v>
      </c>
      <c r="K322" s="106" t="s">
        <v>2930</v>
      </c>
      <c r="L322">
        <v>5020</v>
      </c>
      <c r="M322">
        <v>4980</v>
      </c>
      <c r="N322">
        <v>200</v>
      </c>
      <c r="O322" s="106" t="s">
        <v>2928</v>
      </c>
      <c r="P322">
        <v>0.83659724762009302</v>
      </c>
      <c r="Q322">
        <v>0.91838868449757105</v>
      </c>
      <c r="R322">
        <v>0.142025449395246</v>
      </c>
      <c r="S322">
        <v>6.6107309716961302E-3</v>
      </c>
      <c r="T322">
        <v>0.319430061330293</v>
      </c>
      <c r="U322">
        <v>0.319430061330293</v>
      </c>
      <c r="V322">
        <v>8.0151011520414706E-2</v>
      </c>
      <c r="W322">
        <v>1.3</v>
      </c>
      <c r="X322">
        <v>2.17</v>
      </c>
      <c r="Y322">
        <v>260895</v>
      </c>
      <c r="Z322">
        <v>13731</v>
      </c>
      <c r="AA322">
        <v>0.75</v>
      </c>
      <c r="AB322">
        <v>19</v>
      </c>
      <c r="AC322">
        <v>13</v>
      </c>
      <c r="AD322">
        <v>6</v>
      </c>
      <c r="AE322">
        <v>68.42</v>
      </c>
      <c r="AF322">
        <v>13</v>
      </c>
      <c r="AG322">
        <v>6</v>
      </c>
      <c r="AH322">
        <v>4</v>
      </c>
      <c r="AI322">
        <v>9</v>
      </c>
    </row>
    <row r="323" spans="1:35" x14ac:dyDescent="0.2">
      <c r="A323" s="102">
        <v>754</v>
      </c>
      <c r="B323">
        <v>6361</v>
      </c>
      <c r="C323" s="106" t="s">
        <v>912</v>
      </c>
      <c r="D323" s="106" t="s">
        <v>2938</v>
      </c>
      <c r="E323">
        <v>3490</v>
      </c>
      <c r="F323">
        <v>3505</v>
      </c>
      <c r="G323">
        <v>300</v>
      </c>
      <c r="H323" s="106" t="s">
        <v>2925</v>
      </c>
      <c r="I323">
        <v>6995</v>
      </c>
      <c r="J323" s="106" t="s">
        <v>51</v>
      </c>
      <c r="K323" s="106" t="s">
        <v>2943</v>
      </c>
      <c r="L323">
        <v>1941</v>
      </c>
      <c r="M323">
        <v>1926</v>
      </c>
      <c r="N323">
        <v>500</v>
      </c>
      <c r="O323" s="106" t="s">
        <v>2928</v>
      </c>
      <c r="P323">
        <v>0.56528017729145197</v>
      </c>
      <c r="Q323">
        <v>0.88238620258888101</v>
      </c>
      <c r="R323" s="15">
        <v>6.8882781181153397E-5</v>
      </c>
      <c r="S323">
        <v>2.0423920809478102E-3</v>
      </c>
      <c r="T323">
        <v>3.4790927184519398</v>
      </c>
      <c r="U323">
        <v>3.4790927184519398</v>
      </c>
      <c r="V323">
        <v>3.95503932228441</v>
      </c>
      <c r="W323">
        <v>12.74</v>
      </c>
      <c r="X323">
        <v>8.42</v>
      </c>
      <c r="Y323">
        <v>259991</v>
      </c>
      <c r="Z323">
        <v>18571</v>
      </c>
      <c r="AA323">
        <v>0.98</v>
      </c>
      <c r="AB323">
        <v>14</v>
      </c>
      <c r="AC323">
        <v>10</v>
      </c>
      <c r="AD323">
        <v>4</v>
      </c>
      <c r="AE323">
        <v>71.430000000000007</v>
      </c>
      <c r="AF323">
        <v>10</v>
      </c>
      <c r="AG323">
        <v>6</v>
      </c>
      <c r="AH323">
        <v>3</v>
      </c>
      <c r="AI323">
        <v>5</v>
      </c>
    </row>
    <row r="324" spans="1:35" x14ac:dyDescent="0.2">
      <c r="A324" s="102">
        <v>283</v>
      </c>
      <c r="B324">
        <v>8020</v>
      </c>
      <c r="C324" s="106" t="s">
        <v>3092</v>
      </c>
      <c r="D324" s="106" t="s">
        <v>2932</v>
      </c>
      <c r="E324">
        <v>1360</v>
      </c>
      <c r="F324">
        <v>1373</v>
      </c>
      <c r="G324">
        <v>700</v>
      </c>
      <c r="H324" s="106" t="s">
        <v>2928</v>
      </c>
      <c r="I324">
        <v>9810</v>
      </c>
      <c r="J324" s="106" t="s">
        <v>2892</v>
      </c>
      <c r="K324" s="106" t="s">
        <v>2932</v>
      </c>
      <c r="L324">
        <v>4820</v>
      </c>
      <c r="M324">
        <v>4860</v>
      </c>
      <c r="N324">
        <v>200</v>
      </c>
      <c r="O324" s="106" t="s">
        <v>2925</v>
      </c>
      <c r="P324">
        <v>0.88909995456979096</v>
      </c>
      <c r="Q324">
        <v>0.92090081257772705</v>
      </c>
      <c r="R324">
        <v>0.340013763162133</v>
      </c>
      <c r="S324">
        <v>2.3744029265221199E-2</v>
      </c>
      <c r="T324">
        <v>-0.29938034918645601</v>
      </c>
      <c r="U324">
        <v>0.29938034918645601</v>
      </c>
      <c r="V324">
        <v>0.388004678819593</v>
      </c>
      <c r="W324">
        <v>-0.51</v>
      </c>
      <c r="X324">
        <v>1.1200000000000001</v>
      </c>
      <c r="Y324">
        <v>259837</v>
      </c>
      <c r="Z324">
        <v>19987</v>
      </c>
      <c r="AA324">
        <v>1.3</v>
      </c>
      <c r="AB324">
        <v>13</v>
      </c>
      <c r="AC324">
        <v>10</v>
      </c>
      <c r="AD324">
        <v>3</v>
      </c>
      <c r="AE324">
        <v>76.92</v>
      </c>
      <c r="AF324">
        <v>13</v>
      </c>
      <c r="AG324">
        <v>7</v>
      </c>
      <c r="AH324">
        <v>1</v>
      </c>
      <c r="AI324">
        <v>5</v>
      </c>
    </row>
    <row r="325" spans="1:35" x14ac:dyDescent="0.2">
      <c r="A325" s="102">
        <v>324</v>
      </c>
      <c r="B325">
        <v>7202</v>
      </c>
      <c r="C325" s="106" t="s">
        <v>958</v>
      </c>
      <c r="D325" s="106" t="s">
        <v>2943</v>
      </c>
      <c r="E325">
        <v>1138</v>
      </c>
      <c r="F325">
        <v>1140.5</v>
      </c>
      <c r="G325">
        <v>900</v>
      </c>
      <c r="H325" s="106" t="s">
        <v>2928</v>
      </c>
      <c r="I325">
        <v>9603</v>
      </c>
      <c r="J325" s="106" t="s">
        <v>3167</v>
      </c>
      <c r="K325" s="106" t="s">
        <v>2940</v>
      </c>
      <c r="L325">
        <v>2755</v>
      </c>
      <c r="M325">
        <v>2667</v>
      </c>
      <c r="N325">
        <v>400</v>
      </c>
      <c r="O325" s="106" t="s">
        <v>2925</v>
      </c>
      <c r="P325">
        <v>0.88543649804853397</v>
      </c>
      <c r="Q325">
        <v>0.91610590942225401</v>
      </c>
      <c r="R325">
        <v>0.27048252359635699</v>
      </c>
      <c r="S325">
        <v>6.7015401896380403E-3</v>
      </c>
      <c r="T325">
        <v>-0.348541581175354</v>
      </c>
      <c r="U325">
        <v>0.348541581175354</v>
      </c>
      <c r="V325">
        <v>1.13577143232545</v>
      </c>
      <c r="W325">
        <v>-1.2</v>
      </c>
      <c r="X325">
        <v>3.78</v>
      </c>
      <c r="Y325">
        <v>259047</v>
      </c>
      <c r="Z325">
        <v>11263</v>
      </c>
      <c r="AA325">
        <v>0.52</v>
      </c>
      <c r="AB325">
        <v>23</v>
      </c>
      <c r="AC325">
        <v>13</v>
      </c>
      <c r="AD325">
        <v>10</v>
      </c>
      <c r="AE325">
        <v>56.52</v>
      </c>
      <c r="AF325">
        <v>10</v>
      </c>
      <c r="AG325">
        <v>12</v>
      </c>
      <c r="AH325">
        <v>7</v>
      </c>
      <c r="AI325">
        <v>4</v>
      </c>
    </row>
    <row r="326" spans="1:35" x14ac:dyDescent="0.2">
      <c r="A326" s="102">
        <v>1119</v>
      </c>
      <c r="B326">
        <v>3397</v>
      </c>
      <c r="C326" s="106" t="s">
        <v>787</v>
      </c>
      <c r="D326" s="106" t="s">
        <v>2951</v>
      </c>
      <c r="E326">
        <v>2656</v>
      </c>
      <c r="F326">
        <v>2667</v>
      </c>
      <c r="G326">
        <v>300</v>
      </c>
      <c r="H326" s="106" t="s">
        <v>2925</v>
      </c>
      <c r="I326">
        <v>6963</v>
      </c>
      <c r="J326" s="106" t="s">
        <v>3597</v>
      </c>
      <c r="K326" s="106" t="s">
        <v>2930</v>
      </c>
      <c r="L326">
        <v>8620</v>
      </c>
      <c r="M326">
        <v>8580</v>
      </c>
      <c r="N326">
        <v>100</v>
      </c>
      <c r="O326" s="106" t="s">
        <v>2928</v>
      </c>
      <c r="P326">
        <v>0.66148535449204504</v>
      </c>
      <c r="Q326">
        <v>0.84795742647977002</v>
      </c>
      <c r="R326">
        <v>4.69310087687485E-3</v>
      </c>
      <c r="S326">
        <v>3.57652775042622E-2</v>
      </c>
      <c r="T326">
        <v>0.12451305321014</v>
      </c>
      <c r="U326">
        <v>0.12451305321014</v>
      </c>
      <c r="V326">
        <v>7.7718530926780896E-2</v>
      </c>
      <c r="W326">
        <v>0.82</v>
      </c>
      <c r="X326">
        <v>6.75</v>
      </c>
      <c r="Y326">
        <v>258727</v>
      </c>
      <c r="Z326">
        <v>21561</v>
      </c>
      <c r="AA326">
        <v>1.2</v>
      </c>
      <c r="AB326">
        <v>12</v>
      </c>
      <c r="AC326">
        <v>8</v>
      </c>
      <c r="AD326">
        <v>4</v>
      </c>
      <c r="AE326">
        <v>66.67</v>
      </c>
      <c r="AF326">
        <v>10</v>
      </c>
      <c r="AG326">
        <v>7</v>
      </c>
      <c r="AH326">
        <v>3</v>
      </c>
      <c r="AI326">
        <v>2</v>
      </c>
    </row>
    <row r="327" spans="1:35" x14ac:dyDescent="0.2">
      <c r="A327" s="102">
        <v>711</v>
      </c>
      <c r="B327">
        <v>4324</v>
      </c>
      <c r="C327" s="106" t="s">
        <v>3228</v>
      </c>
      <c r="D327" s="106" t="s">
        <v>2940</v>
      </c>
      <c r="E327">
        <v>3715</v>
      </c>
      <c r="F327">
        <v>3660</v>
      </c>
      <c r="G327">
        <v>300</v>
      </c>
      <c r="H327" s="106" t="s">
        <v>2925</v>
      </c>
      <c r="I327">
        <v>7211</v>
      </c>
      <c r="J327" s="106" t="s">
        <v>28</v>
      </c>
      <c r="K327" s="106" t="s">
        <v>2943</v>
      </c>
      <c r="L327">
        <v>423</v>
      </c>
      <c r="M327">
        <v>425</v>
      </c>
      <c r="N327">
        <v>2600</v>
      </c>
      <c r="O327" s="106" t="s">
        <v>2928</v>
      </c>
      <c r="P327">
        <v>0.84210236960011797</v>
      </c>
      <c r="Q327">
        <v>0.88619950994857799</v>
      </c>
      <c r="R327">
        <v>4.8126274371426803E-2</v>
      </c>
      <c r="S327">
        <v>6.8245262234420706E-2</v>
      </c>
      <c r="T327">
        <v>0.896706497417324</v>
      </c>
      <c r="U327">
        <v>0.896706497417324</v>
      </c>
      <c r="V327">
        <v>1.6630638069361801</v>
      </c>
      <c r="W327">
        <v>3.9</v>
      </c>
      <c r="X327">
        <v>0.64</v>
      </c>
      <c r="Y327">
        <v>258718</v>
      </c>
      <c r="Z327">
        <v>16170</v>
      </c>
      <c r="AA327">
        <v>0.83</v>
      </c>
      <c r="AB327">
        <v>16</v>
      </c>
      <c r="AC327">
        <v>9</v>
      </c>
      <c r="AD327">
        <v>7</v>
      </c>
      <c r="AE327">
        <v>56.25</v>
      </c>
      <c r="AF327">
        <v>12</v>
      </c>
      <c r="AG327">
        <v>8</v>
      </c>
      <c r="AH327">
        <v>4</v>
      </c>
      <c r="AI327">
        <v>4</v>
      </c>
    </row>
    <row r="328" spans="1:35" x14ac:dyDescent="0.2">
      <c r="A328" s="102">
        <v>1236</v>
      </c>
      <c r="B328">
        <v>2220</v>
      </c>
      <c r="C328" s="106" t="s">
        <v>3331</v>
      </c>
      <c r="D328" s="106" t="s">
        <v>2953</v>
      </c>
      <c r="E328">
        <v>5110</v>
      </c>
      <c r="F328">
        <v>5110</v>
      </c>
      <c r="G328">
        <v>200</v>
      </c>
      <c r="H328" s="106" t="s">
        <v>2928</v>
      </c>
      <c r="I328">
        <v>7459</v>
      </c>
      <c r="J328" s="106" t="s">
        <v>972</v>
      </c>
      <c r="K328" s="106" t="s">
        <v>2932</v>
      </c>
      <c r="L328">
        <v>2468</v>
      </c>
      <c r="M328">
        <v>2491</v>
      </c>
      <c r="N328">
        <v>400</v>
      </c>
      <c r="O328" s="106" t="s">
        <v>2925</v>
      </c>
      <c r="P328">
        <v>0.59243905860456902</v>
      </c>
      <c r="Q328">
        <v>0.83544959167991195</v>
      </c>
      <c r="R328">
        <v>3.1261073011046803E-2</v>
      </c>
      <c r="S328">
        <v>6.9818123481486403E-4</v>
      </c>
      <c r="T328">
        <v>-4.78512327269046E-2</v>
      </c>
      <c r="U328">
        <v>4.78512327269046E-2</v>
      </c>
      <c r="V328">
        <v>0.73931140349517899</v>
      </c>
      <c r="W328">
        <v>-0.12</v>
      </c>
      <c r="X328">
        <v>2.5</v>
      </c>
      <c r="Y328">
        <v>258584</v>
      </c>
      <c r="Z328">
        <v>23508</v>
      </c>
      <c r="AA328">
        <v>1.43</v>
      </c>
      <c r="AB328">
        <v>11</v>
      </c>
      <c r="AC328">
        <v>10</v>
      </c>
      <c r="AD328">
        <v>1</v>
      </c>
      <c r="AE328">
        <v>90.91</v>
      </c>
      <c r="AF328">
        <v>13</v>
      </c>
      <c r="AG328">
        <v>6</v>
      </c>
      <c r="AH328">
        <v>0</v>
      </c>
      <c r="AI328">
        <v>5</v>
      </c>
    </row>
    <row r="329" spans="1:35" x14ac:dyDescent="0.2">
      <c r="A329" s="102">
        <v>1258</v>
      </c>
      <c r="B329">
        <v>4042</v>
      </c>
      <c r="C329" s="106" t="s">
        <v>3285</v>
      </c>
      <c r="D329" s="106" t="s">
        <v>2950</v>
      </c>
      <c r="E329">
        <v>1747</v>
      </c>
      <c r="F329">
        <v>1718</v>
      </c>
      <c r="G329">
        <v>600</v>
      </c>
      <c r="H329" s="106" t="s">
        <v>2925</v>
      </c>
      <c r="I329">
        <v>8385</v>
      </c>
      <c r="J329" s="106" t="s">
        <v>1074</v>
      </c>
      <c r="K329" s="106" t="s">
        <v>2988</v>
      </c>
      <c r="L329">
        <v>587</v>
      </c>
      <c r="M329">
        <v>576</v>
      </c>
      <c r="N329">
        <v>1800</v>
      </c>
      <c r="O329" s="106" t="s">
        <v>2928</v>
      </c>
      <c r="P329">
        <v>0.53461308750777903</v>
      </c>
      <c r="Q329">
        <v>0.83301096147713605</v>
      </c>
      <c r="R329">
        <v>0.10526253846231499</v>
      </c>
      <c r="S329">
        <v>8.5402389437373105E-2</v>
      </c>
      <c r="T329">
        <v>2.5992170998861801</v>
      </c>
      <c r="U329">
        <v>2.5992170998861801</v>
      </c>
      <c r="V329">
        <v>2.3411990119265602</v>
      </c>
      <c r="W329">
        <v>7.71</v>
      </c>
      <c r="X329">
        <v>0.57999999999999996</v>
      </c>
      <c r="Y329">
        <v>258316</v>
      </c>
      <c r="Z329">
        <v>17221</v>
      </c>
      <c r="AA329">
        <v>0.8</v>
      </c>
      <c r="AB329">
        <v>15</v>
      </c>
      <c r="AC329">
        <v>7</v>
      </c>
      <c r="AD329">
        <v>8</v>
      </c>
      <c r="AE329">
        <v>46.67</v>
      </c>
      <c r="AF329">
        <v>11</v>
      </c>
      <c r="AG329">
        <v>7</v>
      </c>
      <c r="AH329">
        <v>3</v>
      </c>
      <c r="AI329">
        <v>5</v>
      </c>
    </row>
    <row r="330" spans="1:35" x14ac:dyDescent="0.2">
      <c r="A330" s="102">
        <v>293</v>
      </c>
      <c r="B330">
        <v>4324</v>
      </c>
      <c r="C330" s="106" t="s">
        <v>3228</v>
      </c>
      <c r="D330" s="106" t="s">
        <v>2940</v>
      </c>
      <c r="E330">
        <v>3715</v>
      </c>
      <c r="F330">
        <v>3660</v>
      </c>
      <c r="G330">
        <v>300</v>
      </c>
      <c r="H330" s="106" t="s">
        <v>2928</v>
      </c>
      <c r="I330">
        <v>9506</v>
      </c>
      <c r="J330" s="106" t="s">
        <v>2989</v>
      </c>
      <c r="K330" s="106" t="s">
        <v>2990</v>
      </c>
      <c r="L330">
        <v>1060</v>
      </c>
      <c r="M330">
        <v>1057</v>
      </c>
      <c r="N330">
        <v>1000</v>
      </c>
      <c r="O330" s="106" t="s">
        <v>2925</v>
      </c>
      <c r="P330">
        <v>0.59918587500795994</v>
      </c>
      <c r="Q330">
        <v>0.91969223332493399</v>
      </c>
      <c r="R330">
        <v>0.26135865186668</v>
      </c>
      <c r="S330" s="106">
        <v>2.9927171033239101E-2</v>
      </c>
      <c r="T330">
        <v>-1.08058273488964</v>
      </c>
      <c r="U330">
        <v>1.08058273488964</v>
      </c>
      <c r="V330">
        <v>0.55191885706285404</v>
      </c>
      <c r="W330">
        <v>-4.1100000000000003</v>
      </c>
      <c r="X330">
        <v>3.73</v>
      </c>
      <c r="Y330">
        <v>257640</v>
      </c>
      <c r="Z330">
        <v>21470</v>
      </c>
      <c r="AA330">
        <v>1.18</v>
      </c>
      <c r="AB330">
        <v>12</v>
      </c>
      <c r="AC330">
        <v>9</v>
      </c>
      <c r="AD330">
        <v>3</v>
      </c>
      <c r="AE330">
        <v>75</v>
      </c>
      <c r="AF330">
        <v>15</v>
      </c>
      <c r="AG330">
        <v>4</v>
      </c>
      <c r="AH330">
        <v>0</v>
      </c>
      <c r="AI330">
        <v>8</v>
      </c>
    </row>
    <row r="331" spans="1:35" x14ac:dyDescent="0.2">
      <c r="A331" s="102">
        <v>822</v>
      </c>
      <c r="B331">
        <v>4681</v>
      </c>
      <c r="C331" s="106" t="s">
        <v>1303</v>
      </c>
      <c r="D331" s="106" t="s">
        <v>2940</v>
      </c>
      <c r="E331">
        <v>1808</v>
      </c>
      <c r="F331">
        <v>1768</v>
      </c>
      <c r="G331">
        <v>500</v>
      </c>
      <c r="H331" s="106" t="s">
        <v>2928</v>
      </c>
      <c r="I331">
        <v>9715</v>
      </c>
      <c r="J331" s="106" t="s">
        <v>3370</v>
      </c>
      <c r="K331" s="106" t="s">
        <v>2940</v>
      </c>
      <c r="L331">
        <v>2902</v>
      </c>
      <c r="M331">
        <v>2917</v>
      </c>
      <c r="N331">
        <v>300</v>
      </c>
      <c r="O331" s="106" t="s">
        <v>2925</v>
      </c>
      <c r="P331">
        <v>0.70511491059549203</v>
      </c>
      <c r="Q331">
        <v>0.87691826817147001</v>
      </c>
      <c r="R331">
        <v>0.25256925261635998</v>
      </c>
      <c r="S331" s="15">
        <v>8.2743566726789898E-4</v>
      </c>
      <c r="T331">
        <v>-1.5724324994685901</v>
      </c>
      <c r="U331">
        <v>1.5724324994685901</v>
      </c>
      <c r="V331">
        <v>6.2505144367690002E-2</v>
      </c>
      <c r="W331">
        <v>-3.95</v>
      </c>
      <c r="X331">
        <v>1.02</v>
      </c>
      <c r="Y331">
        <v>257201</v>
      </c>
      <c r="Z331">
        <v>25720</v>
      </c>
      <c r="AA331">
        <v>1.22</v>
      </c>
      <c r="AB331">
        <v>10</v>
      </c>
      <c r="AC331">
        <v>8</v>
      </c>
      <c r="AD331">
        <v>2</v>
      </c>
      <c r="AE331">
        <v>80</v>
      </c>
      <c r="AF331">
        <v>9</v>
      </c>
      <c r="AG331">
        <v>7</v>
      </c>
      <c r="AH331">
        <v>2</v>
      </c>
      <c r="AI331">
        <v>1</v>
      </c>
    </row>
    <row r="332" spans="1:35" x14ac:dyDescent="0.2">
      <c r="A332" s="102">
        <v>827</v>
      </c>
      <c r="B332">
        <v>1941</v>
      </c>
      <c r="C332" s="106" t="s">
        <v>3562</v>
      </c>
      <c r="D332" s="106" t="s">
        <v>2935</v>
      </c>
      <c r="E332">
        <v>2587</v>
      </c>
      <c r="F332">
        <v>2560</v>
      </c>
      <c r="G332">
        <v>400</v>
      </c>
      <c r="H332" s="106" t="s">
        <v>2925</v>
      </c>
      <c r="I332">
        <v>6845</v>
      </c>
      <c r="J332" s="106" t="s">
        <v>3229</v>
      </c>
      <c r="K332" s="106" t="s">
        <v>2930</v>
      </c>
      <c r="L332">
        <v>3060</v>
      </c>
      <c r="M332">
        <v>3010</v>
      </c>
      <c r="N332">
        <v>300</v>
      </c>
      <c r="O332" s="106" t="s">
        <v>2928</v>
      </c>
      <c r="P332">
        <v>0.68245434299681196</v>
      </c>
      <c r="Q332">
        <v>0.87649882368014798</v>
      </c>
      <c r="R332" s="106">
        <v>0.23301857382407501</v>
      </c>
      <c r="S332">
        <v>8.6555965943890506E-2</v>
      </c>
      <c r="T332">
        <v>1.90010198460367</v>
      </c>
      <c r="U332">
        <v>1.90010198460367</v>
      </c>
      <c r="V332">
        <v>1.26925184375304</v>
      </c>
      <c r="W332">
        <v>3.36</v>
      </c>
      <c r="X332">
        <v>13.4</v>
      </c>
      <c r="Y332">
        <v>256772</v>
      </c>
      <c r="Z332">
        <v>19752</v>
      </c>
      <c r="AA332">
        <v>1.05</v>
      </c>
      <c r="AB332">
        <v>13</v>
      </c>
      <c r="AC332">
        <v>9</v>
      </c>
      <c r="AD332">
        <v>4</v>
      </c>
      <c r="AE332">
        <v>69.23</v>
      </c>
      <c r="AF332">
        <v>13</v>
      </c>
      <c r="AG332">
        <v>5</v>
      </c>
      <c r="AH332">
        <v>2</v>
      </c>
      <c r="AI332">
        <v>6</v>
      </c>
    </row>
    <row r="333" spans="1:35" x14ac:dyDescent="0.2">
      <c r="A333" s="102">
        <v>765</v>
      </c>
      <c r="B333">
        <v>4062</v>
      </c>
      <c r="C333" s="106" t="s">
        <v>232</v>
      </c>
      <c r="D333" s="106" t="s">
        <v>2930</v>
      </c>
      <c r="E333">
        <v>2783</v>
      </c>
      <c r="F333">
        <v>2712</v>
      </c>
      <c r="G333">
        <v>400</v>
      </c>
      <c r="H333" s="106" t="s">
        <v>2928</v>
      </c>
      <c r="I333">
        <v>4739</v>
      </c>
      <c r="J333" s="106" t="s">
        <v>2985</v>
      </c>
      <c r="K333" s="106" t="s">
        <v>2927</v>
      </c>
      <c r="L333">
        <v>3330</v>
      </c>
      <c r="M333">
        <v>3345</v>
      </c>
      <c r="N333">
        <v>300</v>
      </c>
      <c r="O333" s="106" t="s">
        <v>2925</v>
      </c>
      <c r="P333">
        <v>0.71161781320314998</v>
      </c>
      <c r="Q333">
        <v>0.88141237344552503</v>
      </c>
      <c r="R333">
        <v>7.6932739046642398E-2</v>
      </c>
      <c r="S333" s="106">
        <v>6.6335861133146296E-2</v>
      </c>
      <c r="T333">
        <v>-0.95603706559712998</v>
      </c>
      <c r="U333">
        <v>0.95603706559712998</v>
      </c>
      <c r="V333">
        <v>0.12656725939826699</v>
      </c>
      <c r="W333">
        <v>-3.34</v>
      </c>
      <c r="X333">
        <v>8.1</v>
      </c>
      <c r="Y333">
        <v>256759</v>
      </c>
      <c r="Z333">
        <v>14264</v>
      </c>
      <c r="AA333">
        <v>0.64</v>
      </c>
      <c r="AB333">
        <v>18</v>
      </c>
      <c r="AC333">
        <v>10</v>
      </c>
      <c r="AD333">
        <v>8</v>
      </c>
      <c r="AE333">
        <v>55.56</v>
      </c>
      <c r="AF333">
        <v>11</v>
      </c>
      <c r="AG333">
        <v>9</v>
      </c>
      <c r="AH333">
        <v>4</v>
      </c>
      <c r="AI333">
        <v>5</v>
      </c>
    </row>
    <row r="334" spans="1:35" x14ac:dyDescent="0.2">
      <c r="A334" s="102">
        <v>346</v>
      </c>
      <c r="B334">
        <v>1941</v>
      </c>
      <c r="C334" s="106" t="s">
        <v>3562</v>
      </c>
      <c r="D334" s="106" t="s">
        <v>2935</v>
      </c>
      <c r="E334">
        <v>2587</v>
      </c>
      <c r="F334">
        <v>2560</v>
      </c>
      <c r="G334">
        <v>400</v>
      </c>
      <c r="H334" s="106" t="s">
        <v>2925</v>
      </c>
      <c r="I334">
        <v>3880</v>
      </c>
      <c r="J334" s="106" t="s">
        <v>2820</v>
      </c>
      <c r="K334" s="106" t="s">
        <v>3210</v>
      </c>
      <c r="L334">
        <v>1488</v>
      </c>
      <c r="M334">
        <v>1483</v>
      </c>
      <c r="N334">
        <v>700</v>
      </c>
      <c r="O334" s="106" t="s">
        <v>2928</v>
      </c>
      <c r="P334">
        <v>0.64226689996988595</v>
      </c>
      <c r="Q334">
        <v>0.91386519333501104</v>
      </c>
      <c r="R334">
        <v>0.49417286785638098</v>
      </c>
      <c r="S334">
        <v>3.1092726142321701E-3</v>
      </c>
      <c r="T334">
        <v>0.52413328423852601</v>
      </c>
      <c r="U334">
        <v>0.52413328423852601</v>
      </c>
      <c r="V334">
        <v>0.68381125093358597</v>
      </c>
      <c r="W334">
        <v>0.64</v>
      </c>
      <c r="X334">
        <v>1.38</v>
      </c>
      <c r="Y334">
        <v>256669</v>
      </c>
      <c r="Z334">
        <v>18334</v>
      </c>
      <c r="AA334">
        <v>0.95</v>
      </c>
      <c r="AB334">
        <v>14</v>
      </c>
      <c r="AC334">
        <v>8</v>
      </c>
      <c r="AD334">
        <v>6</v>
      </c>
      <c r="AE334">
        <v>57.14</v>
      </c>
      <c r="AF334">
        <v>14</v>
      </c>
      <c r="AG334">
        <v>6</v>
      </c>
      <c r="AH334">
        <v>1</v>
      </c>
      <c r="AI334">
        <v>7</v>
      </c>
    </row>
    <row r="335" spans="1:35" x14ac:dyDescent="0.2">
      <c r="A335" s="102">
        <v>653</v>
      </c>
      <c r="B335">
        <v>7202</v>
      </c>
      <c r="C335" s="106" t="s">
        <v>958</v>
      </c>
      <c r="D335" s="106" t="s">
        <v>2943</v>
      </c>
      <c r="E335">
        <v>1138</v>
      </c>
      <c r="F335">
        <v>1140.5</v>
      </c>
      <c r="G335">
        <v>800</v>
      </c>
      <c r="H335" s="106" t="s">
        <v>2928</v>
      </c>
      <c r="I335">
        <v>9201</v>
      </c>
      <c r="J335" s="106" t="s">
        <v>3257</v>
      </c>
      <c r="K335" s="106" t="s">
        <v>3258</v>
      </c>
      <c r="L335">
        <v>3217</v>
      </c>
      <c r="M335">
        <v>3167</v>
      </c>
      <c r="N335">
        <v>300</v>
      </c>
      <c r="O335" s="106" t="s">
        <v>2925</v>
      </c>
      <c r="P335">
        <v>0.83589023104212301</v>
      </c>
      <c r="Q335">
        <v>0.89028296087681802</v>
      </c>
      <c r="R335">
        <v>0.28135472948379098</v>
      </c>
      <c r="S335">
        <v>6.7698141984500498E-2</v>
      </c>
      <c r="T335">
        <v>-1.1676010040515199</v>
      </c>
      <c r="U335">
        <v>1.1676010040515199</v>
      </c>
      <c r="V335">
        <v>1.5329285184577299</v>
      </c>
      <c r="W335">
        <v>-4.78</v>
      </c>
      <c r="X335">
        <v>3.97</v>
      </c>
      <c r="Y335">
        <v>256653</v>
      </c>
      <c r="Z335">
        <v>17110</v>
      </c>
      <c r="AA335">
        <v>0.96</v>
      </c>
      <c r="AB335">
        <v>15</v>
      </c>
      <c r="AC335">
        <v>10</v>
      </c>
      <c r="AD335">
        <v>5</v>
      </c>
      <c r="AE335">
        <v>66.67</v>
      </c>
      <c r="AF335">
        <v>15</v>
      </c>
      <c r="AG335">
        <v>4</v>
      </c>
      <c r="AH335">
        <v>0</v>
      </c>
      <c r="AI335">
        <v>11</v>
      </c>
    </row>
    <row r="336" spans="1:35" x14ac:dyDescent="0.2">
      <c r="A336" s="102">
        <v>458</v>
      </c>
      <c r="B336">
        <v>4061</v>
      </c>
      <c r="C336" s="106" t="s">
        <v>3230</v>
      </c>
      <c r="D336" s="106" t="s">
        <v>2950</v>
      </c>
      <c r="E336">
        <v>3100</v>
      </c>
      <c r="F336">
        <v>3050</v>
      </c>
      <c r="G336">
        <v>300</v>
      </c>
      <c r="H336" s="106" t="s">
        <v>2928</v>
      </c>
      <c r="I336">
        <v>4401</v>
      </c>
      <c r="J336" s="106" t="s">
        <v>226</v>
      </c>
      <c r="K336" s="106" t="s">
        <v>2950</v>
      </c>
      <c r="L336">
        <v>1671</v>
      </c>
      <c r="M336">
        <v>1658</v>
      </c>
      <c r="N336">
        <v>600</v>
      </c>
      <c r="O336" s="106" t="s">
        <v>2925</v>
      </c>
      <c r="P336">
        <v>0.69932090318906004</v>
      </c>
      <c r="Q336">
        <v>0.90522953099827197</v>
      </c>
      <c r="R336" s="106">
        <v>0.35675249175204699</v>
      </c>
      <c r="S336" s="15">
        <v>4.8630607462156403E-5</v>
      </c>
      <c r="T336">
        <v>-2.2065852541643398</v>
      </c>
      <c r="U336">
        <v>2.2065852541643398</v>
      </c>
      <c r="V336">
        <v>1.8190631285271801</v>
      </c>
      <c r="W336">
        <v>-7.57</v>
      </c>
      <c r="X336">
        <v>8.7200000000000006</v>
      </c>
      <c r="Y336">
        <v>256424</v>
      </c>
      <c r="Z336">
        <v>17095</v>
      </c>
      <c r="AA336">
        <v>0.97</v>
      </c>
      <c r="AB336">
        <v>15</v>
      </c>
      <c r="AC336">
        <v>9</v>
      </c>
      <c r="AD336">
        <v>6</v>
      </c>
      <c r="AE336">
        <v>60</v>
      </c>
      <c r="AF336">
        <v>12</v>
      </c>
      <c r="AG336">
        <v>7</v>
      </c>
      <c r="AH336">
        <v>1</v>
      </c>
      <c r="AI336">
        <v>7</v>
      </c>
    </row>
    <row r="337" spans="1:35" x14ac:dyDescent="0.2">
      <c r="A337" s="102">
        <v>999</v>
      </c>
      <c r="B337">
        <v>1820</v>
      </c>
      <c r="C337" s="106" t="s">
        <v>62</v>
      </c>
      <c r="D337" s="106" t="s">
        <v>2935</v>
      </c>
      <c r="E337">
        <v>2559</v>
      </c>
      <c r="F337">
        <v>2571</v>
      </c>
      <c r="G337">
        <v>400</v>
      </c>
      <c r="H337" s="106" t="s">
        <v>2925</v>
      </c>
      <c r="I337">
        <v>7984</v>
      </c>
      <c r="J337" s="106" t="s">
        <v>1006</v>
      </c>
      <c r="K337" s="106" t="s">
        <v>2949</v>
      </c>
      <c r="L337">
        <v>1673</v>
      </c>
      <c r="M337">
        <v>1664</v>
      </c>
      <c r="N337">
        <v>600</v>
      </c>
      <c r="O337" s="106" t="s">
        <v>2928</v>
      </c>
      <c r="P337">
        <v>0.70440364173539505</v>
      </c>
      <c r="Q337">
        <v>0.85968258295889299</v>
      </c>
      <c r="R337" s="106">
        <v>5.2544876328619303E-2</v>
      </c>
      <c r="S337">
        <v>8.5242623330919795E-2</v>
      </c>
      <c r="T337">
        <v>1.9601723785667</v>
      </c>
      <c r="U337">
        <v>1.9601723785667</v>
      </c>
      <c r="V337">
        <v>1.57374968650449</v>
      </c>
      <c r="W337">
        <v>4.8099999999999996</v>
      </c>
      <c r="X337">
        <v>2.92</v>
      </c>
      <c r="Y337">
        <v>256091</v>
      </c>
      <c r="Z337">
        <v>18292</v>
      </c>
      <c r="AA337">
        <v>0.99</v>
      </c>
      <c r="AB337">
        <v>14</v>
      </c>
      <c r="AC337">
        <v>7</v>
      </c>
      <c r="AD337">
        <v>7</v>
      </c>
      <c r="AE337">
        <v>50</v>
      </c>
      <c r="AF337">
        <v>15</v>
      </c>
      <c r="AG337">
        <v>6</v>
      </c>
      <c r="AH337">
        <v>0</v>
      </c>
      <c r="AI337">
        <v>8</v>
      </c>
    </row>
    <row r="338" spans="1:35" x14ac:dyDescent="0.2">
      <c r="A338" s="102">
        <v>475</v>
      </c>
      <c r="B338">
        <v>3099</v>
      </c>
      <c r="C338" s="106" t="s">
        <v>36</v>
      </c>
      <c r="D338" s="106" t="s">
        <v>2951</v>
      </c>
      <c r="E338">
        <v>852</v>
      </c>
      <c r="F338">
        <v>848</v>
      </c>
      <c r="G338">
        <v>1100</v>
      </c>
      <c r="H338" s="106" t="s">
        <v>2928</v>
      </c>
      <c r="I338">
        <v>5233</v>
      </c>
      <c r="J338" s="106" t="s">
        <v>3192</v>
      </c>
      <c r="K338" s="106" t="s">
        <v>2924</v>
      </c>
      <c r="L338">
        <v>3035</v>
      </c>
      <c r="M338">
        <v>3040</v>
      </c>
      <c r="N338">
        <v>300</v>
      </c>
      <c r="O338" s="106" t="s">
        <v>2925</v>
      </c>
      <c r="P338">
        <v>0.72692847481156198</v>
      </c>
      <c r="Q338">
        <v>0.90435970062612603</v>
      </c>
      <c r="R338">
        <v>0.25560854023572699</v>
      </c>
      <c r="S338">
        <v>7.5455469297778494E-2</v>
      </c>
      <c r="T338">
        <v>-1.4913467832657901</v>
      </c>
      <c r="U338">
        <v>1.4913467832657901</v>
      </c>
      <c r="V338">
        <v>1.4870584723669</v>
      </c>
      <c r="W338">
        <v>-7.4</v>
      </c>
      <c r="X338">
        <v>2.2799999999999998</v>
      </c>
      <c r="Y338">
        <v>255436</v>
      </c>
      <c r="Z338">
        <v>13444</v>
      </c>
      <c r="AA338">
        <v>0.71</v>
      </c>
      <c r="AB338">
        <v>19</v>
      </c>
      <c r="AC338">
        <v>11</v>
      </c>
      <c r="AD338">
        <v>8</v>
      </c>
      <c r="AE338">
        <v>57.89</v>
      </c>
      <c r="AF338">
        <v>13</v>
      </c>
      <c r="AG338">
        <v>9</v>
      </c>
      <c r="AH338">
        <v>4</v>
      </c>
      <c r="AI338">
        <v>6</v>
      </c>
    </row>
    <row r="339" spans="1:35" x14ac:dyDescent="0.2">
      <c r="A339" s="102">
        <v>113</v>
      </c>
      <c r="B339">
        <v>1719</v>
      </c>
      <c r="C339" s="106" t="s">
        <v>687</v>
      </c>
      <c r="D339" s="106" t="s">
        <v>2935</v>
      </c>
      <c r="E339">
        <v>930</v>
      </c>
      <c r="F339">
        <v>927</v>
      </c>
      <c r="G339">
        <v>1100</v>
      </c>
      <c r="H339" s="106" t="s">
        <v>2925</v>
      </c>
      <c r="I339">
        <v>6952</v>
      </c>
      <c r="J339" s="106" t="s">
        <v>540</v>
      </c>
      <c r="K339" s="106" t="s">
        <v>2930</v>
      </c>
      <c r="L339">
        <v>2036</v>
      </c>
      <c r="M339">
        <v>2031</v>
      </c>
      <c r="N339">
        <v>500</v>
      </c>
      <c r="O339" s="106" t="s">
        <v>2928</v>
      </c>
      <c r="P339">
        <v>0.67739667221644895</v>
      </c>
      <c r="Q339">
        <v>0.94007584805279598</v>
      </c>
      <c r="R339" s="15">
        <v>2.0480536415235198E-3</v>
      </c>
      <c r="S339">
        <v>7.1967475232738803E-2</v>
      </c>
      <c r="T339">
        <v>0.56809764241402905</v>
      </c>
      <c r="U339">
        <v>0.56809764241402905</v>
      </c>
      <c r="V339">
        <v>8.9915164334856607E-2</v>
      </c>
      <c r="W339">
        <v>2.4700000000000002</v>
      </c>
      <c r="X339">
        <v>0.41</v>
      </c>
      <c r="Y339">
        <v>255047</v>
      </c>
      <c r="Z339">
        <v>11593</v>
      </c>
      <c r="AA339">
        <v>0.53</v>
      </c>
      <c r="AB339">
        <v>22</v>
      </c>
      <c r="AC339">
        <v>13</v>
      </c>
      <c r="AD339">
        <v>9</v>
      </c>
      <c r="AE339">
        <v>59.09</v>
      </c>
      <c r="AF339">
        <v>10</v>
      </c>
      <c r="AG339">
        <v>9</v>
      </c>
      <c r="AH339">
        <v>7</v>
      </c>
      <c r="AI339">
        <v>6</v>
      </c>
    </row>
    <row r="340" spans="1:35" x14ac:dyDescent="0.2">
      <c r="A340" s="102">
        <v>566</v>
      </c>
      <c r="B340">
        <v>3116</v>
      </c>
      <c r="C340" s="106" t="s">
        <v>3181</v>
      </c>
      <c r="D340" s="106" t="s">
        <v>2943</v>
      </c>
      <c r="E340">
        <v>1714</v>
      </c>
      <c r="F340">
        <v>1681</v>
      </c>
      <c r="G340">
        <v>600</v>
      </c>
      <c r="H340" s="106" t="s">
        <v>2925</v>
      </c>
      <c r="I340">
        <v>6770</v>
      </c>
      <c r="J340" s="106" t="s">
        <v>24</v>
      </c>
      <c r="K340" s="106" t="s">
        <v>2930</v>
      </c>
      <c r="L340">
        <v>2014</v>
      </c>
      <c r="M340">
        <v>2008</v>
      </c>
      <c r="N340">
        <v>500</v>
      </c>
      <c r="O340" s="106" t="s">
        <v>2928</v>
      </c>
      <c r="P340">
        <v>0.66435178873466205</v>
      </c>
      <c r="Q340">
        <v>0.89672045426066604</v>
      </c>
      <c r="R340">
        <v>0.46070925663200801</v>
      </c>
      <c r="S340">
        <v>2.7350679118112599E-2</v>
      </c>
      <c r="T340">
        <v>2.9490907543218499</v>
      </c>
      <c r="U340">
        <v>2.9490907543218499</v>
      </c>
      <c r="V340">
        <v>3.50907702344248</v>
      </c>
      <c r="W340">
        <v>14.81</v>
      </c>
      <c r="X340">
        <v>0.46</v>
      </c>
      <c r="Y340">
        <v>254536</v>
      </c>
      <c r="Z340">
        <v>14973</v>
      </c>
      <c r="AA340">
        <v>0.75</v>
      </c>
      <c r="AB340">
        <v>17</v>
      </c>
      <c r="AC340">
        <v>9</v>
      </c>
      <c r="AD340">
        <v>8</v>
      </c>
      <c r="AE340">
        <v>52.94</v>
      </c>
      <c r="AF340">
        <v>12</v>
      </c>
      <c r="AG340">
        <v>7</v>
      </c>
      <c r="AH340">
        <v>3</v>
      </c>
      <c r="AI340">
        <v>7</v>
      </c>
    </row>
    <row r="341" spans="1:35" x14ac:dyDescent="0.2">
      <c r="A341" s="102">
        <v>1491</v>
      </c>
      <c r="B341">
        <v>6361</v>
      </c>
      <c r="C341" s="106" t="s">
        <v>912</v>
      </c>
      <c r="D341" s="106" t="s">
        <v>2938</v>
      </c>
      <c r="E341">
        <v>3490</v>
      </c>
      <c r="F341">
        <v>3505</v>
      </c>
      <c r="G341">
        <v>300</v>
      </c>
      <c r="H341" s="106" t="s">
        <v>2925</v>
      </c>
      <c r="I341">
        <v>7762</v>
      </c>
      <c r="J341" s="106" t="s">
        <v>3200</v>
      </c>
      <c r="K341" s="106" t="s">
        <v>2934</v>
      </c>
      <c r="L341">
        <v>543</v>
      </c>
      <c r="M341">
        <v>539</v>
      </c>
      <c r="N341">
        <v>2000</v>
      </c>
      <c r="O341" s="106" t="s">
        <v>2928</v>
      </c>
      <c r="P341">
        <v>0.56508268892578495</v>
      </c>
      <c r="Q341">
        <v>0.805183656593078</v>
      </c>
      <c r="R341" s="106">
        <v>5.9846058107946203E-3</v>
      </c>
      <c r="S341">
        <v>1.5351757600016801E-2</v>
      </c>
      <c r="T341">
        <v>3.9922515231829601</v>
      </c>
      <c r="U341">
        <v>3.9922515231829601</v>
      </c>
      <c r="V341">
        <v>4.3945904342805999</v>
      </c>
      <c r="W341">
        <v>13.17</v>
      </c>
      <c r="X341">
        <v>2.52</v>
      </c>
      <c r="Y341">
        <v>254405</v>
      </c>
      <c r="Z341">
        <v>13390</v>
      </c>
      <c r="AA341">
        <v>0.75</v>
      </c>
      <c r="AB341">
        <v>19</v>
      </c>
      <c r="AC341">
        <v>11</v>
      </c>
      <c r="AD341">
        <v>8</v>
      </c>
      <c r="AE341">
        <v>57.89</v>
      </c>
      <c r="AF341">
        <v>13</v>
      </c>
      <c r="AG341">
        <v>8</v>
      </c>
      <c r="AH341">
        <v>4</v>
      </c>
      <c r="AI341">
        <v>7</v>
      </c>
    </row>
    <row r="342" spans="1:35" x14ac:dyDescent="0.2">
      <c r="A342" s="102">
        <v>1298</v>
      </c>
      <c r="B342">
        <v>6951</v>
      </c>
      <c r="C342" s="106" t="s">
        <v>229</v>
      </c>
      <c r="D342" s="106" t="s">
        <v>2930</v>
      </c>
      <c r="E342">
        <v>3685</v>
      </c>
      <c r="F342">
        <v>3665</v>
      </c>
      <c r="G342">
        <v>300</v>
      </c>
      <c r="H342" s="106" t="s">
        <v>2925</v>
      </c>
      <c r="I342">
        <v>9682</v>
      </c>
      <c r="J342" s="106" t="s">
        <v>3203</v>
      </c>
      <c r="K342" s="106" t="s">
        <v>2927</v>
      </c>
      <c r="L342">
        <v>2376</v>
      </c>
      <c r="M342">
        <v>2326</v>
      </c>
      <c r="N342">
        <v>500</v>
      </c>
      <c r="O342" s="106" t="s">
        <v>2928</v>
      </c>
      <c r="P342">
        <v>0.61116977244704895</v>
      </c>
      <c r="Q342">
        <v>0.829587179014037</v>
      </c>
      <c r="R342" s="15">
        <v>0.20906469225020199</v>
      </c>
      <c r="S342" s="15">
        <v>1.3622194602315301E-2</v>
      </c>
      <c r="T342">
        <v>2.8250005853598901</v>
      </c>
      <c r="U342">
        <v>2.8250005853598901</v>
      </c>
      <c r="V342">
        <v>3.4027527965241702</v>
      </c>
      <c r="W342">
        <v>15.7</v>
      </c>
      <c r="X342">
        <v>5.78</v>
      </c>
      <c r="Y342">
        <v>253301</v>
      </c>
      <c r="Z342">
        <v>13332</v>
      </c>
      <c r="AA342">
        <v>0.71</v>
      </c>
      <c r="AB342">
        <v>19</v>
      </c>
      <c r="AC342">
        <v>11</v>
      </c>
      <c r="AD342">
        <v>8</v>
      </c>
      <c r="AE342">
        <v>57.89</v>
      </c>
      <c r="AF342">
        <v>10</v>
      </c>
      <c r="AG342">
        <v>10</v>
      </c>
      <c r="AH342">
        <v>6</v>
      </c>
      <c r="AI342">
        <v>3</v>
      </c>
    </row>
    <row r="343" spans="1:35" x14ac:dyDescent="0.2">
      <c r="A343" s="102">
        <v>1345</v>
      </c>
      <c r="B343">
        <v>4321</v>
      </c>
      <c r="C343" s="106" t="s">
        <v>3685</v>
      </c>
      <c r="D343" s="106" t="s">
        <v>2940</v>
      </c>
      <c r="E343">
        <v>577</v>
      </c>
      <c r="F343">
        <v>582</v>
      </c>
      <c r="G343">
        <v>1800</v>
      </c>
      <c r="H343" s="106" t="s">
        <v>2925</v>
      </c>
      <c r="I343">
        <v>8750</v>
      </c>
      <c r="J343" s="106" t="s">
        <v>30</v>
      </c>
      <c r="K343" s="106" t="s">
        <v>3173</v>
      </c>
      <c r="L343">
        <v>1775</v>
      </c>
      <c r="M343">
        <v>1771</v>
      </c>
      <c r="N343">
        <v>600</v>
      </c>
      <c r="O343" s="106" t="s">
        <v>2928</v>
      </c>
      <c r="P343">
        <v>0.76913741255124002</v>
      </c>
      <c r="Q343">
        <v>0.82420198583811699</v>
      </c>
      <c r="R343" s="15">
        <v>0.207098789947673</v>
      </c>
      <c r="S343">
        <v>2.4512161646002601E-3</v>
      </c>
      <c r="T343">
        <v>0.53625631760115</v>
      </c>
      <c r="U343">
        <v>0.53625631760115</v>
      </c>
      <c r="V343">
        <v>2.9888340432733802E-3</v>
      </c>
      <c r="W343">
        <v>1.25</v>
      </c>
      <c r="X343">
        <v>1.41</v>
      </c>
      <c r="Y343">
        <v>253083</v>
      </c>
      <c r="Z343">
        <v>19468</v>
      </c>
      <c r="AA343">
        <v>1.01</v>
      </c>
      <c r="AB343">
        <v>13</v>
      </c>
      <c r="AC343">
        <v>9</v>
      </c>
      <c r="AD343">
        <v>4</v>
      </c>
      <c r="AE343">
        <v>69.23</v>
      </c>
      <c r="AF343">
        <v>11</v>
      </c>
      <c r="AG343">
        <v>7</v>
      </c>
      <c r="AH343">
        <v>3</v>
      </c>
      <c r="AI343">
        <v>3</v>
      </c>
    </row>
    <row r="344" spans="1:35" x14ac:dyDescent="0.2">
      <c r="A344" s="102">
        <v>1145</v>
      </c>
      <c r="B344">
        <v>6302</v>
      </c>
      <c r="C344" s="106" t="s">
        <v>3256</v>
      </c>
      <c r="D344" s="106" t="s">
        <v>2938</v>
      </c>
      <c r="E344">
        <v>2938</v>
      </c>
      <c r="F344">
        <v>2901</v>
      </c>
      <c r="G344">
        <v>300</v>
      </c>
      <c r="H344" s="106" t="s">
        <v>2928</v>
      </c>
      <c r="I344">
        <v>9143</v>
      </c>
      <c r="J344" s="106" t="s">
        <v>3196</v>
      </c>
      <c r="K344" s="106" t="s">
        <v>3096</v>
      </c>
      <c r="L344">
        <v>2463</v>
      </c>
      <c r="M344">
        <v>2411</v>
      </c>
      <c r="N344">
        <v>400</v>
      </c>
      <c r="O344" s="106" t="s">
        <v>2925</v>
      </c>
      <c r="P344">
        <v>0.65468187020984903</v>
      </c>
      <c r="Q344">
        <v>0.84502754080689102</v>
      </c>
      <c r="R344">
        <v>0.347966129971229</v>
      </c>
      <c r="S344" s="15">
        <v>1.07100748064251E-2</v>
      </c>
      <c r="T344">
        <v>-0.73026948496002897</v>
      </c>
      <c r="U344">
        <v>0.73026948496002897</v>
      </c>
      <c r="V344">
        <v>0.75957621401775499</v>
      </c>
      <c r="W344">
        <v>-2.82</v>
      </c>
      <c r="X344">
        <v>10.81</v>
      </c>
      <c r="Y344">
        <v>252771</v>
      </c>
      <c r="Z344">
        <v>42128</v>
      </c>
      <c r="AA344">
        <v>2.2599999999999998</v>
      </c>
      <c r="AB344">
        <v>6</v>
      </c>
      <c r="AC344">
        <v>5</v>
      </c>
      <c r="AD344">
        <v>1</v>
      </c>
      <c r="AE344">
        <v>83.33</v>
      </c>
      <c r="AF344">
        <v>9</v>
      </c>
      <c r="AG344">
        <v>5</v>
      </c>
      <c r="AH344">
        <v>0</v>
      </c>
      <c r="AI344">
        <v>1</v>
      </c>
    </row>
    <row r="345" spans="1:35" x14ac:dyDescent="0.2">
      <c r="A345" s="102">
        <v>461</v>
      </c>
      <c r="B345">
        <v>4612</v>
      </c>
      <c r="C345" s="106" t="s">
        <v>836</v>
      </c>
      <c r="D345" s="106" t="s">
        <v>2950</v>
      </c>
      <c r="E345">
        <v>5630</v>
      </c>
      <c r="F345">
        <v>5450</v>
      </c>
      <c r="G345">
        <v>100</v>
      </c>
      <c r="H345" s="106" t="s">
        <v>2925</v>
      </c>
      <c r="I345">
        <v>7649</v>
      </c>
      <c r="J345" s="106" t="s">
        <v>3223</v>
      </c>
      <c r="K345" s="106" t="s">
        <v>2951</v>
      </c>
      <c r="L345">
        <v>5600</v>
      </c>
      <c r="M345">
        <v>5560</v>
      </c>
      <c r="N345">
        <v>100</v>
      </c>
      <c r="O345" s="106" t="s">
        <v>2928</v>
      </c>
      <c r="P345">
        <v>0.73397399702184996</v>
      </c>
      <c r="Q345">
        <v>0.90504261948061604</v>
      </c>
      <c r="R345">
        <v>0.38211674647799798</v>
      </c>
      <c r="S345">
        <v>5.8353437970521303E-2</v>
      </c>
      <c r="T345">
        <v>0.40945032546315902</v>
      </c>
      <c r="U345">
        <v>0.40945032546315902</v>
      </c>
      <c r="V345">
        <v>1.3895063412391899</v>
      </c>
      <c r="W345">
        <v>1.44</v>
      </c>
      <c r="X345">
        <v>1.98</v>
      </c>
      <c r="Y345">
        <v>252547</v>
      </c>
      <c r="Z345">
        <v>31568</v>
      </c>
      <c r="AA345">
        <v>1.73</v>
      </c>
      <c r="AB345">
        <v>8</v>
      </c>
      <c r="AC345">
        <v>6</v>
      </c>
      <c r="AD345">
        <v>2</v>
      </c>
      <c r="AE345">
        <v>75</v>
      </c>
      <c r="AF345">
        <v>12</v>
      </c>
      <c r="AG345">
        <v>6</v>
      </c>
      <c r="AH345">
        <v>1</v>
      </c>
      <c r="AI345">
        <v>1</v>
      </c>
    </row>
    <row r="346" spans="1:35" x14ac:dyDescent="0.2">
      <c r="A346" s="102">
        <v>5</v>
      </c>
      <c r="B346">
        <v>4062</v>
      </c>
      <c r="C346" s="106" t="s">
        <v>232</v>
      </c>
      <c r="D346" s="106" t="s">
        <v>2930</v>
      </c>
      <c r="E346">
        <v>2783</v>
      </c>
      <c r="F346">
        <v>2712</v>
      </c>
      <c r="G346">
        <v>200</v>
      </c>
      <c r="H346" s="106" t="s">
        <v>2925</v>
      </c>
      <c r="I346">
        <v>6857</v>
      </c>
      <c r="J346" s="106" t="s">
        <v>3184</v>
      </c>
      <c r="K346" s="106" t="s">
        <v>2930</v>
      </c>
      <c r="L346">
        <v>5760</v>
      </c>
      <c r="M346">
        <v>5650</v>
      </c>
      <c r="N346">
        <v>100</v>
      </c>
      <c r="O346" s="106" t="s">
        <v>2928</v>
      </c>
      <c r="P346">
        <v>0.66988743308103804</v>
      </c>
      <c r="Q346">
        <v>0.97154003191544402</v>
      </c>
      <c r="R346">
        <v>7.8544054563970706E-2</v>
      </c>
      <c r="S346">
        <v>7.5568686211740796E-3</v>
      </c>
      <c r="T346">
        <v>1.2486105046993701</v>
      </c>
      <c r="U346">
        <v>1.2486105046993701</v>
      </c>
      <c r="V346">
        <v>1.1809663586108901</v>
      </c>
      <c r="W346">
        <v>5.99</v>
      </c>
      <c r="X346">
        <v>4</v>
      </c>
      <c r="Y346">
        <v>251473</v>
      </c>
      <c r="Z346">
        <v>16765</v>
      </c>
      <c r="AA346">
        <v>0.73</v>
      </c>
      <c r="AB346">
        <v>15</v>
      </c>
      <c r="AC346">
        <v>10</v>
      </c>
      <c r="AD346">
        <v>5</v>
      </c>
      <c r="AE346">
        <v>66.67</v>
      </c>
      <c r="AF346">
        <v>10</v>
      </c>
      <c r="AG346">
        <v>8</v>
      </c>
      <c r="AH346">
        <v>5</v>
      </c>
      <c r="AI346">
        <v>2</v>
      </c>
    </row>
    <row r="347" spans="1:35" x14ac:dyDescent="0.2">
      <c r="A347" s="102">
        <v>594</v>
      </c>
      <c r="B347">
        <v>7205</v>
      </c>
      <c r="C347" s="106" t="s">
        <v>60</v>
      </c>
      <c r="D347" s="106" t="s">
        <v>2943</v>
      </c>
      <c r="E347">
        <v>1052</v>
      </c>
      <c r="F347">
        <v>1055</v>
      </c>
      <c r="G347">
        <v>1000</v>
      </c>
      <c r="H347" s="106" t="s">
        <v>2928</v>
      </c>
      <c r="I347">
        <v>8410</v>
      </c>
      <c r="J347" s="106" t="s">
        <v>3207</v>
      </c>
      <c r="K347" s="106" t="s">
        <v>2988</v>
      </c>
      <c r="L347">
        <v>332</v>
      </c>
      <c r="M347">
        <v>328</v>
      </c>
      <c r="N347">
        <v>3200</v>
      </c>
      <c r="O347" s="106" t="s">
        <v>2925</v>
      </c>
      <c r="P347">
        <v>0.87258381587225797</v>
      </c>
      <c r="Q347">
        <v>0.895166298944162</v>
      </c>
      <c r="R347">
        <v>0.15847289263379499</v>
      </c>
      <c r="S347">
        <v>6.3504349724219797E-2</v>
      </c>
      <c r="T347">
        <v>-0.17596819896153401</v>
      </c>
      <c r="U347">
        <v>0.17596819896153401</v>
      </c>
      <c r="V347">
        <v>0.86765390925516594</v>
      </c>
      <c r="W347">
        <v>-0.45</v>
      </c>
      <c r="X347">
        <v>0.51</v>
      </c>
      <c r="Y347">
        <v>251441</v>
      </c>
      <c r="Z347">
        <v>13234</v>
      </c>
      <c r="AA347">
        <v>0.62</v>
      </c>
      <c r="AB347">
        <v>19</v>
      </c>
      <c r="AC347">
        <v>10</v>
      </c>
      <c r="AD347">
        <v>9</v>
      </c>
      <c r="AE347">
        <v>52.63</v>
      </c>
      <c r="AF347">
        <v>13</v>
      </c>
      <c r="AG347">
        <v>8</v>
      </c>
      <c r="AH347">
        <v>3</v>
      </c>
      <c r="AI347">
        <v>8</v>
      </c>
    </row>
    <row r="348" spans="1:35" x14ac:dyDescent="0.2">
      <c r="A348" s="102">
        <v>431</v>
      </c>
      <c r="B348">
        <v>6301</v>
      </c>
      <c r="C348" s="106" t="s">
        <v>56</v>
      </c>
      <c r="D348" s="106" t="s">
        <v>2938</v>
      </c>
      <c r="E348">
        <v>2410</v>
      </c>
      <c r="F348">
        <v>2398.5</v>
      </c>
      <c r="G348">
        <v>400</v>
      </c>
      <c r="H348" s="106" t="s">
        <v>2925</v>
      </c>
      <c r="I348">
        <v>7762</v>
      </c>
      <c r="J348" s="106" t="s">
        <v>3200</v>
      </c>
      <c r="K348" s="106" t="s">
        <v>2934</v>
      </c>
      <c r="L348">
        <v>543</v>
      </c>
      <c r="M348">
        <v>539</v>
      </c>
      <c r="N348">
        <v>1800</v>
      </c>
      <c r="O348" s="106" t="s">
        <v>2928</v>
      </c>
      <c r="P348">
        <v>0.82331375380697303</v>
      </c>
      <c r="Q348">
        <v>0.90734580096893502</v>
      </c>
      <c r="R348">
        <v>0.21607817167314899</v>
      </c>
      <c r="S348">
        <v>1.76137199009423E-3</v>
      </c>
      <c r="T348">
        <v>7.5569946666524002E-2</v>
      </c>
      <c r="U348">
        <v>7.5569946666524002E-2</v>
      </c>
      <c r="V348">
        <v>0.53007560284177602</v>
      </c>
      <c r="W348">
        <v>0.19</v>
      </c>
      <c r="X348">
        <v>1.1299999999999999</v>
      </c>
      <c r="Y348">
        <v>251168</v>
      </c>
      <c r="Z348">
        <v>13219</v>
      </c>
      <c r="AA348">
        <v>0.72</v>
      </c>
      <c r="AB348">
        <v>19</v>
      </c>
      <c r="AC348">
        <v>11</v>
      </c>
      <c r="AD348">
        <v>8</v>
      </c>
      <c r="AE348">
        <v>57.89</v>
      </c>
      <c r="AF348">
        <v>14</v>
      </c>
      <c r="AG348">
        <v>6</v>
      </c>
      <c r="AH348">
        <v>1</v>
      </c>
      <c r="AI348">
        <v>12</v>
      </c>
    </row>
    <row r="349" spans="1:35" x14ac:dyDescent="0.2">
      <c r="A349" s="102">
        <v>756</v>
      </c>
      <c r="B349">
        <v>6923</v>
      </c>
      <c r="C349" s="106" t="s">
        <v>58</v>
      </c>
      <c r="D349" s="106" t="s">
        <v>2930</v>
      </c>
      <c r="E349">
        <v>3135</v>
      </c>
      <c r="F349">
        <v>3095</v>
      </c>
      <c r="G349">
        <v>200</v>
      </c>
      <c r="H349" s="106" t="s">
        <v>2925</v>
      </c>
      <c r="I349">
        <v>9787</v>
      </c>
      <c r="J349" s="106" t="s">
        <v>3646</v>
      </c>
      <c r="K349" s="106" t="s">
        <v>2940</v>
      </c>
      <c r="L349">
        <v>3900</v>
      </c>
      <c r="M349">
        <v>3850</v>
      </c>
      <c r="N349">
        <v>200</v>
      </c>
      <c r="O349" s="106" t="s">
        <v>2928</v>
      </c>
      <c r="P349">
        <v>0.51639873654090895</v>
      </c>
      <c r="Q349">
        <v>0.88210419661030404</v>
      </c>
      <c r="R349">
        <v>0.34567507843010298</v>
      </c>
      <c r="S349" s="15">
        <v>1.1240083917431301E-2</v>
      </c>
      <c r="T349">
        <v>0.26273878143565998</v>
      </c>
      <c r="U349">
        <v>0.26273878143565998</v>
      </c>
      <c r="V349">
        <v>0.199854974545533</v>
      </c>
      <c r="W349">
        <v>0.63</v>
      </c>
      <c r="X349">
        <v>19.61</v>
      </c>
      <c r="Y349">
        <v>250526</v>
      </c>
      <c r="Z349">
        <v>25053</v>
      </c>
      <c r="AA349">
        <v>1.58</v>
      </c>
      <c r="AB349">
        <v>10</v>
      </c>
      <c r="AC349">
        <v>7</v>
      </c>
      <c r="AD349">
        <v>3</v>
      </c>
      <c r="AE349">
        <v>70</v>
      </c>
      <c r="AF349">
        <v>14</v>
      </c>
      <c r="AG349">
        <v>6</v>
      </c>
      <c r="AH349">
        <v>1</v>
      </c>
      <c r="AI349">
        <v>3</v>
      </c>
    </row>
    <row r="350" spans="1:35" x14ac:dyDescent="0.2">
      <c r="A350" s="102">
        <v>299</v>
      </c>
      <c r="B350">
        <v>6301</v>
      </c>
      <c r="C350" s="106" t="s">
        <v>56</v>
      </c>
      <c r="D350" s="106" t="s">
        <v>2938</v>
      </c>
      <c r="E350">
        <v>2410</v>
      </c>
      <c r="F350">
        <v>2398.5</v>
      </c>
      <c r="G350">
        <v>400</v>
      </c>
      <c r="H350" s="106" t="s">
        <v>2928</v>
      </c>
      <c r="I350">
        <v>7278</v>
      </c>
      <c r="J350" s="106" t="s">
        <v>46</v>
      </c>
      <c r="K350" s="106" t="s">
        <v>2943</v>
      </c>
      <c r="L350">
        <v>2341</v>
      </c>
      <c r="M350">
        <v>2320</v>
      </c>
      <c r="N350">
        <v>400</v>
      </c>
      <c r="O350" s="106" t="s">
        <v>2925</v>
      </c>
      <c r="P350">
        <v>0.73406602538687904</v>
      </c>
      <c r="Q350">
        <v>0.91915569051952795</v>
      </c>
      <c r="R350" s="106">
        <v>0.14797035513263601</v>
      </c>
      <c r="S350" s="15">
        <v>3.2751007833713698E-5</v>
      </c>
      <c r="T350">
        <v>-1.2042911433314301</v>
      </c>
      <c r="U350">
        <v>1.2042911433314301</v>
      </c>
      <c r="V350">
        <v>0.995458954348307</v>
      </c>
      <c r="W350">
        <v>-4.26</v>
      </c>
      <c r="X350">
        <v>3.27</v>
      </c>
      <c r="Y350">
        <v>250054</v>
      </c>
      <c r="Z350">
        <v>20838</v>
      </c>
      <c r="AA350">
        <v>1.0900000000000001</v>
      </c>
      <c r="AB350">
        <v>12</v>
      </c>
      <c r="AC350">
        <v>7</v>
      </c>
      <c r="AD350">
        <v>5</v>
      </c>
      <c r="AE350">
        <v>58.33</v>
      </c>
      <c r="AF350">
        <v>14</v>
      </c>
      <c r="AG350">
        <v>4</v>
      </c>
      <c r="AH350">
        <v>1</v>
      </c>
      <c r="AI350">
        <v>7</v>
      </c>
    </row>
    <row r="351" spans="1:35" x14ac:dyDescent="0.2">
      <c r="A351" s="102">
        <v>949</v>
      </c>
      <c r="B351">
        <v>4452</v>
      </c>
      <c r="C351" s="106" t="s">
        <v>3226</v>
      </c>
      <c r="D351" s="106" t="s">
        <v>2950</v>
      </c>
      <c r="E351">
        <v>8660</v>
      </c>
      <c r="F351">
        <v>8673</v>
      </c>
      <c r="G351">
        <v>100</v>
      </c>
      <c r="H351" s="106" t="s">
        <v>2928</v>
      </c>
      <c r="I351">
        <v>7451</v>
      </c>
      <c r="J351" s="106" t="s">
        <v>971</v>
      </c>
      <c r="K351" s="106" t="s">
        <v>2932</v>
      </c>
      <c r="L351">
        <v>3205</v>
      </c>
      <c r="M351">
        <v>3195</v>
      </c>
      <c r="N351">
        <v>300</v>
      </c>
      <c r="O351" s="106" t="s">
        <v>2925</v>
      </c>
      <c r="P351">
        <v>0.70246392297724702</v>
      </c>
      <c r="Q351">
        <v>0.86417208648557298</v>
      </c>
      <c r="R351">
        <v>0.24783353124975599</v>
      </c>
      <c r="S351" s="15">
        <v>1.36962635348468E-3</v>
      </c>
      <c r="T351">
        <v>-2.3063727847806699</v>
      </c>
      <c r="U351">
        <v>2.3063727847806699</v>
      </c>
      <c r="V351">
        <v>2.6537673276962299</v>
      </c>
      <c r="W351">
        <v>-7.74</v>
      </c>
      <c r="X351">
        <v>10.52</v>
      </c>
      <c r="Y351">
        <v>248637</v>
      </c>
      <c r="Z351">
        <v>15540</v>
      </c>
      <c r="AA351">
        <v>0.85</v>
      </c>
      <c r="AB351">
        <v>16</v>
      </c>
      <c r="AC351">
        <v>10</v>
      </c>
      <c r="AD351">
        <v>6</v>
      </c>
      <c r="AE351">
        <v>62.5</v>
      </c>
      <c r="AF351">
        <v>13</v>
      </c>
      <c r="AG351">
        <v>8</v>
      </c>
      <c r="AH351">
        <v>3</v>
      </c>
      <c r="AI351">
        <v>5</v>
      </c>
    </row>
    <row r="352" spans="1:35" x14ac:dyDescent="0.2">
      <c r="A352" s="102">
        <v>832</v>
      </c>
      <c r="B352">
        <v>7321</v>
      </c>
      <c r="C352" s="106" t="s">
        <v>3197</v>
      </c>
      <c r="D352" s="106" t="s">
        <v>2988</v>
      </c>
      <c r="E352">
        <v>629</v>
      </c>
      <c r="F352">
        <v>614</v>
      </c>
      <c r="G352">
        <v>1700</v>
      </c>
      <c r="H352" s="106" t="s">
        <v>2928</v>
      </c>
      <c r="I352">
        <v>9507</v>
      </c>
      <c r="J352" s="106" t="s">
        <v>3102</v>
      </c>
      <c r="K352" s="106" t="s">
        <v>2990</v>
      </c>
      <c r="L352">
        <v>942</v>
      </c>
      <c r="M352">
        <v>935</v>
      </c>
      <c r="N352">
        <v>1100</v>
      </c>
      <c r="O352" s="106" t="s">
        <v>2925</v>
      </c>
      <c r="P352">
        <v>0.89918760857990498</v>
      </c>
      <c r="Q352">
        <v>0.87592541220784903</v>
      </c>
      <c r="R352">
        <v>0.28708611130786499</v>
      </c>
      <c r="S352" s="15">
        <v>2.3684699099583198E-3</v>
      </c>
      <c r="T352">
        <v>-0.61263234399602595</v>
      </c>
      <c r="U352">
        <v>0.61263234399602595</v>
      </c>
      <c r="V352">
        <v>1.6840276162914902E-2</v>
      </c>
      <c r="W352">
        <v>-1.6</v>
      </c>
      <c r="X352">
        <v>1.49</v>
      </c>
      <c r="Y352">
        <v>248059</v>
      </c>
      <c r="Z352">
        <v>24806</v>
      </c>
      <c r="AA352">
        <v>1.19</v>
      </c>
      <c r="AB352">
        <v>10</v>
      </c>
      <c r="AC352">
        <v>6</v>
      </c>
      <c r="AD352">
        <v>4</v>
      </c>
      <c r="AE352">
        <v>60</v>
      </c>
      <c r="AF352">
        <v>12</v>
      </c>
      <c r="AG352">
        <v>6</v>
      </c>
      <c r="AH352">
        <v>1</v>
      </c>
      <c r="AI352">
        <v>3</v>
      </c>
    </row>
    <row r="353" spans="1:35" x14ac:dyDescent="0.2">
      <c r="A353" s="102">
        <v>2</v>
      </c>
      <c r="B353">
        <v>3110</v>
      </c>
      <c r="C353" s="106" t="s">
        <v>682</v>
      </c>
      <c r="D353" s="106" t="s">
        <v>2924</v>
      </c>
      <c r="E353">
        <v>4900</v>
      </c>
      <c r="F353">
        <v>4810</v>
      </c>
      <c r="G353">
        <v>200</v>
      </c>
      <c r="H353" s="106" t="s">
        <v>2928</v>
      </c>
      <c r="I353">
        <v>3635</v>
      </c>
      <c r="J353" s="106" t="s">
        <v>47</v>
      </c>
      <c r="K353" s="106" t="s">
        <v>2927</v>
      </c>
      <c r="L353">
        <v>3150</v>
      </c>
      <c r="M353">
        <v>3155</v>
      </c>
      <c r="N353">
        <v>300</v>
      </c>
      <c r="O353" s="106" t="s">
        <v>2925</v>
      </c>
      <c r="P353">
        <v>0.89305966754193999</v>
      </c>
      <c r="Q353">
        <v>0.976922774763199</v>
      </c>
      <c r="R353" s="15">
        <v>5.6329116923452001E-2</v>
      </c>
      <c r="S353">
        <v>6.7447218535223699E-4</v>
      </c>
      <c r="T353">
        <v>-7.2736849003140494E-2</v>
      </c>
      <c r="U353">
        <v>7.2736849003140494E-2</v>
      </c>
      <c r="V353">
        <v>0.125513142229562</v>
      </c>
      <c r="W353">
        <v>-0.62</v>
      </c>
      <c r="X353">
        <v>1.61</v>
      </c>
      <c r="Y353">
        <v>246905</v>
      </c>
      <c r="Z353">
        <v>11757</v>
      </c>
      <c r="AA353">
        <v>0.52</v>
      </c>
      <c r="AB353">
        <v>21</v>
      </c>
      <c r="AC353">
        <v>10</v>
      </c>
      <c r="AD353">
        <v>11</v>
      </c>
      <c r="AE353">
        <v>47.62</v>
      </c>
      <c r="AF353">
        <v>11</v>
      </c>
      <c r="AG353">
        <v>8</v>
      </c>
      <c r="AH353">
        <v>7</v>
      </c>
      <c r="AI353">
        <v>6</v>
      </c>
    </row>
    <row r="354" spans="1:35" x14ac:dyDescent="0.2">
      <c r="A354" s="102">
        <v>473</v>
      </c>
      <c r="B354">
        <v>4503</v>
      </c>
      <c r="C354" s="106" t="s">
        <v>828</v>
      </c>
      <c r="D354" s="106" t="s">
        <v>2948</v>
      </c>
      <c r="E354">
        <v>1980</v>
      </c>
      <c r="F354">
        <v>1984.5</v>
      </c>
      <c r="G354">
        <v>300</v>
      </c>
      <c r="H354" s="106" t="s">
        <v>2925</v>
      </c>
      <c r="I354">
        <v>6981</v>
      </c>
      <c r="J354" s="106" t="s">
        <v>3179</v>
      </c>
      <c r="K354" s="106" t="s">
        <v>2930</v>
      </c>
      <c r="L354">
        <v>6711</v>
      </c>
      <c r="M354">
        <v>6620</v>
      </c>
      <c r="N354">
        <v>100</v>
      </c>
      <c r="O354" s="106" t="s">
        <v>2928</v>
      </c>
      <c r="P354">
        <v>0.50191438533449295</v>
      </c>
      <c r="Q354">
        <v>0.90440627832559195</v>
      </c>
      <c r="R354">
        <v>4.5663464227912801E-3</v>
      </c>
      <c r="S354">
        <v>3.2511371251658101E-2</v>
      </c>
      <c r="T354">
        <v>1.05094275553071</v>
      </c>
      <c r="U354">
        <v>1.05094275553071</v>
      </c>
      <c r="V354">
        <v>0.51047295038555096</v>
      </c>
      <c r="W354">
        <v>3.38</v>
      </c>
      <c r="X354">
        <v>10.07</v>
      </c>
      <c r="Y354">
        <v>246575</v>
      </c>
      <c r="Z354">
        <v>13699</v>
      </c>
      <c r="AA354">
        <v>0.88</v>
      </c>
      <c r="AB354">
        <v>18</v>
      </c>
      <c r="AC354">
        <v>11</v>
      </c>
      <c r="AD354">
        <v>7</v>
      </c>
      <c r="AE354">
        <v>61.11</v>
      </c>
      <c r="AF354">
        <v>12</v>
      </c>
      <c r="AG354">
        <v>6</v>
      </c>
      <c r="AH354">
        <v>4</v>
      </c>
      <c r="AI354">
        <v>8</v>
      </c>
    </row>
    <row r="355" spans="1:35" x14ac:dyDescent="0.2">
      <c r="A355" s="102">
        <v>466</v>
      </c>
      <c r="B355">
        <v>6361</v>
      </c>
      <c r="C355" s="106" t="s">
        <v>912</v>
      </c>
      <c r="D355" s="106" t="s">
        <v>2938</v>
      </c>
      <c r="E355">
        <v>3490</v>
      </c>
      <c r="F355">
        <v>3505</v>
      </c>
      <c r="G355">
        <v>200</v>
      </c>
      <c r="H355" s="106" t="s">
        <v>2925</v>
      </c>
      <c r="I355">
        <v>8316</v>
      </c>
      <c r="J355" s="106" t="s">
        <v>3212</v>
      </c>
      <c r="K355" s="106" t="s">
        <v>2988</v>
      </c>
      <c r="L355">
        <v>3973</v>
      </c>
      <c r="M355">
        <v>3954</v>
      </c>
      <c r="N355">
        <v>200</v>
      </c>
      <c r="O355" s="106" t="s">
        <v>2928</v>
      </c>
      <c r="P355">
        <v>0.68941230690873201</v>
      </c>
      <c r="Q355">
        <v>0.90477221331317104</v>
      </c>
      <c r="R355" s="15">
        <v>7.6375521615670797E-3</v>
      </c>
      <c r="S355" s="106">
        <v>7.6259338960380403E-3</v>
      </c>
      <c r="T355">
        <v>2.8359132684079098</v>
      </c>
      <c r="U355">
        <v>2.8359132684079098</v>
      </c>
      <c r="V355">
        <v>2.9851623790883801</v>
      </c>
      <c r="W355">
        <v>6.05</v>
      </c>
      <c r="X355">
        <v>11.36</v>
      </c>
      <c r="Y355">
        <v>246322</v>
      </c>
      <c r="Z355">
        <v>27369</v>
      </c>
      <c r="AA355">
        <v>1.59</v>
      </c>
      <c r="AB355">
        <v>9</v>
      </c>
      <c r="AC355">
        <v>7</v>
      </c>
      <c r="AD355">
        <v>2</v>
      </c>
      <c r="AE355">
        <v>77.78</v>
      </c>
      <c r="AF355">
        <v>10</v>
      </c>
      <c r="AG355">
        <v>5</v>
      </c>
      <c r="AH355">
        <v>2</v>
      </c>
      <c r="AI355">
        <v>2</v>
      </c>
    </row>
    <row r="356" spans="1:35" x14ac:dyDescent="0.2">
      <c r="A356" s="102">
        <v>388</v>
      </c>
      <c r="B356">
        <v>2331</v>
      </c>
      <c r="C356" s="106" t="s">
        <v>3127</v>
      </c>
      <c r="D356" s="106" t="s">
        <v>2940</v>
      </c>
      <c r="E356">
        <v>5750</v>
      </c>
      <c r="F356">
        <v>5710</v>
      </c>
      <c r="G356">
        <v>100</v>
      </c>
      <c r="H356" s="106" t="s">
        <v>2928</v>
      </c>
      <c r="I356">
        <v>8036</v>
      </c>
      <c r="J356" s="106" t="s">
        <v>2939</v>
      </c>
      <c r="K356" s="106" t="s">
        <v>2932</v>
      </c>
      <c r="L356">
        <v>8010</v>
      </c>
      <c r="M356">
        <v>8020</v>
      </c>
      <c r="N356">
        <v>100</v>
      </c>
      <c r="O356" s="106" t="s">
        <v>2925</v>
      </c>
      <c r="P356">
        <v>0.64155688442876602</v>
      </c>
      <c r="Q356">
        <v>0.91035003769618705</v>
      </c>
      <c r="R356" s="15">
        <v>0.114580549901863</v>
      </c>
      <c r="S356">
        <v>4.4339756962355502E-2</v>
      </c>
      <c r="T356">
        <v>-1.79983738646429</v>
      </c>
      <c r="U356">
        <v>1.79983738646429</v>
      </c>
      <c r="V356">
        <v>1.85953015392</v>
      </c>
      <c r="W356">
        <v>-11.6</v>
      </c>
      <c r="X356">
        <v>28.8</v>
      </c>
      <c r="Y356">
        <v>246207</v>
      </c>
      <c r="Z356">
        <v>27356</v>
      </c>
      <c r="AA356">
        <v>1.39</v>
      </c>
      <c r="AB356">
        <v>9</v>
      </c>
      <c r="AC356">
        <v>6</v>
      </c>
      <c r="AD356">
        <v>3</v>
      </c>
      <c r="AE356">
        <v>66.67</v>
      </c>
      <c r="AF356">
        <v>9</v>
      </c>
      <c r="AG356">
        <v>4</v>
      </c>
      <c r="AH356">
        <v>2</v>
      </c>
      <c r="AI356">
        <v>3</v>
      </c>
    </row>
    <row r="357" spans="1:35" x14ac:dyDescent="0.2">
      <c r="A357" s="102">
        <v>1198</v>
      </c>
      <c r="B357">
        <v>1951</v>
      </c>
      <c r="C357" s="106" t="s">
        <v>3650</v>
      </c>
      <c r="D357" s="106" t="s">
        <v>2935</v>
      </c>
      <c r="E357">
        <v>2760</v>
      </c>
      <c r="F357">
        <v>2810</v>
      </c>
      <c r="G357">
        <v>300</v>
      </c>
      <c r="H357" s="106" t="s">
        <v>2925</v>
      </c>
      <c r="I357">
        <v>6471</v>
      </c>
      <c r="J357" s="106" t="s">
        <v>1366</v>
      </c>
      <c r="K357" s="106" t="s">
        <v>2938</v>
      </c>
      <c r="L357">
        <v>959</v>
      </c>
      <c r="M357">
        <v>951</v>
      </c>
      <c r="N357">
        <v>900</v>
      </c>
      <c r="O357" s="106" t="s">
        <v>2928</v>
      </c>
      <c r="P357">
        <v>0.54623329553674405</v>
      </c>
      <c r="Q357">
        <v>0.83876012369903097</v>
      </c>
      <c r="R357">
        <v>0.173263696528173</v>
      </c>
      <c r="S357">
        <v>2.7048130192075599E-2</v>
      </c>
      <c r="T357">
        <v>1.9519844038182399</v>
      </c>
      <c r="U357">
        <v>1.9519844038182399</v>
      </c>
      <c r="V357">
        <v>1.4284302475394799</v>
      </c>
      <c r="W357">
        <v>7.71</v>
      </c>
      <c r="X357">
        <v>1.53</v>
      </c>
      <c r="Y357">
        <v>246168</v>
      </c>
      <c r="Z357">
        <v>12956</v>
      </c>
      <c r="AA357">
        <v>0.67</v>
      </c>
      <c r="AB357">
        <v>19</v>
      </c>
      <c r="AC357">
        <v>11</v>
      </c>
      <c r="AD357">
        <v>8</v>
      </c>
      <c r="AE357">
        <v>57.89</v>
      </c>
      <c r="AF357">
        <v>12</v>
      </c>
      <c r="AG357">
        <v>11</v>
      </c>
      <c r="AH357">
        <v>4</v>
      </c>
      <c r="AI357">
        <v>4</v>
      </c>
    </row>
    <row r="358" spans="1:35" x14ac:dyDescent="0.2">
      <c r="A358" s="102">
        <v>344</v>
      </c>
      <c r="B358">
        <v>6976</v>
      </c>
      <c r="C358" s="106" t="s">
        <v>951</v>
      </c>
      <c r="D358" s="106" t="s">
        <v>2930</v>
      </c>
      <c r="E358">
        <v>3500</v>
      </c>
      <c r="F358">
        <v>3500</v>
      </c>
      <c r="G358">
        <v>300</v>
      </c>
      <c r="H358" s="106" t="s">
        <v>2925</v>
      </c>
      <c r="I358">
        <v>8425</v>
      </c>
      <c r="J358" s="106" t="s">
        <v>3171</v>
      </c>
      <c r="K358" s="106" t="s">
        <v>2931</v>
      </c>
      <c r="L358">
        <v>3445</v>
      </c>
      <c r="M358">
        <v>3420</v>
      </c>
      <c r="N358">
        <v>300</v>
      </c>
      <c r="O358" s="106" t="s">
        <v>2928</v>
      </c>
      <c r="P358">
        <v>0.75282395403464897</v>
      </c>
      <c r="Q358">
        <v>0.91400415761009002</v>
      </c>
      <c r="R358" s="106">
        <v>0.43144903539713803</v>
      </c>
      <c r="S358">
        <v>8.7851038074266502E-2</v>
      </c>
      <c r="T358">
        <v>1.2875895959130099</v>
      </c>
      <c r="U358">
        <v>1.2875895959130099</v>
      </c>
      <c r="V358">
        <v>1.2976141788353299</v>
      </c>
      <c r="W358">
        <v>6.48</v>
      </c>
      <c r="X358">
        <v>2.29</v>
      </c>
      <c r="Y358">
        <v>243097</v>
      </c>
      <c r="Z358">
        <v>10569</v>
      </c>
      <c r="AA358">
        <v>0.44</v>
      </c>
      <c r="AB358">
        <v>23</v>
      </c>
      <c r="AC358">
        <v>15</v>
      </c>
      <c r="AD358">
        <v>8</v>
      </c>
      <c r="AE358">
        <v>65.22</v>
      </c>
      <c r="AF358">
        <v>10</v>
      </c>
      <c r="AG358">
        <v>12</v>
      </c>
      <c r="AH358">
        <v>7</v>
      </c>
      <c r="AI358">
        <v>4</v>
      </c>
    </row>
    <row r="359" spans="1:35" x14ac:dyDescent="0.2">
      <c r="A359" s="102">
        <v>273</v>
      </c>
      <c r="B359">
        <v>3038</v>
      </c>
      <c r="C359" s="106" t="s">
        <v>1327</v>
      </c>
      <c r="D359" s="106" t="s">
        <v>2932</v>
      </c>
      <c r="E359">
        <v>4340</v>
      </c>
      <c r="F359">
        <v>4370</v>
      </c>
      <c r="G359">
        <v>200</v>
      </c>
      <c r="H359" s="106" t="s">
        <v>2925</v>
      </c>
      <c r="I359">
        <v>4739</v>
      </c>
      <c r="J359" s="106" t="s">
        <v>2985</v>
      </c>
      <c r="K359" s="106" t="s">
        <v>2927</v>
      </c>
      <c r="L359">
        <v>3330</v>
      </c>
      <c r="M359">
        <v>3345</v>
      </c>
      <c r="N359">
        <v>300</v>
      </c>
      <c r="O359" s="106" t="s">
        <v>2928</v>
      </c>
      <c r="P359">
        <v>0.96736357682566099</v>
      </c>
      <c r="Q359">
        <v>0.92210023436979605</v>
      </c>
      <c r="R359">
        <v>7.9057284200870605E-4</v>
      </c>
      <c r="S359">
        <v>9.79672194910324E-3</v>
      </c>
      <c r="T359">
        <v>1.51822595125111</v>
      </c>
      <c r="U359">
        <v>1.51822595125111</v>
      </c>
      <c r="V359">
        <v>1.60717038130892</v>
      </c>
      <c r="W359">
        <v>10.32</v>
      </c>
      <c r="X359">
        <v>14.82</v>
      </c>
      <c r="Y359">
        <v>243062</v>
      </c>
      <c r="Z359">
        <v>12153</v>
      </c>
      <c r="AA359">
        <v>0.6</v>
      </c>
      <c r="AB359">
        <v>20</v>
      </c>
      <c r="AC359">
        <v>12</v>
      </c>
      <c r="AD359">
        <v>8</v>
      </c>
      <c r="AE359">
        <v>60</v>
      </c>
      <c r="AF359">
        <v>12</v>
      </c>
      <c r="AG359">
        <v>8</v>
      </c>
      <c r="AH359">
        <v>6</v>
      </c>
      <c r="AI359">
        <v>6</v>
      </c>
    </row>
    <row r="360" spans="1:35" x14ac:dyDescent="0.2">
      <c r="A360" s="102">
        <v>737</v>
      </c>
      <c r="B360">
        <v>4208</v>
      </c>
      <c r="C360" s="106" t="s">
        <v>3185</v>
      </c>
      <c r="D360" s="106" t="s">
        <v>2950</v>
      </c>
      <c r="E360">
        <v>2253</v>
      </c>
      <c r="F360">
        <v>2236</v>
      </c>
      <c r="G360">
        <v>400</v>
      </c>
      <c r="H360" s="106" t="s">
        <v>2928</v>
      </c>
      <c r="I360">
        <v>6923</v>
      </c>
      <c r="J360" s="106" t="s">
        <v>58</v>
      </c>
      <c r="K360" s="106" t="s">
        <v>2930</v>
      </c>
      <c r="L360">
        <v>3135</v>
      </c>
      <c r="M360">
        <v>3095</v>
      </c>
      <c r="N360">
        <v>300</v>
      </c>
      <c r="O360" s="106" t="s">
        <v>2925</v>
      </c>
      <c r="P360">
        <v>0.78163894182473104</v>
      </c>
      <c r="Q360">
        <v>0.88395693026383504</v>
      </c>
      <c r="R360" s="106">
        <v>0.107147104766928</v>
      </c>
      <c r="S360">
        <v>5.2056172005258999E-2</v>
      </c>
      <c r="T360">
        <v>-2.8396180995932601</v>
      </c>
      <c r="U360">
        <v>2.8396180995932601</v>
      </c>
      <c r="V360">
        <v>2.67545977267807</v>
      </c>
      <c r="W360">
        <v>-5.57</v>
      </c>
      <c r="X360">
        <v>3.67</v>
      </c>
      <c r="Y360">
        <v>241926</v>
      </c>
      <c r="Z360">
        <v>30241</v>
      </c>
      <c r="AA360">
        <v>1.64</v>
      </c>
      <c r="AB360">
        <v>8</v>
      </c>
      <c r="AC360">
        <v>6</v>
      </c>
      <c r="AD360">
        <v>2</v>
      </c>
      <c r="AE360">
        <v>75</v>
      </c>
      <c r="AF360">
        <v>10</v>
      </c>
      <c r="AG360">
        <v>4</v>
      </c>
      <c r="AH360">
        <v>0</v>
      </c>
      <c r="AI360">
        <v>4</v>
      </c>
    </row>
    <row r="361" spans="1:35" x14ac:dyDescent="0.2">
      <c r="A361" s="102">
        <v>1065</v>
      </c>
      <c r="B361">
        <v>6744</v>
      </c>
      <c r="C361" s="106" t="s">
        <v>3668</v>
      </c>
      <c r="D361" s="106" t="s">
        <v>2930</v>
      </c>
      <c r="E361">
        <v>2575</v>
      </c>
      <c r="F361">
        <v>2500</v>
      </c>
      <c r="G361">
        <v>400</v>
      </c>
      <c r="H361" s="106" t="s">
        <v>2925</v>
      </c>
      <c r="I361">
        <v>9682</v>
      </c>
      <c r="J361" s="106" t="s">
        <v>3203</v>
      </c>
      <c r="K361" s="106" t="s">
        <v>2927</v>
      </c>
      <c r="L361">
        <v>2376</v>
      </c>
      <c r="M361">
        <v>2326</v>
      </c>
      <c r="N361">
        <v>400</v>
      </c>
      <c r="O361" s="106" t="s">
        <v>2928</v>
      </c>
      <c r="P361">
        <v>0.64868526571310903</v>
      </c>
      <c r="Q361">
        <v>0.85278486349013205</v>
      </c>
      <c r="R361">
        <v>0.117692378588115</v>
      </c>
      <c r="S361">
        <v>2.19326640904798E-4</v>
      </c>
      <c r="T361">
        <v>2.00503680878077</v>
      </c>
      <c r="U361">
        <v>2.00503680878077</v>
      </c>
      <c r="V361">
        <v>2.7732635019703502</v>
      </c>
      <c r="W361">
        <v>8.81</v>
      </c>
      <c r="X361">
        <v>6.96</v>
      </c>
      <c r="Y361">
        <v>241663</v>
      </c>
      <c r="Z361">
        <v>14215</v>
      </c>
      <c r="AA361">
        <v>0.78</v>
      </c>
      <c r="AB361">
        <v>17</v>
      </c>
      <c r="AC361">
        <v>8</v>
      </c>
      <c r="AD361">
        <v>9</v>
      </c>
      <c r="AE361">
        <v>47.06</v>
      </c>
      <c r="AF361">
        <v>13</v>
      </c>
      <c r="AG361">
        <v>6</v>
      </c>
      <c r="AH361">
        <v>2</v>
      </c>
      <c r="AI361">
        <v>9</v>
      </c>
    </row>
    <row r="362" spans="1:35" x14ac:dyDescent="0.2">
      <c r="A362" s="102">
        <v>1046</v>
      </c>
      <c r="B362">
        <v>2502</v>
      </c>
      <c r="C362" s="106" t="s">
        <v>3068</v>
      </c>
      <c r="D362" s="106" t="s">
        <v>2953</v>
      </c>
      <c r="E362">
        <v>5103</v>
      </c>
      <c r="F362">
        <v>5112</v>
      </c>
      <c r="G362">
        <v>200</v>
      </c>
      <c r="H362" s="106" t="s">
        <v>2925</v>
      </c>
      <c r="I362">
        <v>4612</v>
      </c>
      <c r="J362" s="106" t="s">
        <v>836</v>
      </c>
      <c r="K362" s="106" t="s">
        <v>2950</v>
      </c>
      <c r="L362">
        <v>5630</v>
      </c>
      <c r="M362">
        <v>5450</v>
      </c>
      <c r="N362">
        <v>200</v>
      </c>
      <c r="O362" s="106" t="s">
        <v>2928</v>
      </c>
      <c r="P362">
        <v>0.66993700163081005</v>
      </c>
      <c r="Q362">
        <v>0.85467355249365196</v>
      </c>
      <c r="R362" s="15">
        <v>0.37315667517415801</v>
      </c>
      <c r="S362" s="106">
        <v>1.3825484935408999E-3</v>
      </c>
      <c r="T362">
        <v>1.1703184552344299</v>
      </c>
      <c r="U362">
        <v>1.1703184552344299</v>
      </c>
      <c r="V362">
        <v>6.6224242283374396E-2</v>
      </c>
      <c r="W362">
        <v>4.1900000000000004</v>
      </c>
      <c r="X362">
        <v>6.2</v>
      </c>
      <c r="Y362">
        <v>241545</v>
      </c>
      <c r="Z362">
        <v>21959</v>
      </c>
      <c r="AA362">
        <v>1.1399999999999999</v>
      </c>
      <c r="AB362">
        <v>11</v>
      </c>
      <c r="AC362">
        <v>8</v>
      </c>
      <c r="AD362">
        <v>3</v>
      </c>
      <c r="AE362">
        <v>72.73</v>
      </c>
      <c r="AF362">
        <v>7</v>
      </c>
      <c r="AG362">
        <v>8</v>
      </c>
      <c r="AH362">
        <v>3</v>
      </c>
      <c r="AI362">
        <v>0</v>
      </c>
    </row>
    <row r="363" spans="1:35" x14ac:dyDescent="0.2">
      <c r="A363" s="102">
        <v>199</v>
      </c>
      <c r="B363">
        <v>1973</v>
      </c>
      <c r="C363" s="106" t="s">
        <v>2933</v>
      </c>
      <c r="D363" s="106" t="s">
        <v>2927</v>
      </c>
      <c r="E363">
        <v>4215</v>
      </c>
      <c r="F363">
        <v>4215</v>
      </c>
      <c r="G363">
        <v>200</v>
      </c>
      <c r="H363" s="106" t="s">
        <v>2925</v>
      </c>
      <c r="I363">
        <v>3046</v>
      </c>
      <c r="J363" s="106" t="s">
        <v>763</v>
      </c>
      <c r="K363" s="106" t="s">
        <v>2951</v>
      </c>
      <c r="L363">
        <v>7810</v>
      </c>
      <c r="M363">
        <v>7780</v>
      </c>
      <c r="N363">
        <v>100</v>
      </c>
      <c r="O363" s="106" t="s">
        <v>2928</v>
      </c>
      <c r="P363">
        <v>0.91159779291191401</v>
      </c>
      <c r="Q363">
        <v>0.93021075256888397</v>
      </c>
      <c r="R363">
        <v>0.19865204333404801</v>
      </c>
      <c r="S363">
        <v>3.7277162266273499E-2</v>
      </c>
      <c r="T363">
        <v>1.1044610869602101</v>
      </c>
      <c r="U363">
        <v>1.1044610869602101</v>
      </c>
      <c r="V363">
        <v>0.59846392522178304</v>
      </c>
      <c r="W363">
        <v>4.8600000000000003</v>
      </c>
      <c r="X363">
        <v>8.35</v>
      </c>
      <c r="Y363">
        <v>241416</v>
      </c>
      <c r="Z363">
        <v>16094</v>
      </c>
      <c r="AA363">
        <v>0.74</v>
      </c>
      <c r="AB363">
        <v>15</v>
      </c>
      <c r="AC363">
        <v>8</v>
      </c>
      <c r="AD363">
        <v>7</v>
      </c>
      <c r="AE363">
        <v>53.33</v>
      </c>
      <c r="AF363">
        <v>11</v>
      </c>
      <c r="AG363">
        <v>8</v>
      </c>
      <c r="AH363">
        <v>3</v>
      </c>
      <c r="AI363">
        <v>4</v>
      </c>
    </row>
    <row r="364" spans="1:35" x14ac:dyDescent="0.2">
      <c r="A364" s="102">
        <v>1340</v>
      </c>
      <c r="B364">
        <v>9513</v>
      </c>
      <c r="C364" s="106" t="s">
        <v>3204</v>
      </c>
      <c r="D364" s="106" t="s">
        <v>2990</v>
      </c>
      <c r="E364">
        <v>2539</v>
      </c>
      <c r="F364">
        <v>2536</v>
      </c>
      <c r="G364">
        <v>300</v>
      </c>
      <c r="H364" s="106" t="s">
        <v>2928</v>
      </c>
      <c r="I364">
        <v>9787</v>
      </c>
      <c r="J364" s="106" t="s">
        <v>3646</v>
      </c>
      <c r="K364" s="106" t="s">
        <v>2940</v>
      </c>
      <c r="L364">
        <v>3900</v>
      </c>
      <c r="M364">
        <v>3850</v>
      </c>
      <c r="N364">
        <v>200</v>
      </c>
      <c r="O364" s="106" t="s">
        <v>2925</v>
      </c>
      <c r="P364">
        <v>0.54486583111506304</v>
      </c>
      <c r="Q364">
        <v>0.82531149170321605</v>
      </c>
      <c r="R364">
        <v>0.29742320950943701</v>
      </c>
      <c r="S364">
        <v>4.6773636494828998E-2</v>
      </c>
      <c r="T364">
        <v>-1.04436844784161</v>
      </c>
      <c r="U364">
        <v>1.04436844784161</v>
      </c>
      <c r="V364">
        <v>1.1256345366445399</v>
      </c>
      <c r="W364">
        <v>-3.38</v>
      </c>
      <c r="X364">
        <v>1.19</v>
      </c>
      <c r="Y364">
        <v>240735</v>
      </c>
      <c r="Z364">
        <v>21885</v>
      </c>
      <c r="AA364">
        <v>1.38</v>
      </c>
      <c r="AB364">
        <v>11</v>
      </c>
      <c r="AC364">
        <v>9</v>
      </c>
      <c r="AD364">
        <v>2</v>
      </c>
      <c r="AE364">
        <v>81.819999999999993</v>
      </c>
      <c r="AF364">
        <v>11</v>
      </c>
      <c r="AG364">
        <v>6</v>
      </c>
      <c r="AH364">
        <v>2</v>
      </c>
      <c r="AI364">
        <v>3</v>
      </c>
    </row>
    <row r="365" spans="1:35" x14ac:dyDescent="0.2">
      <c r="A365" s="102">
        <v>411</v>
      </c>
      <c r="B365">
        <v>1820</v>
      </c>
      <c r="C365" s="106" t="s">
        <v>62</v>
      </c>
      <c r="D365" s="106" t="s">
        <v>2935</v>
      </c>
      <c r="E365">
        <v>2559</v>
      </c>
      <c r="F365">
        <v>2571</v>
      </c>
      <c r="G365">
        <v>400</v>
      </c>
      <c r="H365" s="106" t="s">
        <v>2928</v>
      </c>
      <c r="I365">
        <v>8697</v>
      </c>
      <c r="J365" s="106" t="s">
        <v>1090</v>
      </c>
      <c r="K365" s="106" t="s">
        <v>2931</v>
      </c>
      <c r="L365">
        <v>2058</v>
      </c>
      <c r="M365">
        <v>2042</v>
      </c>
      <c r="N365">
        <v>500</v>
      </c>
      <c r="O365" s="106" t="s">
        <v>2925</v>
      </c>
      <c r="P365">
        <v>0.68556686865008298</v>
      </c>
      <c r="Q365">
        <v>0.908721868079999</v>
      </c>
      <c r="R365">
        <v>0.20444775924622899</v>
      </c>
      <c r="S365">
        <v>5.8414128107634702E-2</v>
      </c>
      <c r="T365">
        <v>-7.0116824816890702E-2</v>
      </c>
      <c r="U365">
        <v>7.0116824816890702E-2</v>
      </c>
      <c r="V365">
        <v>0.36814537013804199</v>
      </c>
      <c r="W365">
        <v>-0.15</v>
      </c>
      <c r="X365">
        <v>0.72</v>
      </c>
      <c r="Y365">
        <v>239900</v>
      </c>
      <c r="Z365">
        <v>12626</v>
      </c>
      <c r="AA365">
        <v>0.61</v>
      </c>
      <c r="AB365">
        <v>19</v>
      </c>
      <c r="AC365">
        <v>12</v>
      </c>
      <c r="AD365">
        <v>7</v>
      </c>
      <c r="AE365">
        <v>63.16</v>
      </c>
      <c r="AF365">
        <v>14</v>
      </c>
      <c r="AG365">
        <v>6</v>
      </c>
      <c r="AH365">
        <v>3</v>
      </c>
      <c r="AI365">
        <v>10</v>
      </c>
    </row>
    <row r="366" spans="1:35" x14ac:dyDescent="0.2">
      <c r="A366" s="102">
        <v>691</v>
      </c>
      <c r="B366">
        <v>1812</v>
      </c>
      <c r="C366" s="106" t="s">
        <v>3066</v>
      </c>
      <c r="D366" s="106" t="s">
        <v>2935</v>
      </c>
      <c r="E366">
        <v>1460</v>
      </c>
      <c r="F366">
        <v>1451</v>
      </c>
      <c r="G366">
        <v>700</v>
      </c>
      <c r="H366" s="106" t="s">
        <v>2925</v>
      </c>
      <c r="I366">
        <v>5703</v>
      </c>
      <c r="J366" s="106" t="s">
        <v>222</v>
      </c>
      <c r="K366" s="106" t="s">
        <v>2941</v>
      </c>
      <c r="L366">
        <v>212</v>
      </c>
      <c r="M366">
        <v>214</v>
      </c>
      <c r="N366">
        <v>4700</v>
      </c>
      <c r="O366" s="106" t="s">
        <v>2928</v>
      </c>
      <c r="P366">
        <v>0.70007005815520396</v>
      </c>
      <c r="Q366">
        <v>0.88720545051616895</v>
      </c>
      <c r="R366">
        <v>8.4902395160679402E-3</v>
      </c>
      <c r="S366" s="106">
        <v>6.8955415822896604E-2</v>
      </c>
      <c r="T366">
        <v>0.76407541465483997</v>
      </c>
      <c r="U366">
        <v>0.76407541465483997</v>
      </c>
      <c r="V366">
        <v>1.08822141955965</v>
      </c>
      <c r="W366">
        <v>3.23</v>
      </c>
      <c r="X366">
        <v>0.97</v>
      </c>
      <c r="Y366">
        <v>239892</v>
      </c>
      <c r="Z366">
        <v>12626</v>
      </c>
      <c r="AA366">
        <v>0.63</v>
      </c>
      <c r="AB366">
        <v>19</v>
      </c>
      <c r="AC366">
        <v>11</v>
      </c>
      <c r="AD366">
        <v>8</v>
      </c>
      <c r="AE366">
        <v>57.89</v>
      </c>
      <c r="AF366">
        <v>12</v>
      </c>
      <c r="AG366">
        <v>8</v>
      </c>
      <c r="AH366">
        <v>4</v>
      </c>
      <c r="AI366">
        <v>7</v>
      </c>
    </row>
    <row r="367" spans="1:35" x14ac:dyDescent="0.2">
      <c r="A367" s="102">
        <v>180</v>
      </c>
      <c r="B367">
        <v>4208</v>
      </c>
      <c r="C367" s="106" t="s">
        <v>3185</v>
      </c>
      <c r="D367" s="106" t="s">
        <v>2950</v>
      </c>
      <c r="E367">
        <v>2253</v>
      </c>
      <c r="F367">
        <v>2236</v>
      </c>
      <c r="G367">
        <v>400</v>
      </c>
      <c r="H367" s="106" t="s">
        <v>2925</v>
      </c>
      <c r="I367">
        <v>5334</v>
      </c>
      <c r="J367" s="106" t="s">
        <v>3239</v>
      </c>
      <c r="K367" s="106" t="s">
        <v>2924</v>
      </c>
      <c r="L367">
        <v>1963</v>
      </c>
      <c r="M367">
        <v>1967</v>
      </c>
      <c r="N367">
        <v>500</v>
      </c>
      <c r="O367" s="106" t="s">
        <v>2928</v>
      </c>
      <c r="P367">
        <v>0.77949065764446501</v>
      </c>
      <c r="Q367">
        <v>0.93283258263461</v>
      </c>
      <c r="R367" s="106">
        <v>0.40994879642868698</v>
      </c>
      <c r="S367" s="106">
        <v>7.1478541171191698E-3</v>
      </c>
      <c r="T367">
        <v>1.2362736771149201</v>
      </c>
      <c r="U367">
        <v>1.2362736771149201</v>
      </c>
      <c r="V367">
        <v>1.3698561390581701</v>
      </c>
      <c r="W367">
        <v>3.64</v>
      </c>
      <c r="X367">
        <v>9.9600000000000009</v>
      </c>
      <c r="Y367">
        <v>239457</v>
      </c>
      <c r="Z367">
        <v>11403</v>
      </c>
      <c r="AA367">
        <v>0.56999999999999995</v>
      </c>
      <c r="AB367">
        <v>21</v>
      </c>
      <c r="AC367">
        <v>14</v>
      </c>
      <c r="AD367">
        <v>7</v>
      </c>
      <c r="AE367">
        <v>66.67</v>
      </c>
      <c r="AF367">
        <v>12</v>
      </c>
      <c r="AG367">
        <v>8</v>
      </c>
      <c r="AH367">
        <v>5</v>
      </c>
      <c r="AI367">
        <v>8</v>
      </c>
    </row>
    <row r="368" spans="1:35" x14ac:dyDescent="0.2">
      <c r="A368" s="102">
        <v>809</v>
      </c>
      <c r="B368">
        <v>2607</v>
      </c>
      <c r="C368" s="106" t="s">
        <v>2954</v>
      </c>
      <c r="D368" s="106" t="s">
        <v>2953</v>
      </c>
      <c r="E368">
        <v>2936</v>
      </c>
      <c r="F368">
        <v>2901</v>
      </c>
      <c r="G368">
        <v>300</v>
      </c>
      <c r="H368" s="106" t="s">
        <v>2925</v>
      </c>
      <c r="I368">
        <v>7211</v>
      </c>
      <c r="J368" s="106" t="s">
        <v>28</v>
      </c>
      <c r="K368" s="106" t="s">
        <v>2943</v>
      </c>
      <c r="L368">
        <v>423</v>
      </c>
      <c r="M368">
        <v>425</v>
      </c>
      <c r="N368">
        <v>2000</v>
      </c>
      <c r="O368" s="106" t="s">
        <v>2928</v>
      </c>
      <c r="P368">
        <v>0.87894623560920204</v>
      </c>
      <c r="Q368">
        <v>0.87774078566139402</v>
      </c>
      <c r="R368">
        <v>0.43047019380364399</v>
      </c>
      <c r="S368">
        <v>1.6846225711710201E-2</v>
      </c>
      <c r="T368">
        <v>1.41418934902183</v>
      </c>
      <c r="U368">
        <v>1.41418934902183</v>
      </c>
      <c r="V368">
        <v>2.25123593689765</v>
      </c>
      <c r="W368">
        <v>4.74</v>
      </c>
      <c r="X368">
        <v>2.33</v>
      </c>
      <c r="Y368">
        <v>238700</v>
      </c>
      <c r="Z368">
        <v>14919</v>
      </c>
      <c r="AA368">
        <v>0.76</v>
      </c>
      <c r="AB368">
        <v>16</v>
      </c>
      <c r="AC368">
        <v>9</v>
      </c>
      <c r="AD368">
        <v>7</v>
      </c>
      <c r="AE368">
        <v>56.25</v>
      </c>
      <c r="AF368">
        <v>11</v>
      </c>
      <c r="AG368">
        <v>8</v>
      </c>
      <c r="AH368">
        <v>4</v>
      </c>
      <c r="AI368">
        <v>4</v>
      </c>
    </row>
    <row r="369" spans="1:35" x14ac:dyDescent="0.2">
      <c r="A369" s="102">
        <v>1326</v>
      </c>
      <c r="B369">
        <v>4042</v>
      </c>
      <c r="C369" s="106" t="s">
        <v>3285</v>
      </c>
      <c r="D369" s="106" t="s">
        <v>2950</v>
      </c>
      <c r="E369">
        <v>1747</v>
      </c>
      <c r="F369">
        <v>1718</v>
      </c>
      <c r="G369">
        <v>600</v>
      </c>
      <c r="H369" s="106" t="s">
        <v>2925</v>
      </c>
      <c r="I369">
        <v>9069</v>
      </c>
      <c r="J369" s="106" t="s">
        <v>3086</v>
      </c>
      <c r="K369" s="106" t="s">
        <v>3096</v>
      </c>
      <c r="L369">
        <v>898</v>
      </c>
      <c r="M369">
        <v>891</v>
      </c>
      <c r="N369">
        <v>1200</v>
      </c>
      <c r="O369" s="106" t="s">
        <v>2928</v>
      </c>
      <c r="P369">
        <v>0.508112112965864</v>
      </c>
      <c r="Q369">
        <v>0.82657217116678305</v>
      </c>
      <c r="R369">
        <v>0.19151913527532399</v>
      </c>
      <c r="S369">
        <v>1.9965292442737901E-2</v>
      </c>
      <c r="T369">
        <v>2.4591362587057399</v>
      </c>
      <c r="U369">
        <v>2.4591362587057399</v>
      </c>
      <c r="V369">
        <v>3.0572991618659202</v>
      </c>
      <c r="W369">
        <v>6.24</v>
      </c>
      <c r="X369">
        <v>3.73</v>
      </c>
      <c r="Y369">
        <v>238575</v>
      </c>
      <c r="Z369">
        <v>11929</v>
      </c>
      <c r="AA369">
        <v>0.57999999999999996</v>
      </c>
      <c r="AB369">
        <v>20</v>
      </c>
      <c r="AC369">
        <v>12</v>
      </c>
      <c r="AD369">
        <v>8</v>
      </c>
      <c r="AE369">
        <v>60</v>
      </c>
      <c r="AF369">
        <v>11</v>
      </c>
      <c r="AG369">
        <v>9</v>
      </c>
      <c r="AH369">
        <v>7</v>
      </c>
      <c r="AI369">
        <v>4</v>
      </c>
    </row>
    <row r="370" spans="1:35" x14ac:dyDescent="0.2">
      <c r="A370" s="102">
        <v>1182</v>
      </c>
      <c r="B370">
        <v>6371</v>
      </c>
      <c r="C370" s="106" t="s">
        <v>3145</v>
      </c>
      <c r="D370" s="106" t="s">
        <v>2938</v>
      </c>
      <c r="E370">
        <v>3540</v>
      </c>
      <c r="F370">
        <v>3530</v>
      </c>
      <c r="G370">
        <v>300</v>
      </c>
      <c r="H370" s="106" t="s">
        <v>2925</v>
      </c>
      <c r="I370">
        <v>7453</v>
      </c>
      <c r="J370" s="106" t="s">
        <v>54</v>
      </c>
      <c r="K370" s="106" t="s">
        <v>2951</v>
      </c>
      <c r="L370">
        <v>1892</v>
      </c>
      <c r="M370">
        <v>1872</v>
      </c>
      <c r="N370">
        <v>600</v>
      </c>
      <c r="O370" s="106" t="s">
        <v>2928</v>
      </c>
      <c r="P370">
        <v>0.83838856121832805</v>
      </c>
      <c r="Q370">
        <v>0.84077617492112</v>
      </c>
      <c r="R370">
        <v>0.19714384019651601</v>
      </c>
      <c r="S370">
        <v>1.83232838536216E-2</v>
      </c>
      <c r="T370">
        <v>1.97335722968931</v>
      </c>
      <c r="U370">
        <v>1.97335722968931</v>
      </c>
      <c r="V370">
        <v>1.44052291797677</v>
      </c>
      <c r="W370">
        <v>14.27</v>
      </c>
      <c r="X370">
        <v>6.06</v>
      </c>
      <c r="Y370">
        <v>238499</v>
      </c>
      <c r="Z370">
        <v>17036</v>
      </c>
      <c r="AA370">
        <v>0.84</v>
      </c>
      <c r="AB370">
        <v>14</v>
      </c>
      <c r="AC370">
        <v>9</v>
      </c>
      <c r="AD370">
        <v>5</v>
      </c>
      <c r="AE370">
        <v>64.290000000000006</v>
      </c>
      <c r="AF370">
        <v>10</v>
      </c>
      <c r="AG370">
        <v>7</v>
      </c>
      <c r="AH370">
        <v>3</v>
      </c>
      <c r="AI370">
        <v>4</v>
      </c>
    </row>
    <row r="371" spans="1:35" x14ac:dyDescent="0.2">
      <c r="A371" s="102">
        <v>1327</v>
      </c>
      <c r="B371">
        <v>1973</v>
      </c>
      <c r="C371" s="106" t="s">
        <v>2933</v>
      </c>
      <c r="D371" s="106" t="s">
        <v>2927</v>
      </c>
      <c r="E371">
        <v>4215</v>
      </c>
      <c r="F371">
        <v>4215</v>
      </c>
      <c r="G371">
        <v>200</v>
      </c>
      <c r="H371" s="106" t="s">
        <v>2925</v>
      </c>
      <c r="I371">
        <v>7164</v>
      </c>
      <c r="J371" s="106" t="s">
        <v>3202</v>
      </c>
      <c r="K371" s="106" t="s">
        <v>2931</v>
      </c>
      <c r="L371">
        <v>4540</v>
      </c>
      <c r="M371">
        <v>4485</v>
      </c>
      <c r="N371">
        <v>200</v>
      </c>
      <c r="O371" s="106" t="s">
        <v>2928</v>
      </c>
      <c r="P371">
        <v>0.76769413780903295</v>
      </c>
      <c r="Q371">
        <v>0.82638551718923603</v>
      </c>
      <c r="R371">
        <v>0.36678427650301298</v>
      </c>
      <c r="S371">
        <v>9.9980583385681498E-2</v>
      </c>
      <c r="T371">
        <v>2.1002054833069401</v>
      </c>
      <c r="U371">
        <v>2.1002054833069401</v>
      </c>
      <c r="V371">
        <v>1.8907953725557201</v>
      </c>
      <c r="W371">
        <v>14.23</v>
      </c>
      <c r="X371">
        <v>6.02</v>
      </c>
      <c r="Y371">
        <v>237949</v>
      </c>
      <c r="Z371">
        <v>16996</v>
      </c>
      <c r="AA371">
        <v>0.85</v>
      </c>
      <c r="AB371">
        <v>14</v>
      </c>
      <c r="AC371">
        <v>9</v>
      </c>
      <c r="AD371">
        <v>5</v>
      </c>
      <c r="AE371">
        <v>64.290000000000006</v>
      </c>
      <c r="AF371">
        <v>11</v>
      </c>
      <c r="AG371">
        <v>9</v>
      </c>
      <c r="AH371">
        <v>4</v>
      </c>
      <c r="AI371">
        <v>1</v>
      </c>
    </row>
    <row r="372" spans="1:35" x14ac:dyDescent="0.2">
      <c r="A372" s="102">
        <v>1090</v>
      </c>
      <c r="B372">
        <v>6098</v>
      </c>
      <c r="C372" s="106" t="s">
        <v>240</v>
      </c>
      <c r="D372" s="106" t="s">
        <v>2940</v>
      </c>
      <c r="E372">
        <v>4570</v>
      </c>
      <c r="F372">
        <v>4520</v>
      </c>
      <c r="G372">
        <v>200</v>
      </c>
      <c r="H372" s="106" t="s">
        <v>2925</v>
      </c>
      <c r="I372">
        <v>9682</v>
      </c>
      <c r="J372" s="106" t="s">
        <v>3203</v>
      </c>
      <c r="K372" s="106" t="s">
        <v>2927</v>
      </c>
      <c r="L372">
        <v>2376</v>
      </c>
      <c r="M372">
        <v>2326</v>
      </c>
      <c r="N372">
        <v>400</v>
      </c>
      <c r="O372" s="106" t="s">
        <v>2928</v>
      </c>
      <c r="P372">
        <v>0.52607754961826603</v>
      </c>
      <c r="Q372">
        <v>0.85009297219897995</v>
      </c>
      <c r="R372">
        <v>0.125951370847278</v>
      </c>
      <c r="S372" s="15">
        <v>3.6044395969564099E-5</v>
      </c>
      <c r="T372">
        <v>2.9981065642173199</v>
      </c>
      <c r="U372">
        <v>2.9981065642173199</v>
      </c>
      <c r="V372">
        <v>3.5770501359531899</v>
      </c>
      <c r="W372">
        <v>14.66</v>
      </c>
      <c r="X372">
        <v>2.92</v>
      </c>
      <c r="Y372">
        <v>237909</v>
      </c>
      <c r="Z372">
        <v>12522</v>
      </c>
      <c r="AA372">
        <v>0.66</v>
      </c>
      <c r="AB372">
        <v>19</v>
      </c>
      <c r="AC372">
        <v>11</v>
      </c>
      <c r="AD372">
        <v>8</v>
      </c>
      <c r="AE372">
        <v>57.89</v>
      </c>
      <c r="AF372">
        <v>12</v>
      </c>
      <c r="AG372">
        <v>9</v>
      </c>
      <c r="AH372">
        <v>4</v>
      </c>
      <c r="AI372">
        <v>6</v>
      </c>
    </row>
    <row r="373" spans="1:35" x14ac:dyDescent="0.2">
      <c r="A373" s="102">
        <v>894</v>
      </c>
      <c r="B373">
        <v>4186</v>
      </c>
      <c r="C373" s="106" t="s">
        <v>819</v>
      </c>
      <c r="D373" s="106" t="s">
        <v>2950</v>
      </c>
      <c r="E373">
        <v>4750</v>
      </c>
      <c r="F373">
        <v>4735</v>
      </c>
      <c r="G373">
        <v>200</v>
      </c>
      <c r="H373" s="106" t="s">
        <v>2925</v>
      </c>
      <c r="I373">
        <v>6750</v>
      </c>
      <c r="J373" s="106" t="s">
        <v>2991</v>
      </c>
      <c r="K373" s="106" t="s">
        <v>2930</v>
      </c>
      <c r="L373">
        <v>4400</v>
      </c>
      <c r="M373">
        <v>4275</v>
      </c>
      <c r="N373">
        <v>200</v>
      </c>
      <c r="O373" s="106" t="s">
        <v>2928</v>
      </c>
      <c r="P373">
        <v>0.75656058039186802</v>
      </c>
      <c r="Q373">
        <v>0.86990072245586103</v>
      </c>
      <c r="R373">
        <v>0.15803842085448599</v>
      </c>
      <c r="S373" s="15">
        <v>4.3772915412337701E-2</v>
      </c>
      <c r="T373">
        <v>2.4400415920522098</v>
      </c>
      <c r="U373">
        <v>2.4400415920522098</v>
      </c>
      <c r="V373">
        <v>1.1055304962539201</v>
      </c>
      <c r="W373">
        <v>9.09</v>
      </c>
      <c r="X373">
        <v>9.7100000000000009</v>
      </c>
      <c r="Y373">
        <v>237718</v>
      </c>
      <c r="Z373">
        <v>18286</v>
      </c>
      <c r="AA373">
        <v>0.93</v>
      </c>
      <c r="AB373">
        <v>13</v>
      </c>
      <c r="AC373">
        <v>8</v>
      </c>
      <c r="AD373">
        <v>5</v>
      </c>
      <c r="AE373">
        <v>61.54</v>
      </c>
      <c r="AF373">
        <v>11</v>
      </c>
      <c r="AG373">
        <v>8</v>
      </c>
      <c r="AH373">
        <v>2</v>
      </c>
      <c r="AI373">
        <v>3</v>
      </c>
    </row>
    <row r="374" spans="1:35" x14ac:dyDescent="0.2">
      <c r="A374" s="102">
        <v>585</v>
      </c>
      <c r="B374">
        <v>4062</v>
      </c>
      <c r="C374" s="106" t="s">
        <v>232</v>
      </c>
      <c r="D374" s="106" t="s">
        <v>2930</v>
      </c>
      <c r="E374">
        <v>2783</v>
      </c>
      <c r="F374">
        <v>2712</v>
      </c>
      <c r="G374">
        <v>300</v>
      </c>
      <c r="H374" s="106" t="s">
        <v>2925</v>
      </c>
      <c r="I374">
        <v>6750</v>
      </c>
      <c r="J374" s="106" t="s">
        <v>2991</v>
      </c>
      <c r="K374" s="106" t="s">
        <v>2930</v>
      </c>
      <c r="L374">
        <v>4400</v>
      </c>
      <c r="M374">
        <v>4275</v>
      </c>
      <c r="N374">
        <v>200</v>
      </c>
      <c r="O374" s="106" t="s">
        <v>2928</v>
      </c>
      <c r="P374">
        <v>0.75663329402655</v>
      </c>
      <c r="Q374">
        <v>0.89565809639909</v>
      </c>
      <c r="R374">
        <v>8.1528222582258596E-3</v>
      </c>
      <c r="S374">
        <v>8.3800577861984998E-2</v>
      </c>
      <c r="T374">
        <v>1.67993585575737</v>
      </c>
      <c r="U374">
        <v>1.67993585575737</v>
      </c>
      <c r="V374">
        <v>0.55323547564758702</v>
      </c>
      <c r="W374">
        <v>5.48</v>
      </c>
      <c r="X374">
        <v>4.84</v>
      </c>
      <c r="Y374">
        <v>237586</v>
      </c>
      <c r="Z374">
        <v>15839</v>
      </c>
      <c r="AA374">
        <v>0.93</v>
      </c>
      <c r="AB374">
        <v>15</v>
      </c>
      <c r="AC374">
        <v>11</v>
      </c>
      <c r="AD374">
        <v>4</v>
      </c>
      <c r="AE374">
        <v>73.33</v>
      </c>
      <c r="AF374">
        <v>10</v>
      </c>
      <c r="AG374">
        <v>9</v>
      </c>
      <c r="AH374">
        <v>4</v>
      </c>
      <c r="AI374">
        <v>2</v>
      </c>
    </row>
    <row r="375" spans="1:35" x14ac:dyDescent="0.2">
      <c r="A375" s="102">
        <v>1058</v>
      </c>
      <c r="B375">
        <v>6361</v>
      </c>
      <c r="C375" s="106" t="s">
        <v>912</v>
      </c>
      <c r="D375" s="106" t="s">
        <v>2938</v>
      </c>
      <c r="E375">
        <v>3490</v>
      </c>
      <c r="F375">
        <v>3505</v>
      </c>
      <c r="G375">
        <v>200</v>
      </c>
      <c r="H375" s="106" t="s">
        <v>2925</v>
      </c>
      <c r="I375">
        <v>7951</v>
      </c>
      <c r="J375" s="106" t="s">
        <v>3354</v>
      </c>
      <c r="K375" s="106" t="s">
        <v>2949</v>
      </c>
      <c r="L375">
        <v>5630</v>
      </c>
      <c r="M375">
        <v>5670</v>
      </c>
      <c r="N375">
        <v>100</v>
      </c>
      <c r="O375" s="106" t="s">
        <v>2928</v>
      </c>
      <c r="P375">
        <v>0.53584734361809605</v>
      </c>
      <c r="Q375">
        <v>0.85316424210722897</v>
      </c>
      <c r="R375" s="15">
        <v>6.6020598492818197E-3</v>
      </c>
      <c r="S375">
        <v>1.4926384601577899E-2</v>
      </c>
      <c r="T375">
        <v>1.52310557013981</v>
      </c>
      <c r="U375">
        <v>1.52310557013981</v>
      </c>
      <c r="V375">
        <v>1.09992398686713</v>
      </c>
      <c r="W375">
        <v>8.56</v>
      </c>
      <c r="X375">
        <v>23.63</v>
      </c>
      <c r="Y375">
        <v>237435</v>
      </c>
      <c r="Z375">
        <v>33919</v>
      </c>
      <c r="AA375">
        <v>1.73</v>
      </c>
      <c r="AB375">
        <v>7</v>
      </c>
      <c r="AC375">
        <v>6</v>
      </c>
      <c r="AD375">
        <v>1</v>
      </c>
      <c r="AE375">
        <v>85.71</v>
      </c>
      <c r="AF375">
        <v>13</v>
      </c>
      <c r="AG375">
        <v>4</v>
      </c>
      <c r="AH375">
        <v>1</v>
      </c>
      <c r="AI375">
        <v>2</v>
      </c>
    </row>
    <row r="376" spans="1:35" x14ac:dyDescent="0.2">
      <c r="A376" s="102">
        <v>690</v>
      </c>
      <c r="B376">
        <v>7451</v>
      </c>
      <c r="C376" s="106" t="s">
        <v>971</v>
      </c>
      <c r="D376" s="106" t="s">
        <v>2932</v>
      </c>
      <c r="E376">
        <v>3205</v>
      </c>
      <c r="F376">
        <v>3195</v>
      </c>
      <c r="G376">
        <v>300</v>
      </c>
      <c r="H376" s="106" t="s">
        <v>2928</v>
      </c>
      <c r="I376">
        <v>7752</v>
      </c>
      <c r="J376" s="106" t="s">
        <v>989</v>
      </c>
      <c r="K376" s="106" t="s">
        <v>2930</v>
      </c>
      <c r="L376">
        <v>1280</v>
      </c>
      <c r="M376">
        <v>1249</v>
      </c>
      <c r="N376">
        <v>800</v>
      </c>
      <c r="O376" s="106" t="s">
        <v>2925</v>
      </c>
      <c r="P376">
        <v>0.90611586899939101</v>
      </c>
      <c r="Q376">
        <v>0.88721522246889795</v>
      </c>
      <c r="R376">
        <v>0.390821155664208</v>
      </c>
      <c r="S376">
        <v>3.8369100244718797E-2</v>
      </c>
      <c r="T376">
        <v>-0.66076792870874002</v>
      </c>
      <c r="U376">
        <v>0.66076792870874002</v>
      </c>
      <c r="V376">
        <v>0.97879889335376102</v>
      </c>
      <c r="W376">
        <v>-2.88</v>
      </c>
      <c r="X376">
        <v>4.25</v>
      </c>
      <c r="Y376">
        <v>237378</v>
      </c>
      <c r="Z376">
        <v>16956</v>
      </c>
      <c r="AA376">
        <v>0.93</v>
      </c>
      <c r="AB376">
        <v>14</v>
      </c>
      <c r="AC376">
        <v>9</v>
      </c>
      <c r="AD376">
        <v>5</v>
      </c>
      <c r="AE376">
        <v>64.290000000000006</v>
      </c>
      <c r="AF376">
        <v>13</v>
      </c>
      <c r="AG376">
        <v>6</v>
      </c>
      <c r="AH376">
        <v>1</v>
      </c>
      <c r="AI376">
        <v>7</v>
      </c>
    </row>
    <row r="377" spans="1:35" x14ac:dyDescent="0.2">
      <c r="A377" s="102">
        <v>1133</v>
      </c>
      <c r="B377">
        <v>8766</v>
      </c>
      <c r="C377" s="106" t="s">
        <v>3165</v>
      </c>
      <c r="D377" s="106" t="s">
        <v>3173</v>
      </c>
      <c r="E377">
        <v>6280</v>
      </c>
      <c r="F377">
        <v>6213</v>
      </c>
      <c r="G377">
        <v>100</v>
      </c>
      <c r="H377" s="106" t="s">
        <v>2928</v>
      </c>
      <c r="I377">
        <v>8804</v>
      </c>
      <c r="J377" s="106" t="s">
        <v>1096</v>
      </c>
      <c r="K377" s="106" t="s">
        <v>2947</v>
      </c>
      <c r="L377">
        <v>1791</v>
      </c>
      <c r="M377">
        <v>1788</v>
      </c>
      <c r="N377">
        <v>300</v>
      </c>
      <c r="O377" s="106" t="s">
        <v>2925</v>
      </c>
      <c r="P377">
        <v>0.65745263303994805</v>
      </c>
      <c r="Q377">
        <v>0.84672771246189205</v>
      </c>
      <c r="R377">
        <v>9.9061715244805504E-2</v>
      </c>
      <c r="S377" s="106">
        <v>1.79374646404062E-2</v>
      </c>
      <c r="T377">
        <v>-1.08937978421969</v>
      </c>
      <c r="U377">
        <v>1.08937978421969</v>
      </c>
      <c r="V377">
        <v>0.670374008584942</v>
      </c>
      <c r="W377">
        <v>-4.62</v>
      </c>
      <c r="X377">
        <v>13.66</v>
      </c>
      <c r="Y377">
        <v>237143</v>
      </c>
      <c r="Z377">
        <v>12481</v>
      </c>
      <c r="AA377">
        <v>0.61</v>
      </c>
      <c r="AB377">
        <v>19</v>
      </c>
      <c r="AC377">
        <v>12</v>
      </c>
      <c r="AD377">
        <v>7</v>
      </c>
      <c r="AE377">
        <v>63.16</v>
      </c>
      <c r="AF377">
        <v>13</v>
      </c>
      <c r="AG377">
        <v>8</v>
      </c>
      <c r="AH377">
        <v>6</v>
      </c>
      <c r="AI377">
        <v>5</v>
      </c>
    </row>
    <row r="378" spans="1:35" x14ac:dyDescent="0.2">
      <c r="A378" s="102">
        <v>1310</v>
      </c>
      <c r="B378">
        <v>1951</v>
      </c>
      <c r="C378" s="106" t="s">
        <v>3650</v>
      </c>
      <c r="D378" s="106" t="s">
        <v>2935</v>
      </c>
      <c r="E378">
        <v>2760</v>
      </c>
      <c r="F378">
        <v>2810</v>
      </c>
      <c r="G378">
        <v>300</v>
      </c>
      <c r="H378" s="106" t="s">
        <v>2928</v>
      </c>
      <c r="I378">
        <v>4502</v>
      </c>
      <c r="J378" s="106" t="s">
        <v>3272</v>
      </c>
      <c r="K378" s="106" t="s">
        <v>2948</v>
      </c>
      <c r="L378">
        <v>4481</v>
      </c>
      <c r="M378">
        <v>4498</v>
      </c>
      <c r="N378">
        <v>200</v>
      </c>
      <c r="O378" s="106" t="s">
        <v>2925</v>
      </c>
      <c r="P378">
        <v>0.63066555983266503</v>
      </c>
      <c r="Q378">
        <v>0.82804360252848297</v>
      </c>
      <c r="R378">
        <v>4.2355465214349297E-3</v>
      </c>
      <c r="S378">
        <v>4.7276479336476801E-2</v>
      </c>
      <c r="T378">
        <v>-1.0220909006240499</v>
      </c>
      <c r="U378">
        <v>1.0220909006240499</v>
      </c>
      <c r="V378">
        <v>0.98257143597336505</v>
      </c>
      <c r="W378">
        <v>-4.43</v>
      </c>
      <c r="X378">
        <v>6.29</v>
      </c>
      <c r="Y378">
        <v>236367</v>
      </c>
      <c r="Z378">
        <v>16883</v>
      </c>
      <c r="AA378">
        <v>0.94</v>
      </c>
      <c r="AB378">
        <v>14</v>
      </c>
      <c r="AC378">
        <v>10</v>
      </c>
      <c r="AD378">
        <v>4</v>
      </c>
      <c r="AE378">
        <v>71.430000000000007</v>
      </c>
      <c r="AF378">
        <v>14</v>
      </c>
      <c r="AG378">
        <v>5</v>
      </c>
      <c r="AH378">
        <v>0</v>
      </c>
      <c r="AI378">
        <v>9</v>
      </c>
    </row>
    <row r="379" spans="1:35" x14ac:dyDescent="0.2">
      <c r="A379" s="102">
        <v>100</v>
      </c>
      <c r="B379">
        <v>8218</v>
      </c>
      <c r="C379" s="106" t="s">
        <v>3159</v>
      </c>
      <c r="D379" s="106" t="s">
        <v>2951</v>
      </c>
      <c r="E379">
        <v>2400</v>
      </c>
      <c r="F379">
        <v>2382</v>
      </c>
      <c r="G379">
        <v>400</v>
      </c>
      <c r="H379" s="106" t="s">
        <v>2925</v>
      </c>
      <c r="I379">
        <v>9507</v>
      </c>
      <c r="J379" s="106" t="s">
        <v>3102</v>
      </c>
      <c r="K379" s="106" t="s">
        <v>2990</v>
      </c>
      <c r="L379">
        <v>942</v>
      </c>
      <c r="M379">
        <v>935</v>
      </c>
      <c r="N379">
        <v>1000</v>
      </c>
      <c r="O379" s="106" t="s">
        <v>2928</v>
      </c>
      <c r="P379">
        <v>0.55046902457361402</v>
      </c>
      <c r="Q379">
        <v>0.94311707379311904</v>
      </c>
      <c r="R379" s="106">
        <v>0.21413914416395599</v>
      </c>
      <c r="S379">
        <v>8.4164563910458698E-4</v>
      </c>
      <c r="T379">
        <v>2.85396541171716</v>
      </c>
      <c r="U379">
        <v>2.85396541171716</v>
      </c>
      <c r="V379">
        <v>3.0536451325842902</v>
      </c>
      <c r="W379">
        <v>12.46</v>
      </c>
      <c r="X379">
        <v>1.87</v>
      </c>
      <c r="Y379">
        <v>236027</v>
      </c>
      <c r="Z379">
        <v>15735</v>
      </c>
      <c r="AA379">
        <v>0.76</v>
      </c>
      <c r="AB379">
        <v>15</v>
      </c>
      <c r="AC379">
        <v>8</v>
      </c>
      <c r="AD379">
        <v>7</v>
      </c>
      <c r="AE379">
        <v>53.33</v>
      </c>
      <c r="AF379">
        <v>13</v>
      </c>
      <c r="AG379">
        <v>4</v>
      </c>
      <c r="AH379">
        <v>2</v>
      </c>
      <c r="AI379">
        <v>9</v>
      </c>
    </row>
    <row r="380" spans="1:35" x14ac:dyDescent="0.2">
      <c r="A380" s="102">
        <v>358</v>
      </c>
      <c r="B380">
        <v>5929</v>
      </c>
      <c r="C380" s="106" t="s">
        <v>3688</v>
      </c>
      <c r="D380" s="106" t="s">
        <v>3191</v>
      </c>
      <c r="E380">
        <v>1222</v>
      </c>
      <c r="F380">
        <v>1215</v>
      </c>
      <c r="G380">
        <v>900</v>
      </c>
      <c r="H380" s="106" t="s">
        <v>2925</v>
      </c>
      <c r="I380">
        <v>8411</v>
      </c>
      <c r="J380" s="106" t="s">
        <v>3099</v>
      </c>
      <c r="K380" s="106" t="s">
        <v>2988</v>
      </c>
      <c r="L380">
        <v>164.4</v>
      </c>
      <c r="M380">
        <v>164.6</v>
      </c>
      <c r="N380">
        <v>6600</v>
      </c>
      <c r="O380" s="106" t="s">
        <v>2928</v>
      </c>
      <c r="P380">
        <v>0.70437798264972795</v>
      </c>
      <c r="Q380">
        <v>0.91242799109010697</v>
      </c>
      <c r="R380" s="15">
        <v>0.155435937973814</v>
      </c>
      <c r="S380">
        <v>5.4872107021237898E-3</v>
      </c>
      <c r="T380">
        <v>5.9406426867313501E-3</v>
      </c>
      <c r="U380">
        <v>5.9406426867313501E-3</v>
      </c>
      <c r="V380">
        <v>0.73269294610017599</v>
      </c>
      <c r="W380">
        <v>0.01</v>
      </c>
      <c r="X380">
        <v>0.65</v>
      </c>
      <c r="Y380">
        <v>236020</v>
      </c>
      <c r="Z380">
        <v>14751</v>
      </c>
      <c r="AA380">
        <v>0.7</v>
      </c>
      <c r="AB380">
        <v>16</v>
      </c>
      <c r="AC380">
        <v>9</v>
      </c>
      <c r="AD380">
        <v>7</v>
      </c>
      <c r="AE380">
        <v>56.25</v>
      </c>
      <c r="AF380">
        <v>14</v>
      </c>
      <c r="AG380">
        <v>5</v>
      </c>
      <c r="AH380">
        <v>2</v>
      </c>
      <c r="AI380">
        <v>9</v>
      </c>
    </row>
    <row r="381" spans="1:35" x14ac:dyDescent="0.2">
      <c r="A381" s="102">
        <v>1216</v>
      </c>
      <c r="B381">
        <v>4917</v>
      </c>
      <c r="C381" s="106" t="s">
        <v>3372</v>
      </c>
      <c r="D381" s="106" t="s">
        <v>2950</v>
      </c>
      <c r="E381">
        <v>2692</v>
      </c>
      <c r="F381">
        <v>2677</v>
      </c>
      <c r="G381">
        <v>400</v>
      </c>
      <c r="H381" s="106" t="s">
        <v>2928</v>
      </c>
      <c r="I381">
        <v>7205</v>
      </c>
      <c r="J381" s="106" t="s">
        <v>60</v>
      </c>
      <c r="K381" s="106" t="s">
        <v>2943</v>
      </c>
      <c r="L381">
        <v>1052</v>
      </c>
      <c r="M381">
        <v>1055</v>
      </c>
      <c r="N381">
        <v>1000</v>
      </c>
      <c r="O381" s="106" t="s">
        <v>2925</v>
      </c>
      <c r="P381">
        <v>0.65264478120551495</v>
      </c>
      <c r="Q381">
        <v>0.83747201878515798</v>
      </c>
      <c r="R381">
        <v>0.209735284731732</v>
      </c>
      <c r="S381">
        <v>1.9431895639436701E-3</v>
      </c>
      <c r="T381">
        <v>-1.23074930952182</v>
      </c>
      <c r="U381">
        <v>1.23074930952182</v>
      </c>
      <c r="V381">
        <v>1.2209401550818499</v>
      </c>
      <c r="W381">
        <v>-5.98</v>
      </c>
      <c r="X381">
        <v>1.48</v>
      </c>
      <c r="Y381">
        <v>235800</v>
      </c>
      <c r="Z381">
        <v>12411</v>
      </c>
      <c r="AA381">
        <v>0.61</v>
      </c>
      <c r="AB381">
        <v>19</v>
      </c>
      <c r="AC381">
        <v>12</v>
      </c>
      <c r="AD381">
        <v>7</v>
      </c>
      <c r="AE381">
        <v>63.16</v>
      </c>
      <c r="AF381">
        <v>14</v>
      </c>
      <c r="AG381">
        <v>7</v>
      </c>
      <c r="AH381">
        <v>3</v>
      </c>
      <c r="AI381">
        <v>9</v>
      </c>
    </row>
    <row r="382" spans="1:35" x14ac:dyDescent="0.2">
      <c r="A382" s="102">
        <v>1373</v>
      </c>
      <c r="B382">
        <v>4917</v>
      </c>
      <c r="C382" s="106" t="s">
        <v>3372</v>
      </c>
      <c r="D382" s="106" t="s">
        <v>2950</v>
      </c>
      <c r="E382">
        <v>2692</v>
      </c>
      <c r="F382">
        <v>2677</v>
      </c>
      <c r="G382">
        <v>400</v>
      </c>
      <c r="H382" s="106" t="s">
        <v>2928</v>
      </c>
      <c r="I382">
        <v>8002</v>
      </c>
      <c r="J382" s="106" t="s">
        <v>29</v>
      </c>
      <c r="K382" s="106" t="s">
        <v>2932</v>
      </c>
      <c r="L382">
        <v>810.6</v>
      </c>
      <c r="M382">
        <v>808.5</v>
      </c>
      <c r="N382">
        <v>1300</v>
      </c>
      <c r="O382" s="106" t="s">
        <v>2925</v>
      </c>
      <c r="P382">
        <v>0.55852340972685</v>
      </c>
      <c r="Q382">
        <v>0.82144752310451896</v>
      </c>
      <c r="R382">
        <v>7.3195171102373502E-2</v>
      </c>
      <c r="S382">
        <v>6.0758850767142804E-3</v>
      </c>
      <c r="T382">
        <v>-2.2916145546064199</v>
      </c>
      <c r="U382">
        <v>2.2916145546064199</v>
      </c>
      <c r="V382">
        <v>2.5807420614565002</v>
      </c>
      <c r="W382">
        <v>-9.9</v>
      </c>
      <c r="X382">
        <v>1.84</v>
      </c>
      <c r="Y382">
        <v>235664</v>
      </c>
      <c r="Z382">
        <v>12403</v>
      </c>
      <c r="AA382">
        <v>0.68</v>
      </c>
      <c r="AB382">
        <v>19</v>
      </c>
      <c r="AC382">
        <v>12</v>
      </c>
      <c r="AD382">
        <v>7</v>
      </c>
      <c r="AE382">
        <v>63.16</v>
      </c>
      <c r="AF382">
        <v>11</v>
      </c>
      <c r="AG382">
        <v>9</v>
      </c>
      <c r="AH382">
        <v>5</v>
      </c>
      <c r="AI382">
        <v>5</v>
      </c>
    </row>
    <row r="383" spans="1:35" x14ac:dyDescent="0.2">
      <c r="A383" s="102">
        <v>989</v>
      </c>
      <c r="B383">
        <v>4005</v>
      </c>
      <c r="C383" s="106" t="s">
        <v>3236</v>
      </c>
      <c r="D383" s="106" t="s">
        <v>2950</v>
      </c>
      <c r="E383">
        <v>465</v>
      </c>
      <c r="F383">
        <v>464</v>
      </c>
      <c r="G383">
        <v>2200</v>
      </c>
      <c r="H383" s="106" t="s">
        <v>2925</v>
      </c>
      <c r="I383">
        <v>9507</v>
      </c>
      <c r="J383" s="106" t="s">
        <v>3102</v>
      </c>
      <c r="K383" s="106" t="s">
        <v>2990</v>
      </c>
      <c r="L383">
        <v>942</v>
      </c>
      <c r="M383">
        <v>935</v>
      </c>
      <c r="N383">
        <v>1100</v>
      </c>
      <c r="O383" s="106" t="s">
        <v>2928</v>
      </c>
      <c r="P383">
        <v>0.86436756178158902</v>
      </c>
      <c r="Q383">
        <v>0.860485317869775</v>
      </c>
      <c r="R383">
        <v>2.26671257056697E-2</v>
      </c>
      <c r="S383" s="15">
        <v>4.4283530800628404E-3</v>
      </c>
      <c r="T383">
        <v>1.2715624991100001</v>
      </c>
      <c r="U383">
        <v>1.2715624991100001</v>
      </c>
      <c r="V383">
        <v>1.0395312671877599</v>
      </c>
      <c r="W383">
        <v>4.24</v>
      </c>
      <c r="X383">
        <v>0.75</v>
      </c>
      <c r="Y383">
        <v>235369</v>
      </c>
      <c r="Z383">
        <v>15691</v>
      </c>
      <c r="AA383">
        <v>0.77</v>
      </c>
      <c r="AB383">
        <v>15</v>
      </c>
      <c r="AC383">
        <v>10</v>
      </c>
      <c r="AD383">
        <v>5</v>
      </c>
      <c r="AE383">
        <v>66.67</v>
      </c>
      <c r="AF383">
        <v>13</v>
      </c>
      <c r="AG383">
        <v>7</v>
      </c>
      <c r="AH383">
        <v>3</v>
      </c>
      <c r="AI383">
        <v>5</v>
      </c>
    </row>
    <row r="384" spans="1:35" x14ac:dyDescent="0.2">
      <c r="A384" s="102">
        <v>537</v>
      </c>
      <c r="B384">
        <v>6770</v>
      </c>
      <c r="C384" s="106" t="s">
        <v>24</v>
      </c>
      <c r="D384" s="106" t="s">
        <v>2930</v>
      </c>
      <c r="E384">
        <v>2014</v>
      </c>
      <c r="F384">
        <v>2008</v>
      </c>
      <c r="G384">
        <v>500</v>
      </c>
      <c r="H384" s="106" t="s">
        <v>2928</v>
      </c>
      <c r="I384">
        <v>6923</v>
      </c>
      <c r="J384" s="106" t="s">
        <v>58</v>
      </c>
      <c r="K384" s="106" t="s">
        <v>2930</v>
      </c>
      <c r="L384">
        <v>3135</v>
      </c>
      <c r="M384">
        <v>3095</v>
      </c>
      <c r="N384">
        <v>300</v>
      </c>
      <c r="O384" s="106" t="s">
        <v>2925</v>
      </c>
      <c r="P384">
        <v>0.69850914307709799</v>
      </c>
      <c r="Q384">
        <v>0.89909896994036798</v>
      </c>
      <c r="R384">
        <v>1.26457147530712E-2</v>
      </c>
      <c r="S384">
        <v>1.3379945448085399E-2</v>
      </c>
      <c r="T384">
        <v>-2.8134102349047101</v>
      </c>
      <c r="U384">
        <v>2.8134102349047101</v>
      </c>
      <c r="V384">
        <v>2.96472268026305</v>
      </c>
      <c r="W384">
        <v>-20</v>
      </c>
      <c r="X384">
        <v>8.1300000000000008</v>
      </c>
      <c r="Y384">
        <v>234672</v>
      </c>
      <c r="Z384">
        <v>15645</v>
      </c>
      <c r="AA384">
        <v>0.83</v>
      </c>
      <c r="AB384">
        <v>15</v>
      </c>
      <c r="AC384">
        <v>10</v>
      </c>
      <c r="AD384">
        <v>5</v>
      </c>
      <c r="AE384">
        <v>66.67</v>
      </c>
      <c r="AF384">
        <v>11</v>
      </c>
      <c r="AG384">
        <v>7</v>
      </c>
      <c r="AH384">
        <v>2</v>
      </c>
      <c r="AI384">
        <v>6</v>
      </c>
    </row>
    <row r="385" spans="1:35" x14ac:dyDescent="0.2">
      <c r="A385" s="102">
        <v>491</v>
      </c>
      <c r="B385">
        <v>3880</v>
      </c>
      <c r="C385" s="106" t="s">
        <v>2820</v>
      </c>
      <c r="D385" s="106" t="s">
        <v>3210</v>
      </c>
      <c r="E385">
        <v>1488</v>
      </c>
      <c r="F385">
        <v>1483</v>
      </c>
      <c r="G385">
        <v>500</v>
      </c>
      <c r="H385" s="106" t="s">
        <v>2925</v>
      </c>
      <c r="I385">
        <v>6856</v>
      </c>
      <c r="J385" s="106" t="s">
        <v>235</v>
      </c>
      <c r="K385" s="106" t="s">
        <v>2930</v>
      </c>
      <c r="L385">
        <v>7250</v>
      </c>
      <c r="M385">
        <v>7210</v>
      </c>
      <c r="N385">
        <v>100</v>
      </c>
      <c r="O385" s="106" t="s">
        <v>2928</v>
      </c>
      <c r="P385">
        <v>0.60463446226528195</v>
      </c>
      <c r="Q385">
        <v>0.90290067726829903</v>
      </c>
      <c r="R385">
        <v>4.0605559619264299E-2</v>
      </c>
      <c r="S385">
        <v>4.8685704046546298E-2</v>
      </c>
      <c r="T385">
        <v>0.52957092184844501</v>
      </c>
      <c r="U385">
        <v>0.52957092184844501</v>
      </c>
      <c r="V385">
        <v>0.646384885779277</v>
      </c>
      <c r="W385">
        <v>1.3</v>
      </c>
      <c r="X385">
        <v>2.84</v>
      </c>
      <c r="Y385">
        <v>234671</v>
      </c>
      <c r="Z385">
        <v>15645</v>
      </c>
      <c r="AA385">
        <v>0.95</v>
      </c>
      <c r="AB385">
        <v>15</v>
      </c>
      <c r="AC385">
        <v>10</v>
      </c>
      <c r="AD385">
        <v>5</v>
      </c>
      <c r="AE385">
        <v>66.67</v>
      </c>
      <c r="AF385">
        <v>10</v>
      </c>
      <c r="AG385">
        <v>8</v>
      </c>
      <c r="AH385">
        <v>2</v>
      </c>
      <c r="AI385">
        <v>5</v>
      </c>
    </row>
    <row r="386" spans="1:35" x14ac:dyDescent="0.2">
      <c r="A386" s="102">
        <v>472</v>
      </c>
      <c r="B386">
        <v>4204</v>
      </c>
      <c r="C386" s="106" t="s">
        <v>230</v>
      </c>
      <c r="D386" s="106" t="s">
        <v>2950</v>
      </c>
      <c r="E386">
        <v>1900</v>
      </c>
      <c r="F386">
        <v>1874</v>
      </c>
      <c r="G386">
        <v>600</v>
      </c>
      <c r="H386" s="106" t="s">
        <v>2925</v>
      </c>
      <c r="I386">
        <v>4634</v>
      </c>
      <c r="J386" s="106" t="s">
        <v>66</v>
      </c>
      <c r="K386" s="106" t="s">
        <v>2950</v>
      </c>
      <c r="L386">
        <v>2600</v>
      </c>
      <c r="M386">
        <v>2582</v>
      </c>
      <c r="N386">
        <v>400</v>
      </c>
      <c r="O386" s="106" t="s">
        <v>2928</v>
      </c>
      <c r="P386">
        <v>0.50426076275088305</v>
      </c>
      <c r="Q386">
        <v>0.90449444257007205</v>
      </c>
      <c r="R386">
        <v>2.2774272477875501E-2</v>
      </c>
      <c r="S386">
        <v>3.2705061744355703E-2</v>
      </c>
      <c r="T386">
        <v>0.48194668482400499</v>
      </c>
      <c r="U386">
        <v>0.48194668482400499</v>
      </c>
      <c r="V386">
        <v>0.62793920339625997</v>
      </c>
      <c r="W386">
        <v>1.62</v>
      </c>
      <c r="X386">
        <v>8.8699999999999992</v>
      </c>
      <c r="Y386">
        <v>234485</v>
      </c>
      <c r="Z386">
        <v>13027</v>
      </c>
      <c r="AA386">
        <v>0.69</v>
      </c>
      <c r="AB386">
        <v>18</v>
      </c>
      <c r="AC386">
        <v>10</v>
      </c>
      <c r="AD386">
        <v>8</v>
      </c>
      <c r="AE386">
        <v>55.56</v>
      </c>
      <c r="AF386">
        <v>13</v>
      </c>
      <c r="AG386">
        <v>8</v>
      </c>
      <c r="AH386">
        <v>5</v>
      </c>
      <c r="AI386">
        <v>5</v>
      </c>
    </row>
    <row r="387" spans="1:35" x14ac:dyDescent="0.2">
      <c r="A387" s="102">
        <v>1385</v>
      </c>
      <c r="B387">
        <v>8766</v>
      </c>
      <c r="C387" s="106" t="s">
        <v>3165</v>
      </c>
      <c r="D387" s="106" t="s">
        <v>3173</v>
      </c>
      <c r="E387">
        <v>6280</v>
      </c>
      <c r="F387">
        <v>6213</v>
      </c>
      <c r="G387">
        <v>100</v>
      </c>
      <c r="H387" s="106" t="s">
        <v>2928</v>
      </c>
      <c r="I387">
        <v>9746</v>
      </c>
      <c r="J387" s="106" t="s">
        <v>3198</v>
      </c>
      <c r="K387" s="106" t="s">
        <v>2927</v>
      </c>
      <c r="L387">
        <v>5600</v>
      </c>
      <c r="M387">
        <v>5640</v>
      </c>
      <c r="N387">
        <v>100</v>
      </c>
      <c r="O387" s="106" t="s">
        <v>2925</v>
      </c>
      <c r="P387">
        <v>0.52727523801974596</v>
      </c>
      <c r="Q387">
        <v>0.820052019810664</v>
      </c>
      <c r="R387">
        <v>0.21251100901639799</v>
      </c>
      <c r="S387">
        <v>8.2881083082072204E-2</v>
      </c>
      <c r="T387">
        <v>-1.4740337809562001</v>
      </c>
      <c r="U387">
        <v>1.4740337809562001</v>
      </c>
      <c r="V387">
        <v>0.72944555609074502</v>
      </c>
      <c r="W387">
        <v>-7.18</v>
      </c>
      <c r="X387">
        <v>9.2200000000000006</v>
      </c>
      <c r="Y387">
        <v>234410</v>
      </c>
      <c r="Z387">
        <v>39068</v>
      </c>
      <c r="AA387">
        <v>1.77</v>
      </c>
      <c r="AB387">
        <v>6</v>
      </c>
      <c r="AC387">
        <v>5</v>
      </c>
      <c r="AD387">
        <v>1</v>
      </c>
      <c r="AE387">
        <v>83.33</v>
      </c>
      <c r="AF387">
        <v>14</v>
      </c>
      <c r="AG387">
        <v>3</v>
      </c>
      <c r="AH387">
        <v>0</v>
      </c>
      <c r="AI387">
        <v>3</v>
      </c>
    </row>
    <row r="388" spans="1:35" x14ac:dyDescent="0.2">
      <c r="A388" s="102">
        <v>101</v>
      </c>
      <c r="B388">
        <v>6755</v>
      </c>
      <c r="C388" s="106" t="s">
        <v>670</v>
      </c>
      <c r="D388" s="106" t="s">
        <v>2930</v>
      </c>
      <c r="E388">
        <v>2468</v>
      </c>
      <c r="F388">
        <v>2488</v>
      </c>
      <c r="G388">
        <v>400</v>
      </c>
      <c r="H388" s="106" t="s">
        <v>2928</v>
      </c>
      <c r="I388">
        <v>6967</v>
      </c>
      <c r="J388" s="106" t="s">
        <v>949</v>
      </c>
      <c r="K388" s="106" t="s">
        <v>2930</v>
      </c>
      <c r="L388">
        <v>1353</v>
      </c>
      <c r="M388">
        <v>1352</v>
      </c>
      <c r="N388">
        <v>700</v>
      </c>
      <c r="O388" s="106" t="s">
        <v>2925</v>
      </c>
      <c r="P388">
        <v>0.96912031271914401</v>
      </c>
      <c r="Q388">
        <v>0.94309514299837305</v>
      </c>
      <c r="R388" s="15">
        <v>3.97274119181844E-4</v>
      </c>
      <c r="S388">
        <v>5.0135547173634103E-2</v>
      </c>
      <c r="T388">
        <v>-0.466758916053644</v>
      </c>
      <c r="U388">
        <v>0.466758916053644</v>
      </c>
      <c r="V388">
        <v>0.64224672604046495</v>
      </c>
      <c r="W388">
        <v>-1.73</v>
      </c>
      <c r="X388">
        <v>4.9000000000000004</v>
      </c>
      <c r="Y388">
        <v>233986</v>
      </c>
      <c r="Z388">
        <v>12315</v>
      </c>
      <c r="AA388">
        <v>0.6</v>
      </c>
      <c r="AB388">
        <v>19</v>
      </c>
      <c r="AC388">
        <v>12</v>
      </c>
      <c r="AD388">
        <v>7</v>
      </c>
      <c r="AE388">
        <v>63.16</v>
      </c>
      <c r="AF388">
        <v>9</v>
      </c>
      <c r="AG388">
        <v>11</v>
      </c>
      <c r="AH388">
        <v>5</v>
      </c>
      <c r="AI388">
        <v>3</v>
      </c>
    </row>
    <row r="389" spans="1:35" x14ac:dyDescent="0.2">
      <c r="A389" s="102">
        <v>1002</v>
      </c>
      <c r="B389">
        <v>4203</v>
      </c>
      <c r="C389" s="106" t="s">
        <v>820</v>
      </c>
      <c r="D389" s="106" t="s">
        <v>2950</v>
      </c>
      <c r="E389">
        <v>4245</v>
      </c>
      <c r="F389">
        <v>4155</v>
      </c>
      <c r="G389">
        <v>200</v>
      </c>
      <c r="H389" s="106" t="s">
        <v>2925</v>
      </c>
      <c r="I389">
        <v>5110</v>
      </c>
      <c r="J389" s="106" t="s">
        <v>1369</v>
      </c>
      <c r="K389" s="106" t="s">
        <v>3104</v>
      </c>
      <c r="L389">
        <v>1257</v>
      </c>
      <c r="M389">
        <v>1249</v>
      </c>
      <c r="N389">
        <v>700</v>
      </c>
      <c r="O389" s="106" t="s">
        <v>2928</v>
      </c>
      <c r="P389">
        <v>0.70868157541517995</v>
      </c>
      <c r="Q389">
        <v>0.85949292610449501</v>
      </c>
      <c r="R389">
        <v>0.40550372632077097</v>
      </c>
      <c r="S389">
        <v>6.0597543153913302E-2</v>
      </c>
      <c r="T389">
        <v>1.30305058965798</v>
      </c>
      <c r="U389">
        <v>1.30305058965798</v>
      </c>
      <c r="V389">
        <v>1.79372074232267</v>
      </c>
      <c r="W389">
        <v>4.66</v>
      </c>
      <c r="X389">
        <v>5.21</v>
      </c>
      <c r="Y389">
        <v>233725</v>
      </c>
      <c r="Z389">
        <v>11686</v>
      </c>
      <c r="AA389">
        <v>0.64</v>
      </c>
      <c r="AB389">
        <v>20</v>
      </c>
      <c r="AC389">
        <v>12</v>
      </c>
      <c r="AD389">
        <v>8</v>
      </c>
      <c r="AE389">
        <v>60</v>
      </c>
      <c r="AF389">
        <v>14</v>
      </c>
      <c r="AG389">
        <v>8</v>
      </c>
      <c r="AH389">
        <v>3</v>
      </c>
      <c r="AI389">
        <v>9</v>
      </c>
    </row>
    <row r="390" spans="1:35" x14ac:dyDescent="0.2">
      <c r="A390" s="102">
        <v>567</v>
      </c>
      <c r="B390">
        <v>2222</v>
      </c>
      <c r="C390" s="106" t="s">
        <v>730</v>
      </c>
      <c r="D390" s="106" t="s">
        <v>2953</v>
      </c>
      <c r="E390">
        <v>7150</v>
      </c>
      <c r="F390">
        <v>6920</v>
      </c>
      <c r="G390">
        <v>100</v>
      </c>
      <c r="H390" s="106" t="s">
        <v>2928</v>
      </c>
      <c r="I390">
        <v>4536</v>
      </c>
      <c r="J390" s="106" t="s">
        <v>3284</v>
      </c>
      <c r="K390" s="106" t="s">
        <v>2948</v>
      </c>
      <c r="L390">
        <v>2090</v>
      </c>
      <c r="M390">
        <v>2100</v>
      </c>
      <c r="N390">
        <v>300</v>
      </c>
      <c r="O390" s="106" t="s">
        <v>2925</v>
      </c>
      <c r="P390">
        <v>0.72242452415826297</v>
      </c>
      <c r="Q390">
        <v>0.89663627236967303</v>
      </c>
      <c r="R390" s="106">
        <v>2.3239684655801701E-2</v>
      </c>
      <c r="S390">
        <v>9.6064776747026098E-2</v>
      </c>
      <c r="T390">
        <v>-2.8767151302399898</v>
      </c>
      <c r="U390">
        <v>2.8767151302399898</v>
      </c>
      <c r="V390">
        <v>1.9474577206156001</v>
      </c>
      <c r="W390">
        <v>-14.93</v>
      </c>
      <c r="X390">
        <v>8.9600000000000009</v>
      </c>
      <c r="Y390">
        <v>232943</v>
      </c>
      <c r="Z390">
        <v>13703</v>
      </c>
      <c r="AA390">
        <v>0.87</v>
      </c>
      <c r="AB390">
        <v>17</v>
      </c>
      <c r="AC390">
        <v>11</v>
      </c>
      <c r="AD390">
        <v>6</v>
      </c>
      <c r="AE390">
        <v>64.709999999999994</v>
      </c>
      <c r="AF390">
        <v>11</v>
      </c>
      <c r="AG390">
        <v>10</v>
      </c>
      <c r="AH390">
        <v>4</v>
      </c>
      <c r="AI390">
        <v>3</v>
      </c>
    </row>
    <row r="391" spans="1:35" x14ac:dyDescent="0.2">
      <c r="A391" s="102">
        <v>1109</v>
      </c>
      <c r="B391">
        <v>3197</v>
      </c>
      <c r="C391" s="106" t="s">
        <v>776</v>
      </c>
      <c r="D391" s="106" t="s">
        <v>2951</v>
      </c>
      <c r="E391">
        <v>2060</v>
      </c>
      <c r="F391">
        <v>2064</v>
      </c>
      <c r="G391">
        <v>500</v>
      </c>
      <c r="H391" s="106" t="s">
        <v>2928</v>
      </c>
      <c r="I391">
        <v>7747</v>
      </c>
      <c r="J391" s="106" t="s">
        <v>3675</v>
      </c>
      <c r="K391" s="106" t="s">
        <v>2934</v>
      </c>
      <c r="L391">
        <v>3100</v>
      </c>
      <c r="M391">
        <v>3180</v>
      </c>
      <c r="N391">
        <v>300</v>
      </c>
      <c r="O391" s="106" t="s">
        <v>2925</v>
      </c>
      <c r="P391">
        <v>0.68756061887272402</v>
      </c>
      <c r="Q391">
        <v>0.84882257283045404</v>
      </c>
      <c r="R391">
        <v>0.124651202536727</v>
      </c>
      <c r="S391">
        <v>4.1823891745066302E-2</v>
      </c>
      <c r="T391">
        <v>-1.82311910726712</v>
      </c>
      <c r="U391">
        <v>1.82311910726712</v>
      </c>
      <c r="V391">
        <v>0.96625347288735997</v>
      </c>
      <c r="W391">
        <v>-4.63</v>
      </c>
      <c r="X391">
        <v>8.18</v>
      </c>
      <c r="Y391">
        <v>232332</v>
      </c>
      <c r="Z391">
        <v>15489</v>
      </c>
      <c r="AA391">
        <v>0.76</v>
      </c>
      <c r="AB391">
        <v>15</v>
      </c>
      <c r="AC391">
        <v>10</v>
      </c>
      <c r="AD391">
        <v>5</v>
      </c>
      <c r="AE391">
        <v>66.67</v>
      </c>
      <c r="AF391">
        <v>11</v>
      </c>
      <c r="AG391">
        <v>6</v>
      </c>
      <c r="AH391">
        <v>2</v>
      </c>
      <c r="AI391">
        <v>7</v>
      </c>
    </row>
    <row r="392" spans="1:35" x14ac:dyDescent="0.2">
      <c r="A392" s="102">
        <v>620</v>
      </c>
      <c r="B392">
        <v>4045</v>
      </c>
      <c r="C392" s="106" t="s">
        <v>3338</v>
      </c>
      <c r="D392" s="106" t="s">
        <v>2950</v>
      </c>
      <c r="E392">
        <v>1319</v>
      </c>
      <c r="F392">
        <v>1302</v>
      </c>
      <c r="G392">
        <v>800</v>
      </c>
      <c r="H392" s="106" t="s">
        <v>2925</v>
      </c>
      <c r="I392">
        <v>8341</v>
      </c>
      <c r="J392" s="106" t="s">
        <v>1057</v>
      </c>
      <c r="K392" s="106" t="s">
        <v>2988</v>
      </c>
      <c r="L392">
        <v>1744</v>
      </c>
      <c r="M392">
        <v>1693</v>
      </c>
      <c r="N392">
        <v>600</v>
      </c>
      <c r="O392" s="106" t="s">
        <v>2928</v>
      </c>
      <c r="P392">
        <v>0.71455302541029497</v>
      </c>
      <c r="Q392">
        <v>0.89309036290587696</v>
      </c>
      <c r="R392">
        <v>3.1931047824702102E-2</v>
      </c>
      <c r="S392" s="106">
        <v>9.0234829896318602E-3</v>
      </c>
      <c r="T392">
        <v>2.6182817301712298</v>
      </c>
      <c r="U392">
        <v>2.6182817301712298</v>
      </c>
      <c r="V392">
        <v>1.9142786854921301</v>
      </c>
      <c r="W392">
        <v>6.26</v>
      </c>
      <c r="X392">
        <v>2.54</v>
      </c>
      <c r="Y392">
        <v>232261</v>
      </c>
      <c r="Z392">
        <v>10557</v>
      </c>
      <c r="AA392">
        <v>0.56000000000000005</v>
      </c>
      <c r="AB392">
        <v>22</v>
      </c>
      <c r="AC392">
        <v>15</v>
      </c>
      <c r="AD392">
        <v>7</v>
      </c>
      <c r="AE392">
        <v>68.180000000000007</v>
      </c>
      <c r="AF392">
        <v>12</v>
      </c>
      <c r="AG392">
        <v>9</v>
      </c>
      <c r="AH392">
        <v>5</v>
      </c>
      <c r="AI392">
        <v>8</v>
      </c>
    </row>
    <row r="393" spans="1:35" x14ac:dyDescent="0.2">
      <c r="A393" s="102">
        <v>433</v>
      </c>
      <c r="B393">
        <v>1803</v>
      </c>
      <c r="C393" s="106" t="s">
        <v>2936</v>
      </c>
      <c r="D393" s="106" t="s">
        <v>2935</v>
      </c>
      <c r="E393">
        <v>1160</v>
      </c>
      <c r="F393">
        <v>1165</v>
      </c>
      <c r="G393">
        <v>800</v>
      </c>
      <c r="H393" s="106" t="s">
        <v>2928</v>
      </c>
      <c r="I393">
        <v>3563</v>
      </c>
      <c r="J393" s="106" t="s">
        <v>3194</v>
      </c>
      <c r="K393" s="106" t="s">
        <v>2951</v>
      </c>
      <c r="L393">
        <v>9330</v>
      </c>
      <c r="M393">
        <v>9800</v>
      </c>
      <c r="N393">
        <v>100</v>
      </c>
      <c r="O393" s="106" t="s">
        <v>2925</v>
      </c>
      <c r="P393">
        <v>0.77165872207693398</v>
      </c>
      <c r="Q393">
        <v>0.907220199479713</v>
      </c>
      <c r="R393">
        <v>0.13976827898741201</v>
      </c>
      <c r="S393">
        <v>2.0132022377407102E-2</v>
      </c>
      <c r="T393">
        <v>-0.73510845751888199</v>
      </c>
      <c r="U393">
        <v>0.73510845751888199</v>
      </c>
      <c r="V393">
        <v>0.228068669349175</v>
      </c>
      <c r="W393">
        <v>-4.72</v>
      </c>
      <c r="X393">
        <v>4.9000000000000004</v>
      </c>
      <c r="Y393">
        <v>232197</v>
      </c>
      <c r="Z393">
        <v>16586</v>
      </c>
      <c r="AA393">
        <v>1.33</v>
      </c>
      <c r="AB393">
        <v>14</v>
      </c>
      <c r="AC393">
        <v>10</v>
      </c>
      <c r="AD393">
        <v>4</v>
      </c>
      <c r="AE393">
        <v>71.430000000000007</v>
      </c>
      <c r="AF393">
        <v>11</v>
      </c>
      <c r="AG393">
        <v>9</v>
      </c>
      <c r="AH393">
        <v>3</v>
      </c>
      <c r="AI393">
        <v>2</v>
      </c>
    </row>
    <row r="394" spans="1:35" x14ac:dyDescent="0.2">
      <c r="A394" s="102">
        <v>968</v>
      </c>
      <c r="B394">
        <v>1963</v>
      </c>
      <c r="C394" s="106" t="s">
        <v>3244</v>
      </c>
      <c r="D394" s="106" t="s">
        <v>2935</v>
      </c>
      <c r="E394">
        <v>1561</v>
      </c>
      <c r="F394">
        <v>1560</v>
      </c>
      <c r="G394">
        <v>600</v>
      </c>
      <c r="H394" s="106" t="s">
        <v>2925</v>
      </c>
      <c r="I394">
        <v>6770</v>
      </c>
      <c r="J394" s="106" t="s">
        <v>24</v>
      </c>
      <c r="K394" s="106" t="s">
        <v>2930</v>
      </c>
      <c r="L394">
        <v>2014</v>
      </c>
      <c r="M394">
        <v>2008</v>
      </c>
      <c r="N394">
        <v>500</v>
      </c>
      <c r="O394" s="106" t="s">
        <v>2928</v>
      </c>
      <c r="P394">
        <v>0.70509562784264102</v>
      </c>
      <c r="Q394">
        <v>0.86291070829176297</v>
      </c>
      <c r="R394" s="15">
        <v>0.36642115836934602</v>
      </c>
      <c r="S394">
        <v>2.8680043970429E-2</v>
      </c>
      <c r="T394">
        <v>2.1465970460294299</v>
      </c>
      <c r="U394">
        <v>2.1465970460294299</v>
      </c>
      <c r="V394">
        <v>2.3944601213953098</v>
      </c>
      <c r="W394">
        <v>10.59</v>
      </c>
      <c r="X394">
        <v>6.77</v>
      </c>
      <c r="Y394">
        <v>232164</v>
      </c>
      <c r="Z394">
        <v>14510</v>
      </c>
      <c r="AA394">
        <v>0.87</v>
      </c>
      <c r="AB394">
        <v>16</v>
      </c>
      <c r="AC394">
        <v>10</v>
      </c>
      <c r="AD394">
        <v>6</v>
      </c>
      <c r="AE394">
        <v>62.5</v>
      </c>
      <c r="AF394">
        <v>10</v>
      </c>
      <c r="AG394">
        <v>9</v>
      </c>
      <c r="AH394">
        <v>4</v>
      </c>
      <c r="AI394">
        <v>3</v>
      </c>
    </row>
    <row r="395" spans="1:35" x14ac:dyDescent="0.2">
      <c r="A395" s="102">
        <v>395</v>
      </c>
      <c r="B395">
        <v>1941</v>
      </c>
      <c r="C395" s="106" t="s">
        <v>3562</v>
      </c>
      <c r="D395" s="106" t="s">
        <v>2935</v>
      </c>
      <c r="E395">
        <v>2587</v>
      </c>
      <c r="F395">
        <v>2560</v>
      </c>
      <c r="G395">
        <v>400</v>
      </c>
      <c r="H395" s="106" t="s">
        <v>2928</v>
      </c>
      <c r="I395">
        <v>2281</v>
      </c>
      <c r="J395" s="106" t="s">
        <v>1360</v>
      </c>
      <c r="K395" s="106" t="s">
        <v>2953</v>
      </c>
      <c r="L395">
        <v>2684</v>
      </c>
      <c r="M395">
        <v>2671</v>
      </c>
      <c r="N395">
        <v>400</v>
      </c>
      <c r="O395" s="106" t="s">
        <v>2925</v>
      </c>
      <c r="P395">
        <v>0.57204487281485905</v>
      </c>
      <c r="Q395">
        <v>0.90993838780107394</v>
      </c>
      <c r="R395">
        <v>0.22250152689505401</v>
      </c>
      <c r="S395">
        <v>6.1630380925939499E-3</v>
      </c>
      <c r="T395">
        <v>-1.79008921360193</v>
      </c>
      <c r="U395">
        <v>1.79008921360193</v>
      </c>
      <c r="V395">
        <v>1.1741911015585</v>
      </c>
      <c r="W395">
        <v>-4.16</v>
      </c>
      <c r="X395">
        <v>4.16</v>
      </c>
      <c r="Y395">
        <v>232139</v>
      </c>
      <c r="Z395">
        <v>16581</v>
      </c>
      <c r="AA395">
        <v>0.89</v>
      </c>
      <c r="AB395">
        <v>14</v>
      </c>
      <c r="AC395">
        <v>10</v>
      </c>
      <c r="AD395">
        <v>4</v>
      </c>
      <c r="AE395">
        <v>71.430000000000007</v>
      </c>
      <c r="AF395">
        <v>14</v>
      </c>
      <c r="AG395">
        <v>6</v>
      </c>
      <c r="AH395">
        <v>2</v>
      </c>
      <c r="AI395">
        <v>6</v>
      </c>
    </row>
    <row r="396" spans="1:35" x14ac:dyDescent="0.2">
      <c r="A396" s="102">
        <v>649</v>
      </c>
      <c r="B396">
        <v>1414</v>
      </c>
      <c r="C396" s="106" t="s">
        <v>3172</v>
      </c>
      <c r="D396" s="106" t="s">
        <v>2935</v>
      </c>
      <c r="E396">
        <v>4640</v>
      </c>
      <c r="F396">
        <v>4655</v>
      </c>
      <c r="G396">
        <v>200</v>
      </c>
      <c r="H396" s="106" t="s">
        <v>2925</v>
      </c>
      <c r="I396">
        <v>8425</v>
      </c>
      <c r="J396" s="106" t="s">
        <v>3171</v>
      </c>
      <c r="K396" s="106" t="s">
        <v>2931</v>
      </c>
      <c r="L396">
        <v>3445</v>
      </c>
      <c r="M396">
        <v>3420</v>
      </c>
      <c r="N396">
        <v>300</v>
      </c>
      <c r="O396" s="106" t="s">
        <v>2928</v>
      </c>
      <c r="P396">
        <v>0.83877609973564404</v>
      </c>
      <c r="Q396">
        <v>0.89058540467499803</v>
      </c>
      <c r="R396">
        <v>0.13185914964370701</v>
      </c>
      <c r="S396">
        <v>9.2162061645350901E-2</v>
      </c>
      <c r="T396">
        <v>0.32736749560878903</v>
      </c>
      <c r="U396">
        <v>0.32736749560878903</v>
      </c>
      <c r="V396">
        <v>0.31887694883781798</v>
      </c>
      <c r="W396">
        <v>0.57999999999999996</v>
      </c>
      <c r="X396">
        <v>10.199999999999999</v>
      </c>
      <c r="Y396">
        <v>231326</v>
      </c>
      <c r="Z396">
        <v>19277</v>
      </c>
      <c r="AA396">
        <v>1.07</v>
      </c>
      <c r="AB396">
        <v>12</v>
      </c>
      <c r="AC396">
        <v>9</v>
      </c>
      <c r="AD396">
        <v>3</v>
      </c>
      <c r="AE396">
        <v>75</v>
      </c>
      <c r="AF396">
        <v>12</v>
      </c>
      <c r="AG396">
        <v>6</v>
      </c>
      <c r="AH396">
        <v>2</v>
      </c>
      <c r="AI396">
        <v>4</v>
      </c>
    </row>
    <row r="397" spans="1:35" x14ac:dyDescent="0.2">
      <c r="A397" s="102">
        <v>57</v>
      </c>
      <c r="B397">
        <v>5333</v>
      </c>
      <c r="C397" s="106" t="s">
        <v>238</v>
      </c>
      <c r="D397" s="106" t="s">
        <v>2924</v>
      </c>
      <c r="E397">
        <v>1900</v>
      </c>
      <c r="F397">
        <v>1908</v>
      </c>
      <c r="G397">
        <v>500</v>
      </c>
      <c r="H397" s="106" t="s">
        <v>2925</v>
      </c>
      <c r="I397">
        <v>9810</v>
      </c>
      <c r="J397" s="106" t="s">
        <v>2892</v>
      </c>
      <c r="K397" s="106" t="s">
        <v>2932</v>
      </c>
      <c r="L397">
        <v>4820</v>
      </c>
      <c r="M397">
        <v>4860</v>
      </c>
      <c r="N397">
        <v>200</v>
      </c>
      <c r="O397" s="106" t="s">
        <v>2928</v>
      </c>
      <c r="P397">
        <v>0.546379262689072</v>
      </c>
      <c r="Q397">
        <v>0.95364796763497495</v>
      </c>
      <c r="R397" s="15">
        <v>0.34252099327610702</v>
      </c>
      <c r="S397">
        <v>1.7051278452942401E-3</v>
      </c>
      <c r="T397">
        <v>2.1315387117034601</v>
      </c>
      <c r="U397">
        <v>2.1315387117034601</v>
      </c>
      <c r="V397">
        <v>2.3157358379809101</v>
      </c>
      <c r="W397">
        <v>5.89</v>
      </c>
      <c r="X397">
        <v>1.85</v>
      </c>
      <c r="Y397">
        <v>231280</v>
      </c>
      <c r="Z397">
        <v>14455</v>
      </c>
      <c r="AA397">
        <v>1.05</v>
      </c>
      <c r="AB397">
        <v>16</v>
      </c>
      <c r="AC397">
        <v>13</v>
      </c>
      <c r="AD397">
        <v>3</v>
      </c>
      <c r="AE397">
        <v>81.25</v>
      </c>
      <c r="AF397">
        <v>13</v>
      </c>
      <c r="AG397">
        <v>5</v>
      </c>
      <c r="AH397">
        <v>2</v>
      </c>
      <c r="AI397">
        <v>9</v>
      </c>
    </row>
    <row r="398" spans="1:35" x14ac:dyDescent="0.2">
      <c r="A398" s="102">
        <v>697</v>
      </c>
      <c r="B398">
        <v>7984</v>
      </c>
      <c r="C398" s="106" t="s">
        <v>1006</v>
      </c>
      <c r="D398" s="106" t="s">
        <v>2949</v>
      </c>
      <c r="E398">
        <v>1673</v>
      </c>
      <c r="F398">
        <v>1664</v>
      </c>
      <c r="G398">
        <v>600</v>
      </c>
      <c r="H398" s="106" t="s">
        <v>2925</v>
      </c>
      <c r="I398">
        <v>8002</v>
      </c>
      <c r="J398" s="106" t="s">
        <v>29</v>
      </c>
      <c r="K398" s="106" t="s">
        <v>2932</v>
      </c>
      <c r="L398">
        <v>810.6</v>
      </c>
      <c r="M398">
        <v>808.5</v>
      </c>
      <c r="N398">
        <v>1200</v>
      </c>
      <c r="O398" s="106" t="s">
        <v>2928</v>
      </c>
      <c r="P398">
        <v>0.80595821597102002</v>
      </c>
      <c r="Q398">
        <v>0.88700534215703097</v>
      </c>
      <c r="R398" s="15">
        <v>7.8566846651095104E-2</v>
      </c>
      <c r="S398" s="15">
        <v>1.3246907297292301E-2</v>
      </c>
      <c r="T398">
        <v>0.39679052497891698</v>
      </c>
      <c r="U398">
        <v>0.39679052497891698</v>
      </c>
      <c r="V398">
        <v>0.49274190097279003</v>
      </c>
      <c r="W398">
        <v>0.62</v>
      </c>
      <c r="X398">
        <v>2.82</v>
      </c>
      <c r="Y398">
        <v>230888</v>
      </c>
      <c r="Z398">
        <v>14430</v>
      </c>
      <c r="AA398">
        <v>0.72</v>
      </c>
      <c r="AB398">
        <v>16</v>
      </c>
      <c r="AC398">
        <v>10</v>
      </c>
      <c r="AD398">
        <v>6</v>
      </c>
      <c r="AE398">
        <v>62.5</v>
      </c>
      <c r="AF398">
        <v>12</v>
      </c>
      <c r="AG398">
        <v>7</v>
      </c>
      <c r="AH398">
        <v>3</v>
      </c>
      <c r="AI398">
        <v>6</v>
      </c>
    </row>
    <row r="399" spans="1:35" x14ac:dyDescent="0.2">
      <c r="A399" s="102">
        <v>1115</v>
      </c>
      <c r="B399">
        <v>1605</v>
      </c>
      <c r="C399" s="106" t="s">
        <v>3224</v>
      </c>
      <c r="D399" s="106" t="s">
        <v>3205</v>
      </c>
      <c r="E399">
        <v>1075.5</v>
      </c>
      <c r="F399">
        <v>1077.5</v>
      </c>
      <c r="G399">
        <v>1000</v>
      </c>
      <c r="H399" s="106" t="s">
        <v>2925</v>
      </c>
      <c r="I399">
        <v>1963</v>
      </c>
      <c r="J399" s="106" t="s">
        <v>3244</v>
      </c>
      <c r="K399" s="106" t="s">
        <v>2935</v>
      </c>
      <c r="L399">
        <v>1561</v>
      </c>
      <c r="M399">
        <v>1560</v>
      </c>
      <c r="N399">
        <v>700</v>
      </c>
      <c r="O399" s="106" t="s">
        <v>2928</v>
      </c>
      <c r="P399">
        <v>0.70043184495855704</v>
      </c>
      <c r="Q399">
        <v>0.84827783295050296</v>
      </c>
      <c r="R399" s="15">
        <v>0.34868921447599199</v>
      </c>
      <c r="S399">
        <v>3.4204456309538001E-2</v>
      </c>
      <c r="T399">
        <v>2.02254020872109</v>
      </c>
      <c r="U399">
        <v>2.02254020872109</v>
      </c>
      <c r="V399">
        <v>1.8644865139431599</v>
      </c>
      <c r="W399">
        <v>6.11</v>
      </c>
      <c r="X399">
        <v>1.33</v>
      </c>
      <c r="Y399">
        <v>230595</v>
      </c>
      <c r="Z399">
        <v>13564</v>
      </c>
      <c r="AA399">
        <v>0.68</v>
      </c>
      <c r="AB399">
        <v>17</v>
      </c>
      <c r="AC399">
        <v>11</v>
      </c>
      <c r="AD399">
        <v>6</v>
      </c>
      <c r="AE399">
        <v>64.709999999999994</v>
      </c>
      <c r="AF399">
        <v>11</v>
      </c>
      <c r="AG399">
        <v>7</v>
      </c>
      <c r="AH399">
        <v>4</v>
      </c>
      <c r="AI399">
        <v>6</v>
      </c>
    </row>
    <row r="400" spans="1:35" x14ac:dyDescent="0.2">
      <c r="A400" s="102">
        <v>1047</v>
      </c>
      <c r="B400">
        <v>4634</v>
      </c>
      <c r="C400" s="106" t="s">
        <v>66</v>
      </c>
      <c r="D400" s="106" t="s">
        <v>2950</v>
      </c>
      <c r="E400">
        <v>2600</v>
      </c>
      <c r="F400">
        <v>2582</v>
      </c>
      <c r="G400">
        <v>300</v>
      </c>
      <c r="H400" s="106" t="s">
        <v>2925</v>
      </c>
      <c r="I400">
        <v>7259</v>
      </c>
      <c r="J400" s="106" t="s">
        <v>27</v>
      </c>
      <c r="K400" s="106" t="s">
        <v>2943</v>
      </c>
      <c r="L400">
        <v>3840</v>
      </c>
      <c r="M400">
        <v>3780</v>
      </c>
      <c r="N400">
        <v>200</v>
      </c>
      <c r="O400" s="106" t="s">
        <v>2928</v>
      </c>
      <c r="P400">
        <v>0.93356249180187501</v>
      </c>
      <c r="Q400">
        <v>0.854534146520747</v>
      </c>
      <c r="R400">
        <v>6.7692732971685703E-4</v>
      </c>
      <c r="S400">
        <v>6.8858562959342201E-2</v>
      </c>
      <c r="T400">
        <v>1.15345944989322</v>
      </c>
      <c r="U400">
        <v>1.15345944989322</v>
      </c>
      <c r="V400">
        <v>0.83251582202587604</v>
      </c>
      <c r="W400">
        <v>3.87</v>
      </c>
      <c r="X400">
        <v>2.46</v>
      </c>
      <c r="Y400">
        <v>228836</v>
      </c>
      <c r="Z400">
        <v>15256</v>
      </c>
      <c r="AA400">
        <v>0.86</v>
      </c>
      <c r="AB400">
        <v>15</v>
      </c>
      <c r="AC400">
        <v>9</v>
      </c>
      <c r="AD400">
        <v>6</v>
      </c>
      <c r="AE400">
        <v>60</v>
      </c>
      <c r="AF400">
        <v>11</v>
      </c>
      <c r="AG400">
        <v>8</v>
      </c>
      <c r="AH400">
        <v>2</v>
      </c>
      <c r="AI400">
        <v>5</v>
      </c>
    </row>
    <row r="401" spans="1:35" x14ac:dyDescent="0.2">
      <c r="A401" s="102">
        <v>1266</v>
      </c>
      <c r="B401">
        <v>3635</v>
      </c>
      <c r="C401" s="106" t="s">
        <v>47</v>
      </c>
      <c r="D401" s="106" t="s">
        <v>2927</v>
      </c>
      <c r="E401">
        <v>3150</v>
      </c>
      <c r="F401">
        <v>3155</v>
      </c>
      <c r="G401">
        <v>300</v>
      </c>
      <c r="H401" s="106" t="s">
        <v>2925</v>
      </c>
      <c r="I401">
        <v>6501</v>
      </c>
      <c r="J401" s="106" t="s">
        <v>3180</v>
      </c>
      <c r="K401" s="106" t="s">
        <v>2930</v>
      </c>
      <c r="L401">
        <v>4291</v>
      </c>
      <c r="M401">
        <v>4269</v>
      </c>
      <c r="N401">
        <v>200</v>
      </c>
      <c r="O401" s="106" t="s">
        <v>2928</v>
      </c>
      <c r="P401">
        <v>0.50570773115288803</v>
      </c>
      <c r="Q401">
        <v>0.832140988014484</v>
      </c>
      <c r="R401">
        <v>1.7454973499844598E-2</v>
      </c>
      <c r="S401">
        <v>2.54362102606626E-2</v>
      </c>
      <c r="T401">
        <v>3.0142964294254702</v>
      </c>
      <c r="U401">
        <v>3.0142964294254702</v>
      </c>
      <c r="V401">
        <v>3.3101347458943202</v>
      </c>
      <c r="W401">
        <v>15.24</v>
      </c>
      <c r="X401">
        <v>10.86</v>
      </c>
      <c r="Y401">
        <v>228703</v>
      </c>
      <c r="Z401">
        <v>9944</v>
      </c>
      <c r="AA401">
        <v>0.68</v>
      </c>
      <c r="AB401">
        <v>23</v>
      </c>
      <c r="AC401">
        <v>14</v>
      </c>
      <c r="AD401">
        <v>9</v>
      </c>
      <c r="AE401">
        <v>60.87</v>
      </c>
      <c r="AF401">
        <v>10</v>
      </c>
      <c r="AG401">
        <v>13</v>
      </c>
      <c r="AH401">
        <v>7</v>
      </c>
      <c r="AI401">
        <v>3</v>
      </c>
    </row>
    <row r="402" spans="1:35" x14ac:dyDescent="0.2">
      <c r="A402" s="102">
        <v>1063</v>
      </c>
      <c r="B402">
        <v>4919</v>
      </c>
      <c r="C402" s="106" t="s">
        <v>848</v>
      </c>
      <c r="D402" s="106" t="s">
        <v>2950</v>
      </c>
      <c r="E402">
        <v>5690</v>
      </c>
      <c r="F402">
        <v>5670</v>
      </c>
      <c r="G402">
        <v>100</v>
      </c>
      <c r="H402" s="106" t="s">
        <v>2928</v>
      </c>
      <c r="I402">
        <v>7747</v>
      </c>
      <c r="J402" s="106" t="s">
        <v>3675</v>
      </c>
      <c r="K402" s="106" t="s">
        <v>2934</v>
      </c>
      <c r="L402">
        <v>3100</v>
      </c>
      <c r="M402">
        <v>3180</v>
      </c>
      <c r="N402">
        <v>200</v>
      </c>
      <c r="O402" s="106" t="s">
        <v>2925</v>
      </c>
      <c r="P402">
        <v>0.55984898384749104</v>
      </c>
      <c r="Q402">
        <v>0.85283853007824795</v>
      </c>
      <c r="R402">
        <v>0.10166453078879301</v>
      </c>
      <c r="S402">
        <v>3.34562858893104E-3</v>
      </c>
      <c r="T402">
        <v>-3.1838609024413098</v>
      </c>
      <c r="U402">
        <v>3.1838609024413098</v>
      </c>
      <c r="V402">
        <v>2.2994384369240799</v>
      </c>
      <c r="W402">
        <v>-9.58</v>
      </c>
      <c r="X402">
        <v>12.17</v>
      </c>
      <c r="Y402">
        <v>228695</v>
      </c>
      <c r="Z402">
        <v>19058</v>
      </c>
      <c r="AA402">
        <v>1.28</v>
      </c>
      <c r="AB402">
        <v>12</v>
      </c>
      <c r="AC402">
        <v>8</v>
      </c>
      <c r="AD402">
        <v>4</v>
      </c>
      <c r="AE402">
        <v>66.67</v>
      </c>
      <c r="AF402">
        <v>9</v>
      </c>
      <c r="AG402">
        <v>7</v>
      </c>
      <c r="AH402">
        <v>4</v>
      </c>
      <c r="AI402">
        <v>1</v>
      </c>
    </row>
    <row r="403" spans="1:35" x14ac:dyDescent="0.2">
      <c r="A403" s="102">
        <v>9</v>
      </c>
      <c r="B403">
        <v>2379</v>
      </c>
      <c r="C403" s="106" t="s">
        <v>581</v>
      </c>
      <c r="D403" s="106" t="s">
        <v>2940</v>
      </c>
      <c r="E403">
        <v>3610</v>
      </c>
      <c r="F403">
        <v>3675</v>
      </c>
      <c r="G403">
        <v>200</v>
      </c>
      <c r="H403" s="106" t="s">
        <v>2925</v>
      </c>
      <c r="I403">
        <v>9437</v>
      </c>
      <c r="J403" s="106" t="s">
        <v>582</v>
      </c>
      <c r="K403" s="106" t="s">
        <v>2927</v>
      </c>
      <c r="L403">
        <v>3155</v>
      </c>
      <c r="M403">
        <v>3136</v>
      </c>
      <c r="N403">
        <v>200</v>
      </c>
      <c r="O403" s="106" t="s">
        <v>2928</v>
      </c>
      <c r="P403">
        <v>0.895911149309499</v>
      </c>
      <c r="Q403">
        <v>0.96661440123820996</v>
      </c>
      <c r="R403">
        <v>3.5122895681668699E-3</v>
      </c>
      <c r="S403" s="15">
        <v>1.42891743670594E-2</v>
      </c>
      <c r="T403">
        <v>2.2621979850085001</v>
      </c>
      <c r="U403">
        <v>2.2621979850085001</v>
      </c>
      <c r="V403">
        <v>2.0842924216769898</v>
      </c>
      <c r="W403">
        <v>9.3800000000000008</v>
      </c>
      <c r="X403">
        <v>14.67</v>
      </c>
      <c r="Y403">
        <v>228586</v>
      </c>
      <c r="Z403">
        <v>10390</v>
      </c>
      <c r="AA403">
        <v>0.55000000000000004</v>
      </c>
      <c r="AB403">
        <v>22</v>
      </c>
      <c r="AC403">
        <v>12</v>
      </c>
      <c r="AD403">
        <v>10</v>
      </c>
      <c r="AE403">
        <v>54.55</v>
      </c>
      <c r="AF403">
        <v>10</v>
      </c>
      <c r="AG403">
        <v>8</v>
      </c>
      <c r="AH403">
        <v>6</v>
      </c>
      <c r="AI403">
        <v>8</v>
      </c>
    </row>
    <row r="404" spans="1:35" x14ac:dyDescent="0.2">
      <c r="A404" s="102">
        <v>228</v>
      </c>
      <c r="B404">
        <v>4204</v>
      </c>
      <c r="C404" s="106" t="s">
        <v>230</v>
      </c>
      <c r="D404" s="106" t="s">
        <v>2950</v>
      </c>
      <c r="E404">
        <v>1900</v>
      </c>
      <c r="F404">
        <v>1874</v>
      </c>
      <c r="G404">
        <v>500</v>
      </c>
      <c r="H404" s="106" t="s">
        <v>2925</v>
      </c>
      <c r="I404">
        <v>6995</v>
      </c>
      <c r="J404" s="106" t="s">
        <v>51</v>
      </c>
      <c r="K404" s="106" t="s">
        <v>2943</v>
      </c>
      <c r="L404">
        <v>1941</v>
      </c>
      <c r="M404">
        <v>1926</v>
      </c>
      <c r="N404">
        <v>500</v>
      </c>
      <c r="O404" s="106" t="s">
        <v>2928</v>
      </c>
      <c r="P404">
        <v>0.542375939075456</v>
      </c>
      <c r="Q404">
        <v>0.92610039284693702</v>
      </c>
      <c r="R404">
        <v>6.4162277040872196E-4</v>
      </c>
      <c r="S404">
        <v>6.1295568021205796E-3</v>
      </c>
      <c r="T404">
        <v>1.9112986188610199</v>
      </c>
      <c r="U404">
        <v>1.9112986188610199</v>
      </c>
      <c r="V404">
        <v>2.4172688248198799</v>
      </c>
      <c r="W404">
        <v>6.76</v>
      </c>
      <c r="X404">
        <v>2.7</v>
      </c>
      <c r="Y404">
        <v>227443</v>
      </c>
      <c r="Z404">
        <v>16246</v>
      </c>
      <c r="AA404">
        <v>0.76</v>
      </c>
      <c r="AB404">
        <v>14</v>
      </c>
      <c r="AC404">
        <v>9</v>
      </c>
      <c r="AD404">
        <v>5</v>
      </c>
      <c r="AE404">
        <v>64.290000000000006</v>
      </c>
      <c r="AF404">
        <v>15</v>
      </c>
      <c r="AG404">
        <v>3</v>
      </c>
      <c r="AH404">
        <v>2</v>
      </c>
      <c r="AI404">
        <v>9</v>
      </c>
    </row>
    <row r="405" spans="1:35" x14ac:dyDescent="0.2">
      <c r="A405" s="102">
        <v>1398</v>
      </c>
      <c r="B405">
        <v>3865</v>
      </c>
      <c r="C405" s="106" t="s">
        <v>2867</v>
      </c>
      <c r="D405" s="106" t="s">
        <v>3210</v>
      </c>
      <c r="E405">
        <v>526</v>
      </c>
      <c r="F405">
        <v>527</v>
      </c>
      <c r="G405">
        <v>2000</v>
      </c>
      <c r="H405" s="106" t="s">
        <v>2928</v>
      </c>
      <c r="I405">
        <v>8086</v>
      </c>
      <c r="J405" s="106" t="s">
        <v>3283</v>
      </c>
      <c r="K405" s="106" t="s">
        <v>2934</v>
      </c>
      <c r="L405">
        <v>1295</v>
      </c>
      <c r="M405">
        <v>1326</v>
      </c>
      <c r="N405">
        <v>800</v>
      </c>
      <c r="O405" s="106" t="s">
        <v>2925</v>
      </c>
      <c r="P405">
        <v>0.62665176023111802</v>
      </c>
      <c r="Q405">
        <v>0.81818010815705899</v>
      </c>
      <c r="R405">
        <v>0.34275492045095302</v>
      </c>
      <c r="S405">
        <v>2.9389110367293799E-2</v>
      </c>
      <c r="T405">
        <v>-2.6869395848512401</v>
      </c>
      <c r="U405">
        <v>2.6869395848512401</v>
      </c>
      <c r="V405">
        <v>1.28232806910365</v>
      </c>
      <c r="W405">
        <v>-8.99</v>
      </c>
      <c r="X405">
        <v>0.64</v>
      </c>
      <c r="Y405">
        <v>227414</v>
      </c>
      <c r="Z405">
        <v>15161</v>
      </c>
      <c r="AA405">
        <v>0.76</v>
      </c>
      <c r="AB405">
        <v>15</v>
      </c>
      <c r="AC405">
        <v>7</v>
      </c>
      <c r="AD405">
        <v>8</v>
      </c>
      <c r="AE405">
        <v>46.67</v>
      </c>
      <c r="AF405">
        <v>11</v>
      </c>
      <c r="AG405">
        <v>6</v>
      </c>
      <c r="AH405">
        <v>2</v>
      </c>
      <c r="AI405">
        <v>7</v>
      </c>
    </row>
    <row r="406" spans="1:35" x14ac:dyDescent="0.2">
      <c r="A406" s="102">
        <v>815</v>
      </c>
      <c r="B406">
        <v>1802</v>
      </c>
      <c r="C406" s="106" t="s">
        <v>3201</v>
      </c>
      <c r="D406" s="106" t="s">
        <v>2935</v>
      </c>
      <c r="E406">
        <v>1275</v>
      </c>
      <c r="F406">
        <v>1266</v>
      </c>
      <c r="G406">
        <v>600</v>
      </c>
      <c r="H406" s="106" t="s">
        <v>2925</v>
      </c>
      <c r="I406">
        <v>6028</v>
      </c>
      <c r="J406" s="106" t="s">
        <v>694</v>
      </c>
      <c r="K406" s="106" t="s">
        <v>2940</v>
      </c>
      <c r="L406">
        <v>7870</v>
      </c>
      <c r="M406">
        <v>7750</v>
      </c>
      <c r="N406">
        <v>100</v>
      </c>
      <c r="O406" s="106" t="s">
        <v>2928</v>
      </c>
      <c r="P406">
        <v>0.79009510203854105</v>
      </c>
      <c r="Q406">
        <v>0.877388272843168</v>
      </c>
      <c r="R406" s="15">
        <v>0.12675927913746499</v>
      </c>
      <c r="S406" s="15">
        <v>5.3716786185934201E-2</v>
      </c>
      <c r="T406">
        <v>5.3961212928298398E-2</v>
      </c>
      <c r="U406">
        <v>5.3961212928298398E-2</v>
      </c>
      <c r="V406">
        <v>0.18244235271988701</v>
      </c>
      <c r="W406">
        <v>0.13</v>
      </c>
      <c r="X406">
        <v>1.99</v>
      </c>
      <c r="Y406">
        <v>227093</v>
      </c>
      <c r="Z406">
        <v>16221</v>
      </c>
      <c r="AA406">
        <v>0.76</v>
      </c>
      <c r="AB406">
        <v>14</v>
      </c>
      <c r="AC406">
        <v>10</v>
      </c>
      <c r="AD406">
        <v>4</v>
      </c>
      <c r="AE406">
        <v>71.430000000000007</v>
      </c>
      <c r="AF406">
        <v>10</v>
      </c>
      <c r="AG406">
        <v>8</v>
      </c>
      <c r="AH406">
        <v>4</v>
      </c>
      <c r="AI406">
        <v>2</v>
      </c>
    </row>
    <row r="407" spans="1:35" x14ac:dyDescent="0.2">
      <c r="A407" s="102">
        <v>846</v>
      </c>
      <c r="B407">
        <v>4061</v>
      </c>
      <c r="C407" s="106" t="s">
        <v>3230</v>
      </c>
      <c r="D407" s="106" t="s">
        <v>2950</v>
      </c>
      <c r="E407">
        <v>3100</v>
      </c>
      <c r="F407">
        <v>3050</v>
      </c>
      <c r="G407">
        <v>200</v>
      </c>
      <c r="H407" s="106" t="s">
        <v>2925</v>
      </c>
      <c r="I407">
        <v>7259</v>
      </c>
      <c r="J407" s="106" t="s">
        <v>27</v>
      </c>
      <c r="K407" s="106" t="s">
        <v>2943</v>
      </c>
      <c r="L407">
        <v>3840</v>
      </c>
      <c r="M407">
        <v>3780</v>
      </c>
      <c r="N407">
        <v>200</v>
      </c>
      <c r="O407" s="106" t="s">
        <v>2928</v>
      </c>
      <c r="P407">
        <v>0.93359911720564603</v>
      </c>
      <c r="Q407">
        <v>0.87442087924493805</v>
      </c>
      <c r="R407" s="106">
        <v>6.2932436306110104E-2</v>
      </c>
      <c r="S407">
        <v>5.0400866840885601E-3</v>
      </c>
      <c r="T407">
        <v>0.32517066274344703</v>
      </c>
      <c r="U407">
        <v>0.32517066274344703</v>
      </c>
      <c r="V407">
        <v>0.35006821306260399</v>
      </c>
      <c r="W407">
        <v>1.05</v>
      </c>
      <c r="X407">
        <v>19.309999999999999</v>
      </c>
      <c r="Y407">
        <v>226246</v>
      </c>
      <c r="Z407">
        <v>20568</v>
      </c>
      <c r="AA407">
        <v>1.01</v>
      </c>
      <c r="AB407">
        <v>11</v>
      </c>
      <c r="AC407">
        <v>7</v>
      </c>
      <c r="AD407">
        <v>4</v>
      </c>
      <c r="AE407">
        <v>63.64</v>
      </c>
      <c r="AF407">
        <v>8</v>
      </c>
      <c r="AG407">
        <v>7</v>
      </c>
      <c r="AH407">
        <v>3</v>
      </c>
      <c r="AI407">
        <v>1</v>
      </c>
    </row>
    <row r="408" spans="1:35" x14ac:dyDescent="0.2">
      <c r="A408" s="102">
        <v>860</v>
      </c>
      <c r="B408">
        <v>2602</v>
      </c>
      <c r="C408" s="106" t="s">
        <v>693</v>
      </c>
      <c r="D408" s="106" t="s">
        <v>2953</v>
      </c>
      <c r="E408">
        <v>3830</v>
      </c>
      <c r="F408">
        <v>3790</v>
      </c>
      <c r="G408">
        <v>200</v>
      </c>
      <c r="H408" s="106" t="s">
        <v>2925</v>
      </c>
      <c r="I408">
        <v>6592</v>
      </c>
      <c r="J408" s="106" t="s">
        <v>3221</v>
      </c>
      <c r="K408" s="106" t="s">
        <v>2930</v>
      </c>
      <c r="L408">
        <v>4045</v>
      </c>
      <c r="M408">
        <v>4015</v>
      </c>
      <c r="N408">
        <v>200</v>
      </c>
      <c r="O408" s="106" t="s">
        <v>2928</v>
      </c>
      <c r="P408">
        <v>0.869395148488045</v>
      </c>
      <c r="Q408">
        <v>0.87275259418972195</v>
      </c>
      <c r="R408">
        <v>5.3529572873984299E-2</v>
      </c>
      <c r="S408">
        <v>3.9796538768986103E-2</v>
      </c>
      <c r="T408">
        <v>2.1690449273479602</v>
      </c>
      <c r="U408">
        <v>2.1690449273479602</v>
      </c>
      <c r="V408">
        <v>1.8502586981284701</v>
      </c>
      <c r="W408">
        <v>4.47</v>
      </c>
      <c r="X408">
        <v>5.6</v>
      </c>
      <c r="Y408">
        <v>225191</v>
      </c>
      <c r="Z408">
        <v>20472</v>
      </c>
      <c r="AA408">
        <v>0.98</v>
      </c>
      <c r="AB408">
        <v>11</v>
      </c>
      <c r="AC408">
        <v>8</v>
      </c>
      <c r="AD408">
        <v>3</v>
      </c>
      <c r="AE408">
        <v>72.73</v>
      </c>
      <c r="AF408">
        <v>11</v>
      </c>
      <c r="AG408">
        <v>5</v>
      </c>
      <c r="AH408">
        <v>2</v>
      </c>
      <c r="AI408">
        <v>4</v>
      </c>
    </row>
    <row r="409" spans="1:35" x14ac:dyDescent="0.2">
      <c r="A409" s="102">
        <v>166</v>
      </c>
      <c r="B409">
        <v>8233</v>
      </c>
      <c r="C409" s="106" t="s">
        <v>2974</v>
      </c>
      <c r="D409" s="106" t="s">
        <v>2951</v>
      </c>
      <c r="E409">
        <v>1222</v>
      </c>
      <c r="F409">
        <v>1208</v>
      </c>
      <c r="G409">
        <v>800</v>
      </c>
      <c r="H409" s="106" t="s">
        <v>2928</v>
      </c>
      <c r="I409">
        <v>8276</v>
      </c>
      <c r="J409" s="106" t="s">
        <v>1047</v>
      </c>
      <c r="K409" s="106" t="s">
        <v>2951</v>
      </c>
      <c r="L409">
        <v>2018</v>
      </c>
      <c r="M409">
        <v>1975</v>
      </c>
      <c r="N409">
        <v>500</v>
      </c>
      <c r="O409" s="106" t="s">
        <v>2925</v>
      </c>
      <c r="P409">
        <v>0.86973227636474904</v>
      </c>
      <c r="Q409">
        <v>0.93410218781765797</v>
      </c>
      <c r="R409" s="106">
        <v>0.36493728449197599</v>
      </c>
      <c r="S409" s="106">
        <v>2.0388521512550901E-2</v>
      </c>
      <c r="T409">
        <v>-3.63412428739723E-2</v>
      </c>
      <c r="U409">
        <v>3.63412428739723E-2</v>
      </c>
      <c r="V409">
        <v>9.5099935044652001E-2</v>
      </c>
      <c r="W409">
        <v>-7.0000000000000007E-2</v>
      </c>
      <c r="X409">
        <v>2.14</v>
      </c>
      <c r="Y409">
        <v>224611</v>
      </c>
      <c r="Z409">
        <v>11231</v>
      </c>
      <c r="AA409">
        <v>0.56999999999999995</v>
      </c>
      <c r="AB409">
        <v>20</v>
      </c>
      <c r="AC409">
        <v>11</v>
      </c>
      <c r="AD409">
        <v>9</v>
      </c>
      <c r="AE409">
        <v>55</v>
      </c>
      <c r="AF409">
        <v>14</v>
      </c>
      <c r="AG409">
        <v>8</v>
      </c>
      <c r="AH409">
        <v>2</v>
      </c>
      <c r="AI409">
        <v>10</v>
      </c>
    </row>
    <row r="410" spans="1:35" x14ac:dyDescent="0.2">
      <c r="A410" s="102">
        <v>634</v>
      </c>
      <c r="B410">
        <v>4902</v>
      </c>
      <c r="C410" s="106" t="s">
        <v>3654</v>
      </c>
      <c r="D410" s="106" t="s">
        <v>2930</v>
      </c>
      <c r="E410">
        <v>696</v>
      </c>
      <c r="F410">
        <v>701</v>
      </c>
      <c r="G410">
        <v>1500</v>
      </c>
      <c r="H410" s="106" t="s">
        <v>2925</v>
      </c>
      <c r="I410">
        <v>5444</v>
      </c>
      <c r="J410" s="106" t="s">
        <v>3678</v>
      </c>
      <c r="K410" s="106" t="s">
        <v>2986</v>
      </c>
      <c r="L410">
        <v>2659</v>
      </c>
      <c r="M410">
        <v>2619</v>
      </c>
      <c r="N410">
        <v>400</v>
      </c>
      <c r="O410" s="106" t="s">
        <v>2928</v>
      </c>
      <c r="P410">
        <v>0.73409982967453602</v>
      </c>
      <c r="Q410">
        <v>0.89168440236893198</v>
      </c>
      <c r="R410" s="106">
        <v>6.6831484143282799E-2</v>
      </c>
      <c r="S410">
        <v>6.0483342622736698E-2</v>
      </c>
      <c r="T410">
        <v>0.22061298104190299</v>
      </c>
      <c r="U410">
        <v>0.22061298104190299</v>
      </c>
      <c r="V410">
        <v>0.47681380984237698</v>
      </c>
      <c r="W410">
        <v>0.68</v>
      </c>
      <c r="X410">
        <v>0.37</v>
      </c>
      <c r="Y410">
        <v>223629</v>
      </c>
      <c r="Z410">
        <v>12424</v>
      </c>
      <c r="AA410">
        <v>0.7</v>
      </c>
      <c r="AB410">
        <v>18</v>
      </c>
      <c r="AC410">
        <v>12</v>
      </c>
      <c r="AD410">
        <v>6</v>
      </c>
      <c r="AE410">
        <v>66.67</v>
      </c>
      <c r="AF410">
        <v>13</v>
      </c>
      <c r="AG410">
        <v>9</v>
      </c>
      <c r="AH410">
        <v>3</v>
      </c>
      <c r="AI410">
        <v>6</v>
      </c>
    </row>
    <row r="411" spans="1:35" x14ac:dyDescent="0.2">
      <c r="A411" s="102">
        <v>1374</v>
      </c>
      <c r="B411">
        <v>4634</v>
      </c>
      <c r="C411" s="106" t="s">
        <v>66</v>
      </c>
      <c r="D411" s="106" t="s">
        <v>2950</v>
      </c>
      <c r="E411">
        <v>2600</v>
      </c>
      <c r="F411">
        <v>2582</v>
      </c>
      <c r="G411">
        <v>400</v>
      </c>
      <c r="H411" s="106" t="s">
        <v>2925</v>
      </c>
      <c r="I411">
        <v>8359</v>
      </c>
      <c r="J411" s="106" t="s">
        <v>697</v>
      </c>
      <c r="K411" s="106" t="s">
        <v>2988</v>
      </c>
      <c r="L411">
        <v>439</v>
      </c>
      <c r="M411">
        <v>430</v>
      </c>
      <c r="N411">
        <v>2400</v>
      </c>
      <c r="O411" s="106" t="s">
        <v>2928</v>
      </c>
      <c r="P411">
        <v>0.89705432811858798</v>
      </c>
      <c r="Q411">
        <v>0.82143113586747496</v>
      </c>
      <c r="R411">
        <v>1.19320323528292E-2</v>
      </c>
      <c r="S411" s="106">
        <v>8.4271729929462594E-2</v>
      </c>
      <c r="T411">
        <v>2.2228903739278199</v>
      </c>
      <c r="U411">
        <v>2.2228903739278199</v>
      </c>
      <c r="V411">
        <v>1.5551689026334901</v>
      </c>
      <c r="W411">
        <v>5.1100000000000003</v>
      </c>
      <c r="X411">
        <v>0.08</v>
      </c>
      <c r="Y411">
        <v>221787</v>
      </c>
      <c r="Z411">
        <v>10081</v>
      </c>
      <c r="AA411">
        <v>0.49</v>
      </c>
      <c r="AB411">
        <v>22</v>
      </c>
      <c r="AC411">
        <v>15</v>
      </c>
      <c r="AD411">
        <v>7</v>
      </c>
      <c r="AE411">
        <v>68.180000000000007</v>
      </c>
      <c r="AF411">
        <v>14</v>
      </c>
      <c r="AG411">
        <v>8</v>
      </c>
      <c r="AH411">
        <v>3</v>
      </c>
      <c r="AI411">
        <v>11</v>
      </c>
    </row>
    <row r="412" spans="1:35" x14ac:dyDescent="0.2">
      <c r="A412" s="102">
        <v>1122</v>
      </c>
      <c r="B412">
        <v>2810</v>
      </c>
      <c r="C412" s="106" t="s">
        <v>3265</v>
      </c>
      <c r="D412" s="106" t="s">
        <v>2953</v>
      </c>
      <c r="E412">
        <v>3670</v>
      </c>
      <c r="F412">
        <v>3650</v>
      </c>
      <c r="G412">
        <v>300</v>
      </c>
      <c r="H412" s="106" t="s">
        <v>2925</v>
      </c>
      <c r="I412">
        <v>3765</v>
      </c>
      <c r="J412" s="106" t="s">
        <v>3287</v>
      </c>
      <c r="K412" s="106" t="s">
        <v>2927</v>
      </c>
      <c r="L412">
        <v>2133</v>
      </c>
      <c r="M412">
        <v>2103</v>
      </c>
      <c r="N412">
        <v>500</v>
      </c>
      <c r="O412" s="106" t="s">
        <v>2928</v>
      </c>
      <c r="P412">
        <v>0.76705206255217795</v>
      </c>
      <c r="Q412">
        <v>0.84758834271767003</v>
      </c>
      <c r="R412">
        <v>0.42172574447148597</v>
      </c>
      <c r="S412">
        <v>4.3500519308584201E-2</v>
      </c>
      <c r="T412">
        <v>0.99828821552382296</v>
      </c>
      <c r="U412">
        <v>0.99828821552382296</v>
      </c>
      <c r="V412">
        <v>1.08093956446825</v>
      </c>
      <c r="W412">
        <v>3.72</v>
      </c>
      <c r="X412">
        <v>3.97</v>
      </c>
      <c r="Y412">
        <v>221552</v>
      </c>
      <c r="Z412">
        <v>13847</v>
      </c>
      <c r="AA412">
        <v>0.88</v>
      </c>
      <c r="AB412">
        <v>16</v>
      </c>
      <c r="AC412">
        <v>10</v>
      </c>
      <c r="AD412">
        <v>6</v>
      </c>
      <c r="AE412">
        <v>62.5</v>
      </c>
      <c r="AF412">
        <v>9</v>
      </c>
      <c r="AG412">
        <v>10</v>
      </c>
      <c r="AH412">
        <v>4</v>
      </c>
      <c r="AI412">
        <v>2</v>
      </c>
    </row>
    <row r="413" spans="1:35" x14ac:dyDescent="0.2">
      <c r="A413" s="102">
        <v>664</v>
      </c>
      <c r="B413">
        <v>6301</v>
      </c>
      <c r="C413" s="106" t="s">
        <v>56</v>
      </c>
      <c r="D413" s="106" t="s">
        <v>2938</v>
      </c>
      <c r="E413">
        <v>2410</v>
      </c>
      <c r="F413">
        <v>2398.5</v>
      </c>
      <c r="G413">
        <v>400</v>
      </c>
      <c r="H413" s="106" t="s">
        <v>2928</v>
      </c>
      <c r="I413">
        <v>7272</v>
      </c>
      <c r="J413" s="106" t="s">
        <v>3199</v>
      </c>
      <c r="K413" s="106" t="s">
        <v>2943</v>
      </c>
      <c r="L413">
        <v>2115</v>
      </c>
      <c r="M413">
        <v>2104</v>
      </c>
      <c r="N413">
        <v>500</v>
      </c>
      <c r="O413" s="106" t="s">
        <v>2925</v>
      </c>
      <c r="P413">
        <v>0.66143797333118903</v>
      </c>
      <c r="Q413">
        <v>0.88961048968907197</v>
      </c>
      <c r="R413">
        <v>0.39967957841339502</v>
      </c>
      <c r="S413">
        <v>1.3928573279724601E-2</v>
      </c>
      <c r="T413">
        <v>-1.24164868365253</v>
      </c>
      <c r="U413">
        <v>1.24164868365253</v>
      </c>
      <c r="V413">
        <v>0.863923142876587</v>
      </c>
      <c r="W413">
        <v>-3.53</v>
      </c>
      <c r="X413">
        <v>9.65</v>
      </c>
      <c r="Y413">
        <v>221530</v>
      </c>
      <c r="Z413">
        <v>20139</v>
      </c>
      <c r="AA413">
        <v>1.03</v>
      </c>
      <c r="AB413">
        <v>11</v>
      </c>
      <c r="AC413">
        <v>7</v>
      </c>
      <c r="AD413">
        <v>4</v>
      </c>
      <c r="AE413">
        <v>63.64</v>
      </c>
      <c r="AF413">
        <v>14</v>
      </c>
      <c r="AG413">
        <v>3</v>
      </c>
      <c r="AH413">
        <v>2</v>
      </c>
      <c r="AI413">
        <v>6</v>
      </c>
    </row>
    <row r="414" spans="1:35" x14ac:dyDescent="0.2">
      <c r="A414" s="102">
        <v>1434</v>
      </c>
      <c r="B414">
        <v>2593</v>
      </c>
      <c r="C414" s="106" t="s">
        <v>741</v>
      </c>
      <c r="D414" s="106" t="s">
        <v>2953</v>
      </c>
      <c r="E414">
        <v>5520</v>
      </c>
      <c r="F414">
        <v>5450</v>
      </c>
      <c r="G414">
        <v>200</v>
      </c>
      <c r="H414" s="106" t="s">
        <v>2925</v>
      </c>
      <c r="I414">
        <v>7701</v>
      </c>
      <c r="J414" s="106" t="s">
        <v>3676</v>
      </c>
      <c r="K414" s="106" t="s">
        <v>2934</v>
      </c>
      <c r="L414">
        <v>3030</v>
      </c>
      <c r="M414">
        <v>3035</v>
      </c>
      <c r="N414">
        <v>400</v>
      </c>
      <c r="O414" s="106" t="s">
        <v>2928</v>
      </c>
      <c r="P414">
        <v>0.53568097206655696</v>
      </c>
      <c r="Q414">
        <v>0.81265043284510396</v>
      </c>
      <c r="R414">
        <v>0.16961665086238201</v>
      </c>
      <c r="S414">
        <v>4.6758004572563197E-2</v>
      </c>
      <c r="T414">
        <v>1.06186949836898</v>
      </c>
      <c r="U414">
        <v>1.06186949836898</v>
      </c>
      <c r="V414">
        <v>0.33044180322477601</v>
      </c>
      <c r="W414">
        <v>5.53</v>
      </c>
      <c r="X414">
        <v>11.38</v>
      </c>
      <c r="Y414">
        <v>220784</v>
      </c>
      <c r="Z414">
        <v>18399</v>
      </c>
      <c r="AA414">
        <v>1.01</v>
      </c>
      <c r="AB414">
        <v>12</v>
      </c>
      <c r="AC414">
        <v>8</v>
      </c>
      <c r="AD414">
        <v>4</v>
      </c>
      <c r="AE414">
        <v>66.67</v>
      </c>
      <c r="AF414">
        <v>9</v>
      </c>
      <c r="AG414">
        <v>8</v>
      </c>
      <c r="AH414">
        <v>3</v>
      </c>
      <c r="AI414">
        <v>1</v>
      </c>
    </row>
    <row r="415" spans="1:35" x14ac:dyDescent="0.2">
      <c r="A415" s="102">
        <v>504</v>
      </c>
      <c r="B415">
        <v>6967</v>
      </c>
      <c r="C415" s="106" t="s">
        <v>949</v>
      </c>
      <c r="D415" s="106" t="s">
        <v>2930</v>
      </c>
      <c r="E415">
        <v>1353</v>
      </c>
      <c r="F415">
        <v>1352</v>
      </c>
      <c r="G415">
        <v>700</v>
      </c>
      <c r="H415" s="106" t="s">
        <v>2925</v>
      </c>
      <c r="I415">
        <v>8591</v>
      </c>
      <c r="J415" s="106" t="s">
        <v>3161</v>
      </c>
      <c r="K415" s="106" t="s">
        <v>2931</v>
      </c>
      <c r="L415">
        <v>1950.5</v>
      </c>
      <c r="M415">
        <v>1940</v>
      </c>
      <c r="N415">
        <v>500</v>
      </c>
      <c r="O415" s="106" t="s">
        <v>2928</v>
      </c>
      <c r="P415">
        <v>0.75481795149801101</v>
      </c>
      <c r="Q415">
        <v>0.90184704245407799</v>
      </c>
      <c r="R415" s="106">
        <v>0.20678440079746199</v>
      </c>
      <c r="S415">
        <v>8.2104655619809799E-2</v>
      </c>
      <c r="T415">
        <v>0.67034655552606404</v>
      </c>
      <c r="U415">
        <v>0.67034655552606404</v>
      </c>
      <c r="V415">
        <v>0.642686013809742</v>
      </c>
      <c r="W415">
        <v>4.38</v>
      </c>
      <c r="X415">
        <v>2.4300000000000002</v>
      </c>
      <c r="Y415">
        <v>220627</v>
      </c>
      <c r="Z415">
        <v>8486</v>
      </c>
      <c r="AA415">
        <v>0.39</v>
      </c>
      <c r="AB415">
        <v>26</v>
      </c>
      <c r="AC415">
        <v>15</v>
      </c>
      <c r="AD415">
        <v>11</v>
      </c>
      <c r="AE415">
        <v>57.69</v>
      </c>
      <c r="AF415">
        <v>11</v>
      </c>
      <c r="AG415">
        <v>12</v>
      </c>
      <c r="AH415">
        <v>7</v>
      </c>
      <c r="AI415">
        <v>7</v>
      </c>
    </row>
    <row r="416" spans="1:35" x14ac:dyDescent="0.2">
      <c r="A416" s="102">
        <v>1142</v>
      </c>
      <c r="B416">
        <v>4733</v>
      </c>
      <c r="C416" s="106" t="s">
        <v>3240</v>
      </c>
      <c r="D416" s="106" t="s">
        <v>2927</v>
      </c>
      <c r="E416">
        <v>4395</v>
      </c>
      <c r="F416">
        <v>4375</v>
      </c>
      <c r="G416">
        <v>200</v>
      </c>
      <c r="H416" s="106" t="s">
        <v>2925</v>
      </c>
      <c r="I416">
        <v>9928</v>
      </c>
      <c r="J416" s="106" t="s">
        <v>1308</v>
      </c>
      <c r="K416" s="106" t="s">
        <v>2927</v>
      </c>
      <c r="L416">
        <v>2938</v>
      </c>
      <c r="M416">
        <v>2872</v>
      </c>
      <c r="N416">
        <v>300</v>
      </c>
      <c r="O416" s="106" t="s">
        <v>2928</v>
      </c>
      <c r="P416">
        <v>0.82790260753042999</v>
      </c>
      <c r="Q416">
        <v>0.84531702700173805</v>
      </c>
      <c r="R416">
        <v>0.47540767946481699</v>
      </c>
      <c r="S416" s="106">
        <v>1.3208368565487599E-2</v>
      </c>
      <c r="T416">
        <v>0.416263584650925</v>
      </c>
      <c r="U416">
        <v>0.416263584650925</v>
      </c>
      <c r="V416">
        <v>0.364497942156989</v>
      </c>
      <c r="W416">
        <v>1.28</v>
      </c>
      <c r="X416">
        <v>1.53</v>
      </c>
      <c r="Y416">
        <v>219723</v>
      </c>
      <c r="Z416">
        <v>16902</v>
      </c>
      <c r="AA416">
        <v>0.88</v>
      </c>
      <c r="AB416">
        <v>13</v>
      </c>
      <c r="AC416">
        <v>9</v>
      </c>
      <c r="AD416">
        <v>4</v>
      </c>
      <c r="AE416">
        <v>69.23</v>
      </c>
      <c r="AF416">
        <v>13</v>
      </c>
      <c r="AG416">
        <v>8</v>
      </c>
      <c r="AH416">
        <v>2</v>
      </c>
      <c r="AI416">
        <v>3</v>
      </c>
    </row>
    <row r="417" spans="1:35" x14ac:dyDescent="0.2">
      <c r="A417" s="102">
        <v>85</v>
      </c>
      <c r="B417">
        <v>3141</v>
      </c>
      <c r="C417" s="106" t="s">
        <v>3130</v>
      </c>
      <c r="D417" s="106" t="s">
        <v>2951</v>
      </c>
      <c r="E417">
        <v>6330</v>
      </c>
      <c r="F417">
        <v>6320</v>
      </c>
      <c r="G417">
        <v>100</v>
      </c>
      <c r="H417" s="106" t="s">
        <v>2928</v>
      </c>
      <c r="I417">
        <v>3288</v>
      </c>
      <c r="J417" s="106" t="s">
        <v>2965</v>
      </c>
      <c r="K417" s="106" t="s">
        <v>2947</v>
      </c>
      <c r="L417">
        <v>3135</v>
      </c>
      <c r="M417">
        <v>3035</v>
      </c>
      <c r="N417">
        <v>200</v>
      </c>
      <c r="O417" s="106" t="s">
        <v>2925</v>
      </c>
      <c r="P417">
        <v>0.58387344009948206</v>
      </c>
      <c r="Q417">
        <v>0.94638969281579</v>
      </c>
      <c r="R417" s="106">
        <v>0.381852916773741</v>
      </c>
      <c r="S417">
        <v>3.3421994444243E-2</v>
      </c>
      <c r="T417">
        <v>-1.00307540216038</v>
      </c>
      <c r="U417">
        <v>1.00307540216038</v>
      </c>
      <c r="V417">
        <v>1.74718794533207</v>
      </c>
      <c r="W417">
        <v>-4.47</v>
      </c>
      <c r="X417">
        <v>3.96</v>
      </c>
      <c r="Y417">
        <v>219636</v>
      </c>
      <c r="Z417">
        <v>13727</v>
      </c>
      <c r="AA417">
        <v>0.91</v>
      </c>
      <c r="AB417">
        <v>16</v>
      </c>
      <c r="AC417">
        <v>9</v>
      </c>
      <c r="AD417">
        <v>7</v>
      </c>
      <c r="AE417">
        <v>56.25</v>
      </c>
      <c r="AF417">
        <v>8</v>
      </c>
      <c r="AG417">
        <v>8</v>
      </c>
      <c r="AH417">
        <v>5</v>
      </c>
      <c r="AI417">
        <v>3</v>
      </c>
    </row>
    <row r="418" spans="1:35" x14ac:dyDescent="0.2">
      <c r="A418" s="102">
        <v>911</v>
      </c>
      <c r="B418">
        <v>3148</v>
      </c>
      <c r="C418" s="106" t="s">
        <v>769</v>
      </c>
      <c r="D418" s="106" t="s">
        <v>2951</v>
      </c>
      <c r="E418">
        <v>2925</v>
      </c>
      <c r="F418">
        <v>2883</v>
      </c>
      <c r="G418">
        <v>300</v>
      </c>
      <c r="H418" s="106" t="s">
        <v>2928</v>
      </c>
      <c r="I418">
        <v>8304</v>
      </c>
      <c r="J418" s="106" t="s">
        <v>3357</v>
      </c>
      <c r="K418" s="106" t="s">
        <v>2988</v>
      </c>
      <c r="L418">
        <v>3085</v>
      </c>
      <c r="M418">
        <v>3100</v>
      </c>
      <c r="N418">
        <v>300</v>
      </c>
      <c r="O418" s="106" t="s">
        <v>2925</v>
      </c>
      <c r="P418">
        <v>0.64048578412303803</v>
      </c>
      <c r="Q418">
        <v>0.86835620110051404</v>
      </c>
      <c r="R418">
        <v>0.37208101102999203</v>
      </c>
      <c r="S418">
        <v>3.6388114318399903E-2</v>
      </c>
      <c r="T418">
        <v>-1.58190535354535</v>
      </c>
      <c r="U418">
        <v>1.58190535354535</v>
      </c>
      <c r="V418">
        <v>0.74973698754885998</v>
      </c>
      <c r="W418">
        <v>-4.1500000000000004</v>
      </c>
      <c r="X418">
        <v>7</v>
      </c>
      <c r="Y418">
        <v>219550</v>
      </c>
      <c r="Z418">
        <v>21955</v>
      </c>
      <c r="AA418">
        <v>1.1200000000000001</v>
      </c>
      <c r="AB418">
        <v>10</v>
      </c>
      <c r="AC418">
        <v>8</v>
      </c>
      <c r="AD418">
        <v>2</v>
      </c>
      <c r="AE418">
        <v>80</v>
      </c>
      <c r="AF418">
        <v>14</v>
      </c>
      <c r="AG418">
        <v>4</v>
      </c>
      <c r="AH418">
        <v>2</v>
      </c>
      <c r="AI418">
        <v>4</v>
      </c>
    </row>
    <row r="419" spans="1:35" x14ac:dyDescent="0.2">
      <c r="A419" s="102">
        <v>618</v>
      </c>
      <c r="B419">
        <v>2371</v>
      </c>
      <c r="C419" s="106" t="s">
        <v>736</v>
      </c>
      <c r="D419" s="106" t="s">
        <v>2940</v>
      </c>
      <c r="E419">
        <v>3005</v>
      </c>
      <c r="F419">
        <v>3080</v>
      </c>
      <c r="G419">
        <v>300</v>
      </c>
      <c r="H419" s="106" t="s">
        <v>2925</v>
      </c>
      <c r="I419">
        <v>4062</v>
      </c>
      <c r="J419" s="106" t="s">
        <v>232</v>
      </c>
      <c r="K419" s="106" t="s">
        <v>2930</v>
      </c>
      <c r="L419">
        <v>2783</v>
      </c>
      <c r="M419">
        <v>2712</v>
      </c>
      <c r="N419">
        <v>300</v>
      </c>
      <c r="O419" s="106" t="s">
        <v>2928</v>
      </c>
      <c r="P419">
        <v>0.778440496244445</v>
      </c>
      <c r="Q419">
        <v>0.893296822769024</v>
      </c>
      <c r="R419" s="15">
        <v>0.19304573672912001</v>
      </c>
      <c r="S419">
        <v>9.9764578539592197E-2</v>
      </c>
      <c r="T419">
        <v>1.6242617557518499</v>
      </c>
      <c r="U419">
        <v>1.6242617557518499</v>
      </c>
      <c r="V419">
        <v>0.46977163730579402</v>
      </c>
      <c r="W419">
        <v>6.76</v>
      </c>
      <c r="X419">
        <v>11.95</v>
      </c>
      <c r="Y419">
        <v>219287</v>
      </c>
      <c r="Z419">
        <v>14619</v>
      </c>
      <c r="AA419">
        <v>0.67</v>
      </c>
      <c r="AB419">
        <v>15</v>
      </c>
      <c r="AC419">
        <v>9</v>
      </c>
      <c r="AD419">
        <v>6</v>
      </c>
      <c r="AE419">
        <v>60</v>
      </c>
      <c r="AF419">
        <v>10</v>
      </c>
      <c r="AG419">
        <v>8</v>
      </c>
      <c r="AH419">
        <v>6</v>
      </c>
      <c r="AI419">
        <v>1</v>
      </c>
    </row>
    <row r="420" spans="1:35" x14ac:dyDescent="0.2">
      <c r="A420" s="102">
        <v>1271</v>
      </c>
      <c r="B420">
        <v>1963</v>
      </c>
      <c r="C420" s="106" t="s">
        <v>3244</v>
      </c>
      <c r="D420" s="106" t="s">
        <v>2935</v>
      </c>
      <c r="E420">
        <v>1561</v>
      </c>
      <c r="F420">
        <v>1560</v>
      </c>
      <c r="G420">
        <v>700</v>
      </c>
      <c r="H420" s="106" t="s">
        <v>2928</v>
      </c>
      <c r="I420">
        <v>7458</v>
      </c>
      <c r="J420" s="106" t="s">
        <v>3666</v>
      </c>
      <c r="K420" s="106" t="s">
        <v>2932</v>
      </c>
      <c r="L420">
        <v>5440</v>
      </c>
      <c r="M420">
        <v>5360</v>
      </c>
      <c r="N420">
        <v>200</v>
      </c>
      <c r="O420" s="106" t="s">
        <v>2925</v>
      </c>
      <c r="P420">
        <v>0.69115712398290796</v>
      </c>
      <c r="Q420">
        <v>0.83153363899358002</v>
      </c>
      <c r="R420">
        <v>0.26062780751137699</v>
      </c>
      <c r="S420" s="106">
        <v>1.4616908172224699E-2</v>
      </c>
      <c r="T420">
        <v>-1.4714714602122401</v>
      </c>
      <c r="U420">
        <v>1.4714714602122401</v>
      </c>
      <c r="V420">
        <v>1.61775436112396</v>
      </c>
      <c r="W420">
        <v>-4.5999999999999996</v>
      </c>
      <c r="X420">
        <v>1.87</v>
      </c>
      <c r="Y420">
        <v>219063</v>
      </c>
      <c r="Z420">
        <v>12170</v>
      </c>
      <c r="AA420">
        <v>0.67</v>
      </c>
      <c r="AB420">
        <v>18</v>
      </c>
      <c r="AC420">
        <v>12</v>
      </c>
      <c r="AD420">
        <v>6</v>
      </c>
      <c r="AE420">
        <v>66.67</v>
      </c>
      <c r="AF420">
        <v>11</v>
      </c>
      <c r="AG420">
        <v>8</v>
      </c>
      <c r="AH420">
        <v>3</v>
      </c>
      <c r="AI420">
        <v>7</v>
      </c>
    </row>
    <row r="421" spans="1:35" x14ac:dyDescent="0.2">
      <c r="A421" s="102">
        <v>610</v>
      </c>
      <c r="B421">
        <v>1963</v>
      </c>
      <c r="C421" s="106" t="s">
        <v>3244</v>
      </c>
      <c r="D421" s="106" t="s">
        <v>2935</v>
      </c>
      <c r="E421">
        <v>1561</v>
      </c>
      <c r="F421">
        <v>1560</v>
      </c>
      <c r="G421">
        <v>500</v>
      </c>
      <c r="H421" s="106" t="s">
        <v>2928</v>
      </c>
      <c r="I421">
        <v>8316</v>
      </c>
      <c r="J421" s="106" t="s">
        <v>3212</v>
      </c>
      <c r="K421" s="106" t="s">
        <v>2988</v>
      </c>
      <c r="L421">
        <v>3973</v>
      </c>
      <c r="M421">
        <v>3954</v>
      </c>
      <c r="N421">
        <v>200</v>
      </c>
      <c r="O421" s="106" t="s">
        <v>2925</v>
      </c>
      <c r="P421">
        <v>0.69346534176613805</v>
      </c>
      <c r="Q421">
        <v>0.89360100272779097</v>
      </c>
      <c r="R421">
        <v>0.33172540905463099</v>
      </c>
      <c r="S421">
        <v>3.1291377044794402E-3</v>
      </c>
      <c r="T421">
        <v>-1.69096508437819</v>
      </c>
      <c r="U421">
        <v>1.69096508437819</v>
      </c>
      <c r="V421">
        <v>1.63688475290318</v>
      </c>
      <c r="W421">
        <v>-5.73</v>
      </c>
      <c r="X421">
        <v>1.37</v>
      </c>
      <c r="Y421">
        <v>218664</v>
      </c>
      <c r="Z421">
        <v>12148</v>
      </c>
      <c r="AA421">
        <v>0.75</v>
      </c>
      <c r="AB421">
        <v>18</v>
      </c>
      <c r="AC421">
        <v>12</v>
      </c>
      <c r="AD421">
        <v>6</v>
      </c>
      <c r="AE421">
        <v>66.67</v>
      </c>
      <c r="AF421">
        <v>10</v>
      </c>
      <c r="AG421">
        <v>11</v>
      </c>
      <c r="AH421">
        <v>4</v>
      </c>
      <c r="AI421">
        <v>3</v>
      </c>
    </row>
    <row r="422" spans="1:35" x14ac:dyDescent="0.2">
      <c r="A422" s="102">
        <v>956</v>
      </c>
      <c r="B422">
        <v>1942</v>
      </c>
      <c r="C422" s="106" t="s">
        <v>3657</v>
      </c>
      <c r="D422" s="106" t="s">
        <v>2935</v>
      </c>
      <c r="E422">
        <v>1058</v>
      </c>
      <c r="F422">
        <v>1054</v>
      </c>
      <c r="G422">
        <v>900</v>
      </c>
      <c r="H422" s="106" t="s">
        <v>2925</v>
      </c>
      <c r="I422">
        <v>6995</v>
      </c>
      <c r="J422" s="106" t="s">
        <v>51</v>
      </c>
      <c r="K422" s="106" t="s">
        <v>2943</v>
      </c>
      <c r="L422">
        <v>1941</v>
      </c>
      <c r="M422">
        <v>1926</v>
      </c>
      <c r="N422">
        <v>500</v>
      </c>
      <c r="O422" s="106" t="s">
        <v>2928</v>
      </c>
      <c r="P422">
        <v>0.59430548290374796</v>
      </c>
      <c r="Q422">
        <v>0.86378087431070405</v>
      </c>
      <c r="R422">
        <v>0.33908647277461301</v>
      </c>
      <c r="S422" s="106">
        <v>5.8511687779784001E-2</v>
      </c>
      <c r="T422">
        <v>1.9493363572520599</v>
      </c>
      <c r="U422">
        <v>1.9493363572520599</v>
      </c>
      <c r="V422">
        <v>1.8916536806492099</v>
      </c>
      <c r="W422">
        <v>7.64</v>
      </c>
      <c r="X422">
        <v>1.5</v>
      </c>
      <c r="Y422">
        <v>218192</v>
      </c>
      <c r="Z422">
        <v>13637</v>
      </c>
      <c r="AA422">
        <v>0.68</v>
      </c>
      <c r="AB422">
        <v>16</v>
      </c>
      <c r="AC422">
        <v>10</v>
      </c>
      <c r="AD422">
        <v>6</v>
      </c>
      <c r="AE422">
        <v>62.5</v>
      </c>
      <c r="AF422">
        <v>13</v>
      </c>
      <c r="AG422">
        <v>7</v>
      </c>
      <c r="AH422">
        <v>2</v>
      </c>
      <c r="AI422">
        <v>7</v>
      </c>
    </row>
    <row r="423" spans="1:35" x14ac:dyDescent="0.2">
      <c r="A423" s="102">
        <v>658</v>
      </c>
      <c r="B423">
        <v>2127</v>
      </c>
      <c r="C423" s="106" t="s">
        <v>3174</v>
      </c>
      <c r="D423" s="106" t="s">
        <v>2940</v>
      </c>
      <c r="E423">
        <v>3750</v>
      </c>
      <c r="F423">
        <v>3830</v>
      </c>
      <c r="G423">
        <v>200</v>
      </c>
      <c r="H423" s="106" t="s">
        <v>2928</v>
      </c>
      <c r="I423">
        <v>5486</v>
      </c>
      <c r="J423" s="106" t="s">
        <v>870</v>
      </c>
      <c r="K423" s="106" t="s">
        <v>2986</v>
      </c>
      <c r="L423">
        <v>1774</v>
      </c>
      <c r="M423">
        <v>1790</v>
      </c>
      <c r="N423">
        <v>400</v>
      </c>
      <c r="O423" s="106" t="s">
        <v>2925</v>
      </c>
      <c r="P423">
        <v>0.61798204159238301</v>
      </c>
      <c r="Q423">
        <v>0.89005243574698401</v>
      </c>
      <c r="R423">
        <v>0.28690637709224698</v>
      </c>
      <c r="S423">
        <v>6.0777895999439703E-2</v>
      </c>
      <c r="T423">
        <v>-1.8736622558112801</v>
      </c>
      <c r="U423">
        <v>1.8736622558112801</v>
      </c>
      <c r="V423">
        <v>2.0244406558807699</v>
      </c>
      <c r="W423">
        <v>-9.9700000000000006</v>
      </c>
      <c r="X423">
        <v>6.53</v>
      </c>
      <c r="Y423">
        <v>218075</v>
      </c>
      <c r="Z423">
        <v>11478</v>
      </c>
      <c r="AA423">
        <v>0.67</v>
      </c>
      <c r="AB423">
        <v>19</v>
      </c>
      <c r="AC423">
        <v>12</v>
      </c>
      <c r="AD423">
        <v>7</v>
      </c>
      <c r="AE423">
        <v>63.16</v>
      </c>
      <c r="AF423">
        <v>10</v>
      </c>
      <c r="AG423">
        <v>9</v>
      </c>
      <c r="AH423">
        <v>6</v>
      </c>
      <c r="AI423">
        <v>4</v>
      </c>
    </row>
    <row r="424" spans="1:35" x14ac:dyDescent="0.2">
      <c r="A424" s="102">
        <v>342</v>
      </c>
      <c r="B424">
        <v>1963</v>
      </c>
      <c r="C424" s="106" t="s">
        <v>3244</v>
      </c>
      <c r="D424" s="106" t="s">
        <v>2935</v>
      </c>
      <c r="E424">
        <v>1561</v>
      </c>
      <c r="F424">
        <v>1560</v>
      </c>
      <c r="G424">
        <v>700</v>
      </c>
      <c r="H424" s="106" t="s">
        <v>2928</v>
      </c>
      <c r="I424">
        <v>8002</v>
      </c>
      <c r="J424" s="106" t="s">
        <v>29</v>
      </c>
      <c r="K424" s="106" t="s">
        <v>2932</v>
      </c>
      <c r="L424">
        <v>810.6</v>
      </c>
      <c r="M424">
        <v>808.5</v>
      </c>
      <c r="N424">
        <v>1400</v>
      </c>
      <c r="O424" s="106" t="s">
        <v>2925</v>
      </c>
      <c r="P424">
        <v>0.55180652073365399</v>
      </c>
      <c r="Q424">
        <v>0.914196593141261</v>
      </c>
      <c r="R424">
        <v>7.4076645912474495E-2</v>
      </c>
      <c r="S424">
        <v>2.9281270834917799E-3</v>
      </c>
      <c r="T424">
        <v>-1.9901143414043201</v>
      </c>
      <c r="U424">
        <v>1.9901143414043201</v>
      </c>
      <c r="V424">
        <v>2.07395623908323</v>
      </c>
      <c r="W424">
        <v>-6.9</v>
      </c>
      <c r="X424">
        <v>3.65</v>
      </c>
      <c r="Y424">
        <v>217902</v>
      </c>
      <c r="Z424">
        <v>9905</v>
      </c>
      <c r="AA424">
        <v>0.5</v>
      </c>
      <c r="AB424">
        <v>22</v>
      </c>
      <c r="AC424">
        <v>15</v>
      </c>
      <c r="AD424">
        <v>7</v>
      </c>
      <c r="AE424">
        <v>68.180000000000007</v>
      </c>
      <c r="AF424">
        <v>13</v>
      </c>
      <c r="AG424">
        <v>8</v>
      </c>
      <c r="AH424">
        <v>5</v>
      </c>
      <c r="AI424">
        <v>9</v>
      </c>
    </row>
    <row r="425" spans="1:35" x14ac:dyDescent="0.2">
      <c r="A425" s="102">
        <v>4</v>
      </c>
      <c r="B425">
        <v>2413</v>
      </c>
      <c r="C425" s="106" t="s">
        <v>2945</v>
      </c>
      <c r="D425" s="106" t="s">
        <v>2940</v>
      </c>
      <c r="E425">
        <v>3220</v>
      </c>
      <c r="F425">
        <v>3160</v>
      </c>
      <c r="G425">
        <v>200</v>
      </c>
      <c r="H425" s="106" t="s">
        <v>2925</v>
      </c>
      <c r="I425">
        <v>4686</v>
      </c>
      <c r="J425" s="106" t="s">
        <v>2946</v>
      </c>
      <c r="K425" s="106" t="s">
        <v>2927</v>
      </c>
      <c r="L425">
        <v>5890</v>
      </c>
      <c r="M425">
        <v>5760</v>
      </c>
      <c r="N425">
        <v>100</v>
      </c>
      <c r="O425" s="106" t="s">
        <v>2928</v>
      </c>
      <c r="P425">
        <v>0.85226057685728096</v>
      </c>
      <c r="Q425">
        <v>0.97200992102700501</v>
      </c>
      <c r="R425">
        <v>8.9002304752559297E-2</v>
      </c>
      <c r="S425">
        <v>2.0820063536440302E-2</v>
      </c>
      <c r="T425">
        <v>0.29693525390575798</v>
      </c>
      <c r="U425">
        <v>0.29693525390575798</v>
      </c>
      <c r="V425">
        <v>0.30536625966669301</v>
      </c>
      <c r="W425">
        <v>1.83</v>
      </c>
      <c r="X425">
        <v>9.7200000000000006</v>
      </c>
      <c r="Y425">
        <v>217837</v>
      </c>
      <c r="Z425">
        <v>12814</v>
      </c>
      <c r="AA425">
        <v>0.7</v>
      </c>
      <c r="AB425">
        <v>17</v>
      </c>
      <c r="AC425">
        <v>10</v>
      </c>
      <c r="AD425">
        <v>7</v>
      </c>
      <c r="AE425">
        <v>58.82</v>
      </c>
      <c r="AF425">
        <v>10</v>
      </c>
      <c r="AG425">
        <v>9</v>
      </c>
      <c r="AH425">
        <v>5</v>
      </c>
      <c r="AI425">
        <v>3</v>
      </c>
    </row>
    <row r="426" spans="1:35" x14ac:dyDescent="0.2">
      <c r="A426" s="102">
        <v>103</v>
      </c>
      <c r="B426">
        <v>1333</v>
      </c>
      <c r="C426" s="106" t="s">
        <v>3093</v>
      </c>
      <c r="D426" s="106" t="s">
        <v>3094</v>
      </c>
      <c r="E426">
        <v>2617</v>
      </c>
      <c r="F426">
        <v>2596</v>
      </c>
      <c r="G426">
        <v>400</v>
      </c>
      <c r="H426" s="106" t="s">
        <v>2928</v>
      </c>
      <c r="I426">
        <v>2001</v>
      </c>
      <c r="J426" s="106" t="s">
        <v>2781</v>
      </c>
      <c r="K426" s="106" t="s">
        <v>2953</v>
      </c>
      <c r="L426">
        <v>1684</v>
      </c>
      <c r="M426">
        <v>1706</v>
      </c>
      <c r="N426">
        <v>600</v>
      </c>
      <c r="O426" s="106" t="s">
        <v>2925</v>
      </c>
      <c r="P426">
        <v>0.85303807910215002</v>
      </c>
      <c r="Q426">
        <v>0.94290519937041595</v>
      </c>
      <c r="R426" s="15">
        <v>1.0737708832067899E-2</v>
      </c>
      <c r="S426" s="106">
        <v>2.3529110521446199E-3</v>
      </c>
      <c r="T426">
        <v>-2.97169647282379</v>
      </c>
      <c r="U426">
        <v>2.97169647282379</v>
      </c>
      <c r="V426">
        <v>2.4492922457844601</v>
      </c>
      <c r="W426">
        <v>-7.41</v>
      </c>
      <c r="X426">
        <v>1.43</v>
      </c>
      <c r="Y426">
        <v>217213</v>
      </c>
      <c r="Z426">
        <v>12067</v>
      </c>
      <c r="AA426">
        <v>0.72</v>
      </c>
      <c r="AB426">
        <v>18</v>
      </c>
      <c r="AC426">
        <v>12</v>
      </c>
      <c r="AD426">
        <v>6</v>
      </c>
      <c r="AE426">
        <v>66.67</v>
      </c>
      <c r="AF426">
        <v>12</v>
      </c>
      <c r="AG426">
        <v>8</v>
      </c>
      <c r="AH426">
        <v>4</v>
      </c>
      <c r="AI426">
        <v>6</v>
      </c>
    </row>
    <row r="427" spans="1:35" x14ac:dyDescent="0.2">
      <c r="A427" s="102">
        <v>314</v>
      </c>
      <c r="B427">
        <v>2371</v>
      </c>
      <c r="C427" s="106" t="s">
        <v>736</v>
      </c>
      <c r="D427" s="106" t="s">
        <v>2940</v>
      </c>
      <c r="E427">
        <v>3005</v>
      </c>
      <c r="F427">
        <v>3080</v>
      </c>
      <c r="G427">
        <v>300</v>
      </c>
      <c r="H427" s="106" t="s">
        <v>2925</v>
      </c>
      <c r="I427">
        <v>2413</v>
      </c>
      <c r="J427" s="106" t="s">
        <v>2945</v>
      </c>
      <c r="K427" s="106" t="s">
        <v>2940</v>
      </c>
      <c r="L427">
        <v>3220</v>
      </c>
      <c r="M427">
        <v>3160</v>
      </c>
      <c r="N427">
        <v>300</v>
      </c>
      <c r="O427" s="106" t="s">
        <v>2928</v>
      </c>
      <c r="P427">
        <v>0.87326962514974904</v>
      </c>
      <c r="Q427">
        <v>0.91737459694053003</v>
      </c>
      <c r="R427" s="15">
        <v>3.17287903929824E-3</v>
      </c>
      <c r="S427">
        <v>2.8630457953806102E-2</v>
      </c>
      <c r="T427">
        <v>2.4793604933439402</v>
      </c>
      <c r="U427">
        <v>2.4793604933439402</v>
      </c>
      <c r="V427">
        <v>0.76905872973354705</v>
      </c>
      <c r="W427">
        <v>7.66</v>
      </c>
      <c r="X427">
        <v>2.5299999999999998</v>
      </c>
      <c r="Y427">
        <v>216071</v>
      </c>
      <c r="Z427">
        <v>10289</v>
      </c>
      <c r="AA427">
        <v>0.51</v>
      </c>
      <c r="AB427">
        <v>21</v>
      </c>
      <c r="AC427">
        <v>13</v>
      </c>
      <c r="AD427">
        <v>8</v>
      </c>
      <c r="AE427">
        <v>61.9</v>
      </c>
      <c r="AF427">
        <v>11</v>
      </c>
      <c r="AG427">
        <v>10</v>
      </c>
      <c r="AH427">
        <v>6</v>
      </c>
      <c r="AI427">
        <v>5</v>
      </c>
    </row>
    <row r="428" spans="1:35" x14ac:dyDescent="0.2">
      <c r="A428" s="102">
        <v>136</v>
      </c>
      <c r="B428">
        <v>2001</v>
      </c>
      <c r="C428" s="106" t="s">
        <v>2781</v>
      </c>
      <c r="D428" s="106" t="s">
        <v>2953</v>
      </c>
      <c r="E428">
        <v>1684</v>
      </c>
      <c r="F428">
        <v>1706</v>
      </c>
      <c r="G428">
        <v>500</v>
      </c>
      <c r="H428" s="106" t="s">
        <v>2925</v>
      </c>
      <c r="I428">
        <v>2607</v>
      </c>
      <c r="J428" s="106" t="s">
        <v>2954</v>
      </c>
      <c r="K428" s="106" t="s">
        <v>2953</v>
      </c>
      <c r="L428">
        <v>2936</v>
      </c>
      <c r="M428">
        <v>2901</v>
      </c>
      <c r="N428">
        <v>300</v>
      </c>
      <c r="O428" s="106" t="s">
        <v>2928</v>
      </c>
      <c r="P428">
        <v>0.89903954904333905</v>
      </c>
      <c r="Q428">
        <v>0.93722891165065103</v>
      </c>
      <c r="R428">
        <v>1.6262631138831501E-3</v>
      </c>
      <c r="S428">
        <v>1.2867110095551499E-3</v>
      </c>
      <c r="T428">
        <v>1.6303213797540099</v>
      </c>
      <c r="U428">
        <v>1.6303213797540099</v>
      </c>
      <c r="V428">
        <v>0.78390346704700598</v>
      </c>
      <c r="W428">
        <v>4.58</v>
      </c>
      <c r="X428">
        <v>1.99</v>
      </c>
      <c r="Y428">
        <v>215887</v>
      </c>
      <c r="Z428">
        <v>13493</v>
      </c>
      <c r="AA428">
        <v>0.74</v>
      </c>
      <c r="AB428">
        <v>16</v>
      </c>
      <c r="AC428">
        <v>8</v>
      </c>
      <c r="AD428">
        <v>8</v>
      </c>
      <c r="AE428">
        <v>50</v>
      </c>
      <c r="AF428">
        <v>14</v>
      </c>
      <c r="AG428">
        <v>5</v>
      </c>
      <c r="AH428">
        <v>3</v>
      </c>
      <c r="AI428">
        <v>8</v>
      </c>
    </row>
    <row r="429" spans="1:35" x14ac:dyDescent="0.2">
      <c r="A429" s="102">
        <v>198</v>
      </c>
      <c r="B429">
        <v>1808</v>
      </c>
      <c r="C429" s="106" t="s">
        <v>711</v>
      </c>
      <c r="D429" s="106" t="s">
        <v>2935</v>
      </c>
      <c r="E429">
        <v>1494</v>
      </c>
      <c r="F429">
        <v>1494</v>
      </c>
      <c r="G429">
        <v>700</v>
      </c>
      <c r="H429" s="106" t="s">
        <v>2925</v>
      </c>
      <c r="I429">
        <v>7282</v>
      </c>
      <c r="J429" s="106" t="s">
        <v>3247</v>
      </c>
      <c r="K429" s="106" t="s">
        <v>2943</v>
      </c>
      <c r="L429">
        <v>2462</v>
      </c>
      <c r="M429">
        <v>2471</v>
      </c>
      <c r="N429">
        <v>400</v>
      </c>
      <c r="O429" s="106" t="s">
        <v>2928</v>
      </c>
      <c r="P429">
        <v>0.56005573936514597</v>
      </c>
      <c r="Q429">
        <v>0.93025371895194997</v>
      </c>
      <c r="R429">
        <v>0.13038357741409001</v>
      </c>
      <c r="S429">
        <v>3.1369485358673399E-2</v>
      </c>
      <c r="T429">
        <v>1.92313556781793</v>
      </c>
      <c r="U429">
        <v>1.92313556781793</v>
      </c>
      <c r="V429">
        <v>2.0807505510095599</v>
      </c>
      <c r="W429">
        <v>7.74</v>
      </c>
      <c r="X429">
        <v>5.81</v>
      </c>
      <c r="Y429">
        <v>215640</v>
      </c>
      <c r="Z429">
        <v>11980</v>
      </c>
      <c r="AA429">
        <v>0.5</v>
      </c>
      <c r="AB429">
        <v>18</v>
      </c>
      <c r="AC429">
        <v>11</v>
      </c>
      <c r="AD429">
        <v>7</v>
      </c>
      <c r="AE429">
        <v>61.11</v>
      </c>
      <c r="AF429">
        <v>13</v>
      </c>
      <c r="AG429">
        <v>7</v>
      </c>
      <c r="AH429">
        <v>3</v>
      </c>
      <c r="AI429">
        <v>8</v>
      </c>
    </row>
    <row r="430" spans="1:35" x14ac:dyDescent="0.2">
      <c r="A430" s="102">
        <v>953</v>
      </c>
      <c r="B430">
        <v>8002</v>
      </c>
      <c r="C430" s="106" t="s">
        <v>29</v>
      </c>
      <c r="D430" s="106" t="s">
        <v>2932</v>
      </c>
      <c r="E430">
        <v>810.6</v>
      </c>
      <c r="F430">
        <v>808.5</v>
      </c>
      <c r="G430">
        <v>1000</v>
      </c>
      <c r="H430" s="106" t="s">
        <v>2925</v>
      </c>
      <c r="I430">
        <v>8309</v>
      </c>
      <c r="J430" s="106" t="s">
        <v>1053</v>
      </c>
      <c r="K430" s="106" t="s">
        <v>2988</v>
      </c>
      <c r="L430">
        <v>4123</v>
      </c>
      <c r="M430">
        <v>4099</v>
      </c>
      <c r="N430">
        <v>200</v>
      </c>
      <c r="O430" s="106" t="s">
        <v>2928</v>
      </c>
      <c r="P430">
        <v>0.50933902379265095</v>
      </c>
      <c r="Q430">
        <v>0.86385239314121798</v>
      </c>
      <c r="R430">
        <v>9.5964993774276197E-2</v>
      </c>
      <c r="S430">
        <v>9.7449895809588894E-3</v>
      </c>
      <c r="T430">
        <v>1.34046867028104</v>
      </c>
      <c r="U430">
        <v>1.34046867028104</v>
      </c>
      <c r="V430">
        <v>1.0437234732806899</v>
      </c>
      <c r="W430">
        <v>2.33</v>
      </c>
      <c r="X430">
        <v>1.38</v>
      </c>
      <c r="Y430">
        <v>215399</v>
      </c>
      <c r="Z430">
        <v>14360</v>
      </c>
      <c r="AA430">
        <v>0.82</v>
      </c>
      <c r="AB430">
        <v>15</v>
      </c>
      <c r="AC430">
        <v>10</v>
      </c>
      <c r="AD430">
        <v>5</v>
      </c>
      <c r="AE430">
        <v>66.67</v>
      </c>
      <c r="AF430">
        <v>15</v>
      </c>
      <c r="AG430">
        <v>5</v>
      </c>
      <c r="AH430">
        <v>1</v>
      </c>
      <c r="AI430">
        <v>9</v>
      </c>
    </row>
    <row r="431" spans="1:35" x14ac:dyDescent="0.2">
      <c r="A431" s="102">
        <v>1093</v>
      </c>
      <c r="B431">
        <v>4849</v>
      </c>
      <c r="C431" s="106" t="s">
        <v>688</v>
      </c>
      <c r="D431" s="106" t="s">
        <v>2940</v>
      </c>
      <c r="E431">
        <v>4785</v>
      </c>
      <c r="F431">
        <v>4650</v>
      </c>
      <c r="G431">
        <v>200</v>
      </c>
      <c r="H431" s="106" t="s">
        <v>2925</v>
      </c>
      <c r="I431">
        <v>5105</v>
      </c>
      <c r="J431" s="106" t="s">
        <v>3231</v>
      </c>
      <c r="K431" s="106" t="s">
        <v>3104</v>
      </c>
      <c r="L431">
        <v>1437</v>
      </c>
      <c r="M431">
        <v>1415</v>
      </c>
      <c r="N431">
        <v>700</v>
      </c>
      <c r="O431" s="106" t="s">
        <v>2928</v>
      </c>
      <c r="P431">
        <v>0.86886383214691898</v>
      </c>
      <c r="Q431">
        <v>0.84995010853536002</v>
      </c>
      <c r="R431">
        <v>0.228861848526969</v>
      </c>
      <c r="S431">
        <v>2.5983034871393699E-2</v>
      </c>
      <c r="T431">
        <v>0.96179330466607404</v>
      </c>
      <c r="U431">
        <v>0.96179330466607404</v>
      </c>
      <c r="V431">
        <v>0.99253389979171303</v>
      </c>
      <c r="W431">
        <v>3.02</v>
      </c>
      <c r="X431">
        <v>6.51</v>
      </c>
      <c r="Y431">
        <v>214632</v>
      </c>
      <c r="Z431">
        <v>10221</v>
      </c>
      <c r="AA431">
        <v>0.65</v>
      </c>
      <c r="AB431">
        <v>21</v>
      </c>
      <c r="AC431">
        <v>13</v>
      </c>
      <c r="AD431">
        <v>8</v>
      </c>
      <c r="AE431">
        <v>61.9</v>
      </c>
      <c r="AF431">
        <v>9</v>
      </c>
      <c r="AG431">
        <v>12</v>
      </c>
      <c r="AH431">
        <v>7</v>
      </c>
      <c r="AI431">
        <v>2</v>
      </c>
    </row>
    <row r="432" spans="1:35" x14ac:dyDescent="0.2">
      <c r="A432" s="102">
        <v>951</v>
      </c>
      <c r="B432">
        <v>6465</v>
      </c>
      <c r="C432" t="s">
        <v>537</v>
      </c>
      <c r="D432" t="s">
        <v>2938</v>
      </c>
      <c r="E432">
        <v>10550</v>
      </c>
      <c r="F432">
        <v>10560</v>
      </c>
      <c r="G432">
        <v>100</v>
      </c>
      <c r="H432" t="s">
        <v>2925</v>
      </c>
      <c r="I432">
        <v>8766</v>
      </c>
      <c r="J432" t="s">
        <v>3165</v>
      </c>
      <c r="K432" t="s">
        <v>3173</v>
      </c>
      <c r="L432">
        <v>6280</v>
      </c>
      <c r="M432">
        <v>6213</v>
      </c>
      <c r="N432">
        <v>200</v>
      </c>
      <c r="O432" t="s">
        <v>2928</v>
      </c>
      <c r="P432">
        <v>0.65164537831590796</v>
      </c>
      <c r="Q432">
        <v>0.86407041903199799</v>
      </c>
      <c r="R432" s="15">
        <v>0.42417036768208799</v>
      </c>
      <c r="S432">
        <v>4.4915355025537097E-2</v>
      </c>
      <c r="T432">
        <v>2.0831670588786801</v>
      </c>
      <c r="U432">
        <v>2.0831670588786801</v>
      </c>
      <c r="V432">
        <v>1.6611140107514599</v>
      </c>
      <c r="W432">
        <v>4.6100000000000003</v>
      </c>
      <c r="X432">
        <v>17.670000000000002</v>
      </c>
      <c r="Y432">
        <v>214350</v>
      </c>
      <c r="Z432">
        <v>26794</v>
      </c>
      <c r="AA432">
        <v>1.78</v>
      </c>
      <c r="AB432">
        <v>8</v>
      </c>
      <c r="AC432">
        <v>5</v>
      </c>
      <c r="AD432">
        <v>3</v>
      </c>
      <c r="AE432">
        <v>62.5</v>
      </c>
      <c r="AF432">
        <v>13</v>
      </c>
      <c r="AG432">
        <v>4</v>
      </c>
      <c r="AH432">
        <v>1</v>
      </c>
      <c r="AI432">
        <v>3</v>
      </c>
    </row>
    <row r="433" spans="1:35" x14ac:dyDescent="0.2">
      <c r="A433" s="102">
        <v>326</v>
      </c>
      <c r="B433">
        <v>7752</v>
      </c>
      <c r="C433" t="s">
        <v>989</v>
      </c>
      <c r="D433" t="s">
        <v>2930</v>
      </c>
      <c r="E433">
        <v>1280</v>
      </c>
      <c r="F433">
        <v>1249</v>
      </c>
      <c r="G433">
        <v>800</v>
      </c>
      <c r="H433" t="s">
        <v>2928</v>
      </c>
      <c r="I433">
        <v>8586</v>
      </c>
      <c r="J433" t="s">
        <v>3090</v>
      </c>
      <c r="K433" t="s">
        <v>2931</v>
      </c>
      <c r="L433">
        <v>3200</v>
      </c>
      <c r="M433">
        <v>3205</v>
      </c>
      <c r="N433">
        <v>300</v>
      </c>
      <c r="O433" t="s">
        <v>2925</v>
      </c>
      <c r="P433">
        <v>0.934296850134677</v>
      </c>
      <c r="Q433">
        <v>0.91595549129626697</v>
      </c>
      <c r="R433">
        <v>0.167354250544024</v>
      </c>
      <c r="S433">
        <v>4.2856992342861E-2</v>
      </c>
      <c r="T433">
        <v>-2.3322336874437202</v>
      </c>
      <c r="U433">
        <v>2.3322336874437202</v>
      </c>
      <c r="V433">
        <v>1.21848685935999</v>
      </c>
      <c r="W433">
        <v>-6.5</v>
      </c>
      <c r="X433">
        <v>3.92</v>
      </c>
      <c r="Y433">
        <v>214206</v>
      </c>
      <c r="Z433">
        <v>10200</v>
      </c>
      <c r="AA433">
        <v>0.5</v>
      </c>
      <c r="AB433">
        <v>21</v>
      </c>
      <c r="AC433">
        <v>11</v>
      </c>
      <c r="AD433">
        <v>10</v>
      </c>
      <c r="AE433">
        <v>52.38</v>
      </c>
      <c r="AF433">
        <v>11</v>
      </c>
      <c r="AG433">
        <v>10</v>
      </c>
      <c r="AH433">
        <v>4</v>
      </c>
      <c r="AI433">
        <v>7</v>
      </c>
    </row>
    <row r="434" spans="1:35" x14ac:dyDescent="0.2">
      <c r="A434" s="102">
        <v>1190</v>
      </c>
      <c r="B434">
        <v>1963</v>
      </c>
      <c r="C434" t="s">
        <v>3244</v>
      </c>
      <c r="D434" t="s">
        <v>2935</v>
      </c>
      <c r="E434">
        <v>1561</v>
      </c>
      <c r="F434">
        <v>1560</v>
      </c>
      <c r="G434">
        <v>700</v>
      </c>
      <c r="H434" t="s">
        <v>2928</v>
      </c>
      <c r="I434">
        <v>8341</v>
      </c>
      <c r="J434" t="s">
        <v>1057</v>
      </c>
      <c r="K434" t="s">
        <v>2988</v>
      </c>
      <c r="L434">
        <v>1744</v>
      </c>
      <c r="M434">
        <v>1693</v>
      </c>
      <c r="N434">
        <v>600</v>
      </c>
      <c r="O434" t="s">
        <v>2925</v>
      </c>
      <c r="P434">
        <v>0.67310767727941301</v>
      </c>
      <c r="Q434">
        <v>0.84005061646539003</v>
      </c>
      <c r="R434">
        <v>0.49254489691081799</v>
      </c>
      <c r="S434">
        <v>4.9993290794089901E-2</v>
      </c>
      <c r="T434">
        <v>-0.82337923305828598</v>
      </c>
      <c r="U434">
        <v>0.82337923305828598</v>
      </c>
      <c r="V434">
        <v>1.47102719831513</v>
      </c>
      <c r="W434">
        <v>-2.69</v>
      </c>
      <c r="X434">
        <v>7.5</v>
      </c>
      <c r="Y434">
        <v>214203</v>
      </c>
      <c r="Z434">
        <v>10710</v>
      </c>
      <c r="AA434">
        <v>0.48</v>
      </c>
      <c r="AB434">
        <v>20</v>
      </c>
      <c r="AC434">
        <v>11</v>
      </c>
      <c r="AD434">
        <v>9</v>
      </c>
      <c r="AE434">
        <v>55</v>
      </c>
      <c r="AF434">
        <v>12</v>
      </c>
      <c r="AG434">
        <v>10</v>
      </c>
      <c r="AH434">
        <v>4</v>
      </c>
      <c r="AI434">
        <v>6</v>
      </c>
    </row>
    <row r="435" spans="1:35" x14ac:dyDescent="0.2">
      <c r="A435" s="102">
        <v>591</v>
      </c>
      <c r="B435">
        <v>3861</v>
      </c>
      <c r="C435" t="s">
        <v>37</v>
      </c>
      <c r="D435" t="s">
        <v>3210</v>
      </c>
      <c r="E435">
        <v>592</v>
      </c>
      <c r="F435">
        <v>613</v>
      </c>
      <c r="G435">
        <v>1800</v>
      </c>
      <c r="H435" t="s">
        <v>2925</v>
      </c>
      <c r="I435">
        <v>8377</v>
      </c>
      <c r="J435" t="s">
        <v>3097</v>
      </c>
      <c r="K435" t="s">
        <v>2988</v>
      </c>
      <c r="L435">
        <v>1105</v>
      </c>
      <c r="M435">
        <v>1073</v>
      </c>
      <c r="N435">
        <v>1000</v>
      </c>
      <c r="O435" t="s">
        <v>2928</v>
      </c>
      <c r="P435">
        <v>0.720094369549096</v>
      </c>
      <c r="Q435">
        <v>0.89527087969705599</v>
      </c>
      <c r="R435" s="106">
        <v>0.368153194688149</v>
      </c>
      <c r="S435" s="106">
        <v>5.2535160716276397E-2</v>
      </c>
      <c r="T435">
        <v>2.2694513373057301</v>
      </c>
      <c r="U435">
        <v>2.2694513373057301</v>
      </c>
      <c r="V435">
        <v>1.0919661872920099</v>
      </c>
      <c r="W435">
        <v>5.62</v>
      </c>
      <c r="X435">
        <v>2.83</v>
      </c>
      <c r="Y435">
        <v>213347</v>
      </c>
      <c r="Z435">
        <v>11229</v>
      </c>
      <c r="AA435">
        <v>0.56999999999999995</v>
      </c>
      <c r="AB435">
        <v>19</v>
      </c>
      <c r="AC435">
        <v>13</v>
      </c>
      <c r="AD435">
        <v>6</v>
      </c>
      <c r="AE435">
        <v>68.42</v>
      </c>
      <c r="AF435">
        <v>12</v>
      </c>
      <c r="AG435">
        <v>9</v>
      </c>
      <c r="AH435">
        <v>4</v>
      </c>
      <c r="AI435">
        <v>6</v>
      </c>
    </row>
    <row r="436" spans="1:35" x14ac:dyDescent="0.2">
      <c r="A436" s="102">
        <v>154</v>
      </c>
      <c r="B436">
        <v>1333</v>
      </c>
      <c r="C436" t="s">
        <v>3093</v>
      </c>
      <c r="D436" t="s">
        <v>3094</v>
      </c>
      <c r="E436">
        <v>2617</v>
      </c>
      <c r="F436">
        <v>2596</v>
      </c>
      <c r="G436">
        <v>400</v>
      </c>
      <c r="H436" t="s">
        <v>2928</v>
      </c>
      <c r="I436">
        <v>7261</v>
      </c>
      <c r="J436" t="s">
        <v>3467</v>
      </c>
      <c r="K436" t="s">
        <v>2943</v>
      </c>
      <c r="L436">
        <v>941</v>
      </c>
      <c r="M436">
        <v>912</v>
      </c>
      <c r="N436">
        <v>1100</v>
      </c>
      <c r="O436" t="s">
        <v>2925</v>
      </c>
      <c r="P436">
        <v>0.58316787173408102</v>
      </c>
      <c r="Q436">
        <v>0.93547284641002904</v>
      </c>
      <c r="R436">
        <v>0.44167888120515197</v>
      </c>
      <c r="S436">
        <v>9.7775627333155396E-2</v>
      </c>
      <c r="T436">
        <v>-0.59787295432733101</v>
      </c>
      <c r="U436">
        <v>0.59787295432733101</v>
      </c>
      <c r="V436">
        <v>1.4600062567118699</v>
      </c>
      <c r="W436">
        <v>-1.9</v>
      </c>
      <c r="X436">
        <v>3.39</v>
      </c>
      <c r="Y436">
        <v>211751</v>
      </c>
      <c r="Z436">
        <v>10588</v>
      </c>
      <c r="AA436">
        <v>0.59</v>
      </c>
      <c r="AB436">
        <v>20</v>
      </c>
      <c r="AC436">
        <v>13</v>
      </c>
      <c r="AD436">
        <v>7</v>
      </c>
      <c r="AE436">
        <v>65</v>
      </c>
      <c r="AF436">
        <v>13</v>
      </c>
      <c r="AG436">
        <v>8</v>
      </c>
      <c r="AH436">
        <v>4</v>
      </c>
      <c r="AI436">
        <v>8</v>
      </c>
    </row>
    <row r="437" spans="1:35" x14ac:dyDescent="0.2">
      <c r="A437" s="102">
        <v>95</v>
      </c>
      <c r="B437">
        <v>4536</v>
      </c>
      <c r="C437" t="s">
        <v>3284</v>
      </c>
      <c r="D437" t="s">
        <v>2948</v>
      </c>
      <c r="E437">
        <v>2090</v>
      </c>
      <c r="F437">
        <v>2100</v>
      </c>
      <c r="G437">
        <v>400</v>
      </c>
      <c r="H437" t="s">
        <v>2928</v>
      </c>
      <c r="I437">
        <v>6758</v>
      </c>
      <c r="J437" t="s">
        <v>2942</v>
      </c>
      <c r="K437" t="s">
        <v>2930</v>
      </c>
      <c r="L437">
        <v>7890</v>
      </c>
      <c r="M437">
        <v>7826</v>
      </c>
      <c r="N437">
        <v>100</v>
      </c>
      <c r="O437" t="s">
        <v>2925</v>
      </c>
      <c r="P437">
        <v>0.60774188074437097</v>
      </c>
      <c r="Q437">
        <v>0.94416278238587104</v>
      </c>
      <c r="R437">
        <v>0.24876880753915001</v>
      </c>
      <c r="S437">
        <v>4.4125109190399003E-3</v>
      </c>
      <c r="T437">
        <v>-1.14943409627285</v>
      </c>
      <c r="U437">
        <v>1.14943409627285</v>
      </c>
      <c r="V437">
        <v>1.43299967089961</v>
      </c>
      <c r="W437">
        <v>-5.91</v>
      </c>
      <c r="X437">
        <v>7.33</v>
      </c>
      <c r="Y437">
        <v>211010</v>
      </c>
      <c r="Z437">
        <v>14067</v>
      </c>
      <c r="AA437">
        <v>0.78</v>
      </c>
      <c r="AB437">
        <v>15</v>
      </c>
      <c r="AC437">
        <v>8</v>
      </c>
      <c r="AD437">
        <v>7</v>
      </c>
      <c r="AE437">
        <v>53.33</v>
      </c>
      <c r="AF437">
        <v>12</v>
      </c>
      <c r="AG437">
        <v>7</v>
      </c>
      <c r="AH437">
        <v>2</v>
      </c>
      <c r="AI437">
        <v>6</v>
      </c>
    </row>
    <row r="438" spans="1:35" x14ac:dyDescent="0.2">
      <c r="A438" s="102">
        <v>177</v>
      </c>
      <c r="B438">
        <v>3635</v>
      </c>
      <c r="C438" t="s">
        <v>47</v>
      </c>
      <c r="D438" t="s">
        <v>2927</v>
      </c>
      <c r="E438">
        <v>3150</v>
      </c>
      <c r="F438">
        <v>3155</v>
      </c>
      <c r="G438">
        <v>300</v>
      </c>
      <c r="H438" t="s">
        <v>2925</v>
      </c>
      <c r="I438">
        <v>6952</v>
      </c>
      <c r="J438" t="s">
        <v>540</v>
      </c>
      <c r="K438" t="s">
        <v>2930</v>
      </c>
      <c r="L438">
        <v>2036</v>
      </c>
      <c r="M438">
        <v>2031</v>
      </c>
      <c r="N438">
        <v>500</v>
      </c>
      <c r="O438" t="s">
        <v>2928</v>
      </c>
      <c r="P438">
        <v>0.505063798956493</v>
      </c>
      <c r="Q438">
        <v>0.93327458762366899</v>
      </c>
      <c r="R438" s="106">
        <v>0.21236874028826699</v>
      </c>
      <c r="S438" s="15">
        <v>2.7620110661891E-2</v>
      </c>
      <c r="T438">
        <v>3.0381651767228002</v>
      </c>
      <c r="U438">
        <v>3.0381651767228002</v>
      </c>
      <c r="V438">
        <v>3.0182929441898598</v>
      </c>
      <c r="W438">
        <v>15.2</v>
      </c>
      <c r="X438">
        <v>7.29</v>
      </c>
      <c r="Y438">
        <v>210999</v>
      </c>
      <c r="Z438">
        <v>12412</v>
      </c>
      <c r="AA438">
        <v>0.57999999999999996</v>
      </c>
      <c r="AB438">
        <v>17</v>
      </c>
      <c r="AC438">
        <v>10</v>
      </c>
      <c r="AD438">
        <v>7</v>
      </c>
      <c r="AE438">
        <v>58.82</v>
      </c>
      <c r="AF438">
        <v>12</v>
      </c>
      <c r="AG438">
        <v>7</v>
      </c>
      <c r="AH438">
        <v>4</v>
      </c>
      <c r="AI438">
        <v>6</v>
      </c>
    </row>
    <row r="439" spans="1:35" x14ac:dyDescent="0.2">
      <c r="A439" s="102">
        <v>137</v>
      </c>
      <c r="B439">
        <v>7729</v>
      </c>
      <c r="C439" t="s">
        <v>686</v>
      </c>
      <c r="D439" t="s">
        <v>2934</v>
      </c>
      <c r="E439">
        <v>4095</v>
      </c>
      <c r="F439">
        <v>4050</v>
      </c>
      <c r="G439">
        <v>200</v>
      </c>
      <c r="H439" t="s">
        <v>2928</v>
      </c>
      <c r="I439">
        <v>9934</v>
      </c>
      <c r="J439" t="s">
        <v>3190</v>
      </c>
      <c r="K439" t="s">
        <v>2932</v>
      </c>
      <c r="L439">
        <v>2780</v>
      </c>
      <c r="M439">
        <v>2759</v>
      </c>
      <c r="N439">
        <v>300</v>
      </c>
      <c r="O439" t="s">
        <v>2925</v>
      </c>
      <c r="P439">
        <v>0.80581388537976995</v>
      </c>
      <c r="Q439">
        <v>0.93704912061796497</v>
      </c>
      <c r="R439">
        <v>0.21064419166332801</v>
      </c>
      <c r="S439" s="106">
        <v>4.4661169880144999E-2</v>
      </c>
      <c r="T439">
        <v>-0.19607691483532599</v>
      </c>
      <c r="U439">
        <v>0.19607691483532599</v>
      </c>
      <c r="V439">
        <v>0.25463213367978299</v>
      </c>
      <c r="W439">
        <v>-0.79</v>
      </c>
      <c r="X439">
        <v>2.19</v>
      </c>
      <c r="Y439">
        <v>210892</v>
      </c>
      <c r="Z439">
        <v>11100</v>
      </c>
      <c r="AA439">
        <v>0.72</v>
      </c>
      <c r="AB439">
        <v>19</v>
      </c>
      <c r="AC439">
        <v>12</v>
      </c>
      <c r="AD439">
        <v>7</v>
      </c>
      <c r="AE439">
        <v>63.16</v>
      </c>
      <c r="AF439">
        <v>11</v>
      </c>
      <c r="AG439">
        <v>9</v>
      </c>
      <c r="AH439">
        <v>4</v>
      </c>
      <c r="AI439">
        <v>6</v>
      </c>
    </row>
    <row r="440" spans="1:35" x14ac:dyDescent="0.2">
      <c r="A440" s="102">
        <v>946</v>
      </c>
      <c r="B440">
        <v>5703</v>
      </c>
      <c r="C440" t="s">
        <v>222</v>
      </c>
      <c r="D440" t="s">
        <v>2941</v>
      </c>
      <c r="E440">
        <v>212</v>
      </c>
      <c r="F440">
        <v>214</v>
      </c>
      <c r="G440">
        <v>5000</v>
      </c>
      <c r="H440" t="s">
        <v>2925</v>
      </c>
      <c r="I440">
        <v>8012</v>
      </c>
      <c r="J440" t="s">
        <v>3216</v>
      </c>
      <c r="K440" t="s">
        <v>2932</v>
      </c>
      <c r="L440">
        <v>1539</v>
      </c>
      <c r="M440">
        <v>1523</v>
      </c>
      <c r="N440">
        <v>700</v>
      </c>
      <c r="O440" t="s">
        <v>2928</v>
      </c>
      <c r="P440">
        <v>0.89174599807555599</v>
      </c>
      <c r="Q440">
        <v>0.86424526292781101</v>
      </c>
      <c r="R440">
        <v>7.9698746522729902E-2</v>
      </c>
      <c r="S440">
        <v>4.4444676390219102E-2</v>
      </c>
      <c r="T440">
        <v>0.398318801336838</v>
      </c>
      <c r="U440">
        <v>0.398318801336838</v>
      </c>
      <c r="V440">
        <v>0.314310887450994</v>
      </c>
      <c r="W440">
        <v>1.34</v>
      </c>
      <c r="X440">
        <v>0.37</v>
      </c>
      <c r="Y440">
        <v>210473</v>
      </c>
      <c r="Z440">
        <v>11693</v>
      </c>
      <c r="AA440">
        <v>0.56999999999999995</v>
      </c>
      <c r="AB440">
        <v>18</v>
      </c>
      <c r="AC440">
        <v>12</v>
      </c>
      <c r="AD440">
        <v>6</v>
      </c>
      <c r="AE440">
        <v>66.67</v>
      </c>
      <c r="AF440">
        <v>15</v>
      </c>
      <c r="AG440">
        <v>4</v>
      </c>
      <c r="AH440">
        <v>2</v>
      </c>
      <c r="AI440">
        <v>12</v>
      </c>
    </row>
    <row r="441" spans="1:35" x14ac:dyDescent="0.2">
      <c r="A441" s="102">
        <v>1264</v>
      </c>
      <c r="B441">
        <v>4528</v>
      </c>
      <c r="C441" t="s">
        <v>830</v>
      </c>
      <c r="D441" t="s">
        <v>2948</v>
      </c>
      <c r="E441">
        <v>2710</v>
      </c>
      <c r="F441">
        <v>2690.5</v>
      </c>
      <c r="G441">
        <v>400</v>
      </c>
      <c r="H441" t="s">
        <v>2925</v>
      </c>
      <c r="I441">
        <v>8905</v>
      </c>
      <c r="J441" t="s">
        <v>3270</v>
      </c>
      <c r="K441" t="s">
        <v>2947</v>
      </c>
      <c r="L441">
        <v>1920</v>
      </c>
      <c r="M441">
        <v>1900</v>
      </c>
      <c r="N441">
        <v>600</v>
      </c>
      <c r="O441" t="s">
        <v>2928</v>
      </c>
      <c r="P441">
        <v>0.62035986962832701</v>
      </c>
      <c r="Q441">
        <v>0.83234931116247302</v>
      </c>
      <c r="R441" s="15">
        <v>0.40615631990265399</v>
      </c>
      <c r="S441">
        <v>5.9835476108507403E-2</v>
      </c>
      <c r="T441">
        <v>1.2426196827490199</v>
      </c>
      <c r="U441">
        <v>1.2426196827490199</v>
      </c>
      <c r="V441">
        <v>1.24548241180793</v>
      </c>
      <c r="W441">
        <v>7.75</v>
      </c>
      <c r="X441">
        <v>5.93</v>
      </c>
      <c r="Y441">
        <v>209377</v>
      </c>
      <c r="Z441">
        <v>11632</v>
      </c>
      <c r="AA441">
        <v>0.47</v>
      </c>
      <c r="AB441">
        <v>18</v>
      </c>
      <c r="AC441">
        <v>12</v>
      </c>
      <c r="AD441">
        <v>6</v>
      </c>
      <c r="AE441">
        <v>66.67</v>
      </c>
      <c r="AF441">
        <v>13</v>
      </c>
      <c r="AG441">
        <v>8</v>
      </c>
      <c r="AH441">
        <v>4</v>
      </c>
      <c r="AI441">
        <v>6</v>
      </c>
    </row>
    <row r="442" spans="1:35" x14ac:dyDescent="0.2">
      <c r="A442" s="102">
        <v>848</v>
      </c>
      <c r="B442">
        <v>6465</v>
      </c>
      <c r="C442" t="s">
        <v>537</v>
      </c>
      <c r="D442" t="s">
        <v>2938</v>
      </c>
      <c r="E442">
        <v>10550</v>
      </c>
      <c r="F442">
        <v>10560</v>
      </c>
      <c r="G442">
        <v>100</v>
      </c>
      <c r="H442" t="s">
        <v>2925</v>
      </c>
      <c r="I442">
        <v>6479</v>
      </c>
      <c r="J442" t="s">
        <v>690</v>
      </c>
      <c r="K442" t="s">
        <v>2930</v>
      </c>
      <c r="L442">
        <v>2286</v>
      </c>
      <c r="M442">
        <v>2243</v>
      </c>
      <c r="N442">
        <v>500</v>
      </c>
      <c r="O442" t="s">
        <v>2928</v>
      </c>
      <c r="P442">
        <v>0.59786920731217597</v>
      </c>
      <c r="Q442">
        <v>0.87388171673628001</v>
      </c>
      <c r="R442">
        <v>1.57735386454513E-2</v>
      </c>
      <c r="S442">
        <v>7.0141362310806393E-2</v>
      </c>
      <c r="T442">
        <v>1.8238837625700799</v>
      </c>
      <c r="U442">
        <v>1.8238837625700799</v>
      </c>
      <c r="V442">
        <v>1.0347178920397899</v>
      </c>
      <c r="W442">
        <v>5.96</v>
      </c>
      <c r="X442">
        <v>6.2</v>
      </c>
      <c r="Y442">
        <v>208770</v>
      </c>
      <c r="Z442">
        <v>14912</v>
      </c>
      <c r="AA442">
        <v>0.99</v>
      </c>
      <c r="AB442">
        <v>14</v>
      </c>
      <c r="AC442">
        <v>8</v>
      </c>
      <c r="AD442">
        <v>6</v>
      </c>
      <c r="AE442">
        <v>57.14</v>
      </c>
      <c r="AF442">
        <v>11</v>
      </c>
      <c r="AG442">
        <v>8</v>
      </c>
      <c r="AH442">
        <v>4</v>
      </c>
      <c r="AI442">
        <v>2</v>
      </c>
    </row>
    <row r="443" spans="1:35" x14ac:dyDescent="0.2">
      <c r="A443" s="102">
        <v>632</v>
      </c>
      <c r="B443">
        <v>3289</v>
      </c>
      <c r="C443" t="s">
        <v>780</v>
      </c>
      <c r="D443" t="s">
        <v>2947</v>
      </c>
      <c r="E443">
        <v>800</v>
      </c>
      <c r="F443">
        <v>800</v>
      </c>
      <c r="G443">
        <v>1000</v>
      </c>
      <c r="H443" t="s">
        <v>2925</v>
      </c>
      <c r="I443">
        <v>7729</v>
      </c>
      <c r="J443" t="s">
        <v>686</v>
      </c>
      <c r="K443" t="s">
        <v>2934</v>
      </c>
      <c r="L443">
        <v>4095</v>
      </c>
      <c r="M443">
        <v>4050</v>
      </c>
      <c r="N443">
        <v>200</v>
      </c>
      <c r="O443" t="s">
        <v>2928</v>
      </c>
      <c r="P443">
        <v>0.572268980398008</v>
      </c>
      <c r="Q443">
        <v>0.89179431505586204</v>
      </c>
      <c r="R443" s="15">
        <v>0.22727786142508599</v>
      </c>
      <c r="S443">
        <v>1.19943484873951E-2</v>
      </c>
      <c r="T443">
        <v>0.72145452121680498</v>
      </c>
      <c r="U443">
        <v>0.72145452121680498</v>
      </c>
      <c r="V443">
        <v>0.65977606194509497</v>
      </c>
      <c r="W443">
        <v>4.3099999999999996</v>
      </c>
      <c r="X443">
        <v>1.23</v>
      </c>
      <c r="Y443">
        <v>208682</v>
      </c>
      <c r="Z443">
        <v>12275</v>
      </c>
      <c r="AA443">
        <v>0.64</v>
      </c>
      <c r="AB443">
        <v>17</v>
      </c>
      <c r="AC443">
        <v>10</v>
      </c>
      <c r="AD443">
        <v>7</v>
      </c>
      <c r="AE443">
        <v>58.82</v>
      </c>
      <c r="AF443">
        <v>9</v>
      </c>
      <c r="AG443">
        <v>8</v>
      </c>
      <c r="AH443">
        <v>4</v>
      </c>
      <c r="AI443">
        <v>5</v>
      </c>
    </row>
    <row r="444" spans="1:35" x14ac:dyDescent="0.2">
      <c r="A444" s="102">
        <v>831</v>
      </c>
      <c r="B444">
        <v>6098</v>
      </c>
      <c r="C444" t="s">
        <v>240</v>
      </c>
      <c r="D444" t="s">
        <v>2940</v>
      </c>
      <c r="E444">
        <v>4570</v>
      </c>
      <c r="F444">
        <v>4520</v>
      </c>
      <c r="G444">
        <v>200</v>
      </c>
      <c r="H444" t="s">
        <v>2925</v>
      </c>
      <c r="I444">
        <v>9468</v>
      </c>
      <c r="J444" t="s">
        <v>2926</v>
      </c>
      <c r="K444" t="s">
        <v>2927</v>
      </c>
      <c r="L444">
        <v>1877</v>
      </c>
      <c r="M444">
        <v>1832</v>
      </c>
      <c r="N444">
        <v>500</v>
      </c>
      <c r="O444" t="s">
        <v>2928</v>
      </c>
      <c r="P444">
        <v>0.63390150090973196</v>
      </c>
      <c r="Q444">
        <v>0.87608064344182102</v>
      </c>
      <c r="R444">
        <v>0.121533219929397</v>
      </c>
      <c r="S444">
        <v>3.94578944035303E-2</v>
      </c>
      <c r="T444">
        <v>1.34470002364713</v>
      </c>
      <c r="U444">
        <v>1.34470002364713</v>
      </c>
      <c r="V444">
        <v>1.36544242673923</v>
      </c>
      <c r="W444">
        <v>8.9499999999999993</v>
      </c>
      <c r="X444">
        <v>1.33</v>
      </c>
      <c r="Y444">
        <v>208661</v>
      </c>
      <c r="Z444">
        <v>10433</v>
      </c>
      <c r="AA444">
        <v>0.6</v>
      </c>
      <c r="AB444">
        <v>20</v>
      </c>
      <c r="AC444">
        <v>11</v>
      </c>
      <c r="AD444">
        <v>9</v>
      </c>
      <c r="AE444">
        <v>55</v>
      </c>
      <c r="AF444">
        <v>11</v>
      </c>
      <c r="AG444">
        <v>9</v>
      </c>
      <c r="AH444">
        <v>5</v>
      </c>
      <c r="AI444">
        <v>6</v>
      </c>
    </row>
    <row r="445" spans="1:35" x14ac:dyDescent="0.2">
      <c r="A445" s="102">
        <v>1430</v>
      </c>
      <c r="B445">
        <v>1835</v>
      </c>
      <c r="C445" t="s">
        <v>1359</v>
      </c>
      <c r="D445" t="s">
        <v>2935</v>
      </c>
      <c r="E445">
        <v>3340</v>
      </c>
      <c r="F445">
        <v>3285</v>
      </c>
      <c r="G445">
        <v>300</v>
      </c>
      <c r="H445" t="s">
        <v>2925</v>
      </c>
      <c r="I445">
        <v>4612</v>
      </c>
      <c r="J445" t="s">
        <v>836</v>
      </c>
      <c r="K445" t="s">
        <v>2950</v>
      </c>
      <c r="L445">
        <v>5630</v>
      </c>
      <c r="M445">
        <v>5450</v>
      </c>
      <c r="N445">
        <v>200</v>
      </c>
      <c r="O445" t="s">
        <v>2928</v>
      </c>
      <c r="P445">
        <v>0.50024180265018803</v>
      </c>
      <c r="Q445">
        <v>0.81336304997464304</v>
      </c>
      <c r="R445" s="106">
        <v>0.37309653009475002</v>
      </c>
      <c r="S445" s="106">
        <v>6.4960259160175299E-3</v>
      </c>
      <c r="T445">
        <v>1.3732771931336001</v>
      </c>
      <c r="U445">
        <v>1.3732771931336001</v>
      </c>
      <c r="V445">
        <v>0.83260356060268803</v>
      </c>
      <c r="W445">
        <v>5.4</v>
      </c>
      <c r="X445">
        <v>9.59</v>
      </c>
      <c r="Y445">
        <v>208641</v>
      </c>
      <c r="Z445">
        <v>13909</v>
      </c>
      <c r="AA445">
        <v>0.68</v>
      </c>
      <c r="AB445">
        <v>15</v>
      </c>
      <c r="AC445">
        <v>10</v>
      </c>
      <c r="AD445">
        <v>5</v>
      </c>
      <c r="AE445">
        <v>66.67</v>
      </c>
      <c r="AF445">
        <v>10</v>
      </c>
      <c r="AG445">
        <v>7</v>
      </c>
      <c r="AH445">
        <v>4</v>
      </c>
      <c r="AI445">
        <v>4</v>
      </c>
    </row>
    <row r="446" spans="1:35" x14ac:dyDescent="0.2">
      <c r="A446" s="102">
        <v>1237</v>
      </c>
      <c r="B446">
        <v>7164</v>
      </c>
      <c r="C446" t="s">
        <v>3202</v>
      </c>
      <c r="D446" t="s">
        <v>2931</v>
      </c>
      <c r="E446">
        <v>4540</v>
      </c>
      <c r="F446">
        <v>4485</v>
      </c>
      <c r="G446">
        <v>200</v>
      </c>
      <c r="H446" t="s">
        <v>2928</v>
      </c>
      <c r="I446">
        <v>8572</v>
      </c>
      <c r="J446" t="s">
        <v>2893</v>
      </c>
      <c r="K446" t="s">
        <v>2931</v>
      </c>
      <c r="L446">
        <v>527</v>
      </c>
      <c r="M446">
        <v>527</v>
      </c>
      <c r="N446">
        <v>1700</v>
      </c>
      <c r="O446" t="s">
        <v>2925</v>
      </c>
      <c r="P446">
        <v>0.88116796770532202</v>
      </c>
      <c r="Q446">
        <v>0.83537342488211197</v>
      </c>
      <c r="R446" s="106">
        <v>4.6138228031862797E-3</v>
      </c>
      <c r="S446" s="15">
        <v>9.3198285019809299E-2</v>
      </c>
      <c r="T446">
        <v>-2.2526865126343498</v>
      </c>
      <c r="U446">
        <v>2.2526865126343498</v>
      </c>
      <c r="V446">
        <v>1.94522219405924</v>
      </c>
      <c r="W446">
        <v>-12.55</v>
      </c>
      <c r="X446">
        <v>0.12</v>
      </c>
      <c r="Y446">
        <v>208455</v>
      </c>
      <c r="Z446">
        <v>10423</v>
      </c>
      <c r="AA446">
        <v>0.51</v>
      </c>
      <c r="AB446">
        <v>20</v>
      </c>
      <c r="AC446">
        <v>12</v>
      </c>
      <c r="AD446">
        <v>8</v>
      </c>
      <c r="AE446">
        <v>60</v>
      </c>
      <c r="AF446">
        <v>12</v>
      </c>
      <c r="AG446">
        <v>8</v>
      </c>
      <c r="AH446">
        <v>4</v>
      </c>
      <c r="AI446">
        <v>8</v>
      </c>
    </row>
    <row r="447" spans="1:35" x14ac:dyDescent="0.2">
      <c r="A447" s="102">
        <v>839</v>
      </c>
      <c r="B447">
        <v>6371</v>
      </c>
      <c r="C447" t="s">
        <v>3145</v>
      </c>
      <c r="D447" t="s">
        <v>2938</v>
      </c>
      <c r="E447">
        <v>3540</v>
      </c>
      <c r="F447">
        <v>3530</v>
      </c>
      <c r="G447">
        <v>300</v>
      </c>
      <c r="H447" t="s">
        <v>2925</v>
      </c>
      <c r="I447">
        <v>7189</v>
      </c>
      <c r="J447" t="s">
        <v>45</v>
      </c>
      <c r="K447" t="s">
        <v>2988</v>
      </c>
      <c r="L447">
        <v>755</v>
      </c>
      <c r="M447">
        <v>738</v>
      </c>
      <c r="N447">
        <v>1400</v>
      </c>
      <c r="O447" t="s">
        <v>2928</v>
      </c>
      <c r="P447">
        <v>0.85868720896606299</v>
      </c>
      <c r="Q447">
        <v>0.87512529206826395</v>
      </c>
      <c r="R447">
        <v>0.39427832839266302</v>
      </c>
      <c r="S447">
        <v>7.8624157272687303E-2</v>
      </c>
      <c r="T447">
        <v>1.3645697160529999</v>
      </c>
      <c r="U447">
        <v>1.3645697160529999</v>
      </c>
      <c r="V447">
        <v>0.606856707695411</v>
      </c>
      <c r="W447">
        <v>4.18</v>
      </c>
      <c r="X447">
        <v>2.44</v>
      </c>
      <c r="Y447">
        <v>208352</v>
      </c>
      <c r="Z447">
        <v>9922</v>
      </c>
      <c r="AA447">
        <v>0.62</v>
      </c>
      <c r="AB447">
        <v>21</v>
      </c>
      <c r="AC447">
        <v>13</v>
      </c>
      <c r="AD447">
        <v>8</v>
      </c>
      <c r="AE447">
        <v>61.9</v>
      </c>
      <c r="AF447">
        <v>13</v>
      </c>
      <c r="AG447">
        <v>8</v>
      </c>
      <c r="AH447">
        <v>4</v>
      </c>
      <c r="AI447">
        <v>9</v>
      </c>
    </row>
    <row r="448" spans="1:35" x14ac:dyDescent="0.2">
      <c r="A448" s="102">
        <v>118</v>
      </c>
      <c r="B448">
        <v>1414</v>
      </c>
      <c r="C448" t="s">
        <v>3172</v>
      </c>
      <c r="D448" t="s">
        <v>2935</v>
      </c>
      <c r="E448">
        <v>4640</v>
      </c>
      <c r="F448">
        <v>4655</v>
      </c>
      <c r="G448">
        <v>200</v>
      </c>
      <c r="H448" t="s">
        <v>2925</v>
      </c>
      <c r="I448">
        <v>1719</v>
      </c>
      <c r="J448" t="s">
        <v>687</v>
      </c>
      <c r="K448" t="s">
        <v>2935</v>
      </c>
      <c r="L448">
        <v>930</v>
      </c>
      <c r="M448">
        <v>927</v>
      </c>
      <c r="N448">
        <v>1000</v>
      </c>
      <c r="O448" t="s">
        <v>2928</v>
      </c>
      <c r="P448">
        <v>0.68695086713098297</v>
      </c>
      <c r="Q448">
        <v>0.93963177588721503</v>
      </c>
      <c r="R448">
        <v>0.25865377594232197</v>
      </c>
      <c r="S448">
        <v>3.17062426656329E-3</v>
      </c>
      <c r="T448">
        <v>1.3262773006589199</v>
      </c>
      <c r="U448">
        <v>1.3262773006589199</v>
      </c>
      <c r="V448">
        <v>1.6796147019184899</v>
      </c>
      <c r="W448">
        <v>3.43</v>
      </c>
      <c r="X448">
        <v>0.43</v>
      </c>
      <c r="Y448">
        <v>207853</v>
      </c>
      <c r="Z448">
        <v>10393</v>
      </c>
      <c r="AA448">
        <v>0.59</v>
      </c>
      <c r="AB448">
        <v>20</v>
      </c>
      <c r="AC448">
        <v>11</v>
      </c>
      <c r="AD448">
        <v>9</v>
      </c>
      <c r="AE448">
        <v>55</v>
      </c>
      <c r="AF448">
        <v>10</v>
      </c>
      <c r="AG448">
        <v>10</v>
      </c>
      <c r="AH448">
        <v>5</v>
      </c>
      <c r="AI448">
        <v>5</v>
      </c>
    </row>
    <row r="449" spans="1:35" x14ac:dyDescent="0.2">
      <c r="A449" s="102">
        <v>447</v>
      </c>
      <c r="B449">
        <v>6472</v>
      </c>
      <c r="C449" t="s">
        <v>63</v>
      </c>
      <c r="D449" t="s">
        <v>2938</v>
      </c>
      <c r="E449">
        <v>302</v>
      </c>
      <c r="F449">
        <v>299</v>
      </c>
      <c r="G449">
        <v>3500</v>
      </c>
      <c r="H449" t="s">
        <v>2928</v>
      </c>
      <c r="I449">
        <v>7272</v>
      </c>
      <c r="J449" t="s">
        <v>3199</v>
      </c>
      <c r="K449" t="s">
        <v>2943</v>
      </c>
      <c r="L449">
        <v>2115</v>
      </c>
      <c r="M449">
        <v>2104</v>
      </c>
      <c r="N449">
        <v>500</v>
      </c>
      <c r="O449" t="s">
        <v>2925</v>
      </c>
      <c r="P449">
        <v>0.72337607783737301</v>
      </c>
      <c r="Q449">
        <v>0.90614223342907796</v>
      </c>
      <c r="R449">
        <v>0.357234072129265</v>
      </c>
      <c r="S449">
        <v>1.38826203096605E-3</v>
      </c>
      <c r="T449">
        <v>-1.8754010209882399</v>
      </c>
      <c r="U449">
        <v>1.8754010209882399</v>
      </c>
      <c r="V449">
        <v>1.90002019696317</v>
      </c>
      <c r="W449">
        <v>-7.8</v>
      </c>
      <c r="X449">
        <v>0.52</v>
      </c>
      <c r="Y449">
        <v>207848</v>
      </c>
      <c r="Z449">
        <v>13857</v>
      </c>
      <c r="AA449">
        <v>0.65</v>
      </c>
      <c r="AB449">
        <v>15</v>
      </c>
      <c r="AC449">
        <v>11</v>
      </c>
      <c r="AD449">
        <v>4</v>
      </c>
      <c r="AE449">
        <v>73.33</v>
      </c>
      <c r="AF449">
        <v>15</v>
      </c>
      <c r="AG449">
        <v>2</v>
      </c>
      <c r="AH449">
        <v>2</v>
      </c>
      <c r="AI449">
        <v>11</v>
      </c>
    </row>
    <row r="450" spans="1:35" x14ac:dyDescent="0.2">
      <c r="A450" s="102">
        <v>389</v>
      </c>
      <c r="B450">
        <v>4183</v>
      </c>
      <c r="C450" t="s">
        <v>3187</v>
      </c>
      <c r="D450" t="s">
        <v>2950</v>
      </c>
      <c r="E450">
        <v>2640</v>
      </c>
      <c r="F450">
        <v>2634</v>
      </c>
      <c r="G450">
        <v>400</v>
      </c>
      <c r="H450" t="s">
        <v>2925</v>
      </c>
      <c r="I450">
        <v>4208</v>
      </c>
      <c r="J450" t="s">
        <v>3185</v>
      </c>
      <c r="K450" t="s">
        <v>2950</v>
      </c>
      <c r="L450">
        <v>2253</v>
      </c>
      <c r="M450">
        <v>2236</v>
      </c>
      <c r="N450">
        <v>500</v>
      </c>
      <c r="O450" t="s">
        <v>2928</v>
      </c>
      <c r="P450">
        <v>0.84769067493342898</v>
      </c>
      <c r="Q450">
        <v>0.91029386314227501</v>
      </c>
      <c r="R450" s="106">
        <v>0.12780418491120901</v>
      </c>
      <c r="S450">
        <v>4.4845532794596403E-2</v>
      </c>
      <c r="T450">
        <v>2.59025957987622</v>
      </c>
      <c r="U450">
        <v>2.59025957987622</v>
      </c>
      <c r="V450">
        <v>3.2349177004721299</v>
      </c>
      <c r="W450">
        <v>4.49</v>
      </c>
      <c r="X450">
        <v>6.11</v>
      </c>
      <c r="Y450">
        <v>207621</v>
      </c>
      <c r="Z450">
        <v>20762</v>
      </c>
      <c r="AA450">
        <v>1.0900000000000001</v>
      </c>
      <c r="AB450">
        <v>10</v>
      </c>
      <c r="AC450">
        <v>9</v>
      </c>
      <c r="AD450">
        <v>1</v>
      </c>
      <c r="AE450">
        <v>90</v>
      </c>
      <c r="AF450">
        <v>14</v>
      </c>
      <c r="AG450">
        <v>3</v>
      </c>
      <c r="AH450">
        <v>0</v>
      </c>
      <c r="AI450">
        <v>7</v>
      </c>
    </row>
    <row r="451" spans="1:35" x14ac:dyDescent="0.2">
      <c r="A451" s="102">
        <v>1256</v>
      </c>
      <c r="B451">
        <v>4061</v>
      </c>
      <c r="C451" t="s">
        <v>3230</v>
      </c>
      <c r="D451" t="s">
        <v>2950</v>
      </c>
      <c r="E451">
        <v>3100</v>
      </c>
      <c r="F451">
        <v>3050</v>
      </c>
      <c r="G451">
        <v>300</v>
      </c>
      <c r="H451" t="s">
        <v>2925</v>
      </c>
      <c r="I451">
        <v>7189</v>
      </c>
      <c r="J451" t="s">
        <v>45</v>
      </c>
      <c r="K451" t="s">
        <v>2988</v>
      </c>
      <c r="L451">
        <v>755</v>
      </c>
      <c r="M451">
        <v>738</v>
      </c>
      <c r="N451">
        <v>1200</v>
      </c>
      <c r="O451" t="s">
        <v>2928</v>
      </c>
      <c r="P451">
        <v>0.92963408957141103</v>
      </c>
      <c r="Q451">
        <v>0.83339190705555599</v>
      </c>
      <c r="R451">
        <v>0.26480868663364898</v>
      </c>
      <c r="S451">
        <v>3.6512955164999902E-2</v>
      </c>
      <c r="T451">
        <v>1.90429068110495</v>
      </c>
      <c r="U451">
        <v>1.90429068110495</v>
      </c>
      <c r="V451">
        <v>1.8234155916530099</v>
      </c>
      <c r="W451">
        <v>5.38</v>
      </c>
      <c r="X451">
        <v>3.21</v>
      </c>
      <c r="Y451">
        <v>207353</v>
      </c>
      <c r="Z451">
        <v>11520</v>
      </c>
      <c r="AA451">
        <v>0.75</v>
      </c>
      <c r="AB451">
        <v>18</v>
      </c>
      <c r="AC451">
        <v>11</v>
      </c>
      <c r="AD451">
        <v>7</v>
      </c>
      <c r="AE451">
        <v>61.11</v>
      </c>
      <c r="AF451">
        <v>12</v>
      </c>
      <c r="AG451">
        <v>9</v>
      </c>
      <c r="AH451">
        <v>5</v>
      </c>
      <c r="AI451">
        <v>4</v>
      </c>
    </row>
    <row r="452" spans="1:35" x14ac:dyDescent="0.2">
      <c r="A452" s="102">
        <v>928</v>
      </c>
      <c r="B452">
        <v>6371</v>
      </c>
      <c r="C452" t="s">
        <v>3145</v>
      </c>
      <c r="D452" t="s">
        <v>2938</v>
      </c>
      <c r="E452">
        <v>3540</v>
      </c>
      <c r="F452">
        <v>3530</v>
      </c>
      <c r="G452">
        <v>300</v>
      </c>
      <c r="H452" t="s">
        <v>2928</v>
      </c>
      <c r="I452">
        <v>6923</v>
      </c>
      <c r="J452" t="s">
        <v>58</v>
      </c>
      <c r="K452" t="s">
        <v>2930</v>
      </c>
      <c r="L452">
        <v>3135</v>
      </c>
      <c r="M452">
        <v>3095</v>
      </c>
      <c r="N452">
        <v>300</v>
      </c>
      <c r="O452" t="s">
        <v>2925</v>
      </c>
      <c r="P452">
        <v>0.793496538839493</v>
      </c>
      <c r="Q452">
        <v>0.86585643111101795</v>
      </c>
      <c r="R452">
        <v>0.111414830221561</v>
      </c>
      <c r="S452">
        <v>2.6444686665682799E-2</v>
      </c>
      <c r="T452">
        <v>-2.5488855959907801</v>
      </c>
      <c r="U452">
        <v>2.5488855959907801</v>
      </c>
      <c r="V452">
        <v>3.84670221527649</v>
      </c>
      <c r="W452">
        <v>-7.71</v>
      </c>
      <c r="X452">
        <v>12.32</v>
      </c>
      <c r="Y452">
        <v>207241</v>
      </c>
      <c r="Z452">
        <v>34540</v>
      </c>
      <c r="AA452">
        <v>1.89</v>
      </c>
      <c r="AB452">
        <v>6</v>
      </c>
      <c r="AC452">
        <v>4</v>
      </c>
      <c r="AD452">
        <v>2</v>
      </c>
      <c r="AE452">
        <v>66.67</v>
      </c>
      <c r="AF452">
        <v>12</v>
      </c>
      <c r="AG452">
        <v>4</v>
      </c>
      <c r="AH452">
        <v>0</v>
      </c>
      <c r="AI452">
        <v>2</v>
      </c>
    </row>
    <row r="453" spans="1:35" x14ac:dyDescent="0.2">
      <c r="A453" s="102">
        <v>1396</v>
      </c>
      <c r="B453">
        <v>7267</v>
      </c>
      <c r="C453" t="s">
        <v>61</v>
      </c>
      <c r="D453" t="s">
        <v>2943</v>
      </c>
      <c r="E453">
        <v>2893</v>
      </c>
      <c r="F453">
        <v>2857.5</v>
      </c>
      <c r="G453">
        <v>300</v>
      </c>
      <c r="H453" t="s">
        <v>2928</v>
      </c>
      <c r="I453">
        <v>9787</v>
      </c>
      <c r="J453" t="s">
        <v>3646</v>
      </c>
      <c r="K453" t="s">
        <v>2940</v>
      </c>
      <c r="L453">
        <v>3900</v>
      </c>
      <c r="M453">
        <v>3850</v>
      </c>
      <c r="N453">
        <v>200</v>
      </c>
      <c r="O453" t="s">
        <v>2925</v>
      </c>
      <c r="P453">
        <v>0.50912293254148</v>
      </c>
      <c r="Q453">
        <v>0.81869979065424803</v>
      </c>
      <c r="R453">
        <v>0.36737514766942803</v>
      </c>
      <c r="S453">
        <v>2.5129106983515601E-2</v>
      </c>
      <c r="T453">
        <v>-2.30055575095591</v>
      </c>
      <c r="U453">
        <v>2.30055575095591</v>
      </c>
      <c r="V453">
        <v>1.78757379966928</v>
      </c>
      <c r="W453">
        <v>-6.98</v>
      </c>
      <c r="X453">
        <v>11.33</v>
      </c>
      <c r="Y453">
        <v>207162</v>
      </c>
      <c r="Z453">
        <v>25895</v>
      </c>
      <c r="AA453">
        <v>1.63</v>
      </c>
      <c r="AB453">
        <v>8</v>
      </c>
      <c r="AC453">
        <v>6</v>
      </c>
      <c r="AD453">
        <v>2</v>
      </c>
      <c r="AE453">
        <v>75</v>
      </c>
      <c r="AF453">
        <v>11</v>
      </c>
      <c r="AG453">
        <v>5</v>
      </c>
      <c r="AH453">
        <v>0</v>
      </c>
      <c r="AI453">
        <v>3</v>
      </c>
    </row>
    <row r="454" spans="1:35" x14ac:dyDescent="0.2">
      <c r="A454" s="102">
        <v>224</v>
      </c>
      <c r="B454">
        <v>4536</v>
      </c>
      <c r="C454" t="s">
        <v>3284</v>
      </c>
      <c r="D454" t="s">
        <v>2948</v>
      </c>
      <c r="E454">
        <v>2090</v>
      </c>
      <c r="F454">
        <v>2100</v>
      </c>
      <c r="G454">
        <v>500</v>
      </c>
      <c r="H454" t="s">
        <v>2928</v>
      </c>
      <c r="I454">
        <v>4552</v>
      </c>
      <c r="J454" t="s">
        <v>3574</v>
      </c>
      <c r="K454" t="s">
        <v>2948</v>
      </c>
      <c r="L454">
        <v>10030</v>
      </c>
      <c r="M454">
        <v>10050</v>
      </c>
      <c r="N454">
        <v>100</v>
      </c>
      <c r="O454" t="s">
        <v>2925</v>
      </c>
      <c r="P454">
        <v>0.52464371549175803</v>
      </c>
      <c r="Q454">
        <v>0.92651322112795098</v>
      </c>
      <c r="R454">
        <v>0.41324534875369601</v>
      </c>
      <c r="S454">
        <v>5.1843428586838297E-2</v>
      </c>
      <c r="T454">
        <v>-2.0265178399494399</v>
      </c>
      <c r="U454">
        <v>2.0265178399494399</v>
      </c>
      <c r="V454">
        <v>2.3281054004186799</v>
      </c>
      <c r="W454">
        <v>-9.33</v>
      </c>
      <c r="X454">
        <v>4.4800000000000004</v>
      </c>
      <c r="Y454">
        <v>207049</v>
      </c>
      <c r="Z454">
        <v>18823</v>
      </c>
      <c r="AA454">
        <v>0.97</v>
      </c>
      <c r="AB454">
        <v>11</v>
      </c>
      <c r="AC454">
        <v>7</v>
      </c>
      <c r="AD454">
        <v>4</v>
      </c>
      <c r="AE454">
        <v>63.64</v>
      </c>
      <c r="AF454">
        <v>10</v>
      </c>
      <c r="AG454">
        <v>7</v>
      </c>
      <c r="AH454">
        <v>3</v>
      </c>
      <c r="AI454">
        <v>1</v>
      </c>
    </row>
    <row r="455" spans="1:35" x14ac:dyDescent="0.2">
      <c r="A455" s="102">
        <v>1128</v>
      </c>
      <c r="B455">
        <v>8766</v>
      </c>
      <c r="C455" t="s">
        <v>3165</v>
      </c>
      <c r="D455" t="s">
        <v>3173</v>
      </c>
      <c r="E455">
        <v>6280</v>
      </c>
      <c r="F455">
        <v>6213</v>
      </c>
      <c r="G455">
        <v>100</v>
      </c>
      <c r="H455" t="s">
        <v>2928</v>
      </c>
      <c r="I455">
        <v>9433</v>
      </c>
      <c r="J455" t="s">
        <v>689</v>
      </c>
      <c r="K455" t="s">
        <v>2927</v>
      </c>
      <c r="L455">
        <v>3417</v>
      </c>
      <c r="M455">
        <v>3411</v>
      </c>
      <c r="N455">
        <v>200</v>
      </c>
      <c r="O455" t="s">
        <v>2925</v>
      </c>
      <c r="P455">
        <v>0.62149414116236101</v>
      </c>
      <c r="Q455">
        <v>0.84703033489982005</v>
      </c>
      <c r="R455" s="15">
        <v>0.191444648786609</v>
      </c>
      <c r="S455">
        <v>7.6124008984556693E-2</v>
      </c>
      <c r="T455">
        <v>-1.6635646254210299</v>
      </c>
      <c r="U455">
        <v>1.6635646254210299</v>
      </c>
      <c r="V455">
        <v>0.47746210372374698</v>
      </c>
      <c r="W455">
        <v>-3.2</v>
      </c>
      <c r="X455">
        <v>9.8000000000000007</v>
      </c>
      <c r="Y455">
        <v>207021</v>
      </c>
      <c r="Z455">
        <v>14787</v>
      </c>
      <c r="AA455">
        <v>0.82</v>
      </c>
      <c r="AB455">
        <v>14</v>
      </c>
      <c r="AC455">
        <v>10</v>
      </c>
      <c r="AD455">
        <v>4</v>
      </c>
      <c r="AE455">
        <v>71.430000000000007</v>
      </c>
      <c r="AF455">
        <v>15</v>
      </c>
      <c r="AG455">
        <v>2</v>
      </c>
      <c r="AH455">
        <v>1</v>
      </c>
      <c r="AI455">
        <v>11</v>
      </c>
    </row>
    <row r="456" spans="1:35" x14ac:dyDescent="0.2">
      <c r="A456" s="102">
        <v>1377</v>
      </c>
      <c r="B456">
        <v>1332</v>
      </c>
      <c r="C456" t="s">
        <v>3636</v>
      </c>
      <c r="D456" t="s">
        <v>3094</v>
      </c>
      <c r="E456">
        <v>613</v>
      </c>
      <c r="F456">
        <v>609</v>
      </c>
      <c r="G456">
        <v>1700</v>
      </c>
      <c r="H456" t="s">
        <v>2925</v>
      </c>
      <c r="I456">
        <v>7321</v>
      </c>
      <c r="J456" t="s">
        <v>3197</v>
      </c>
      <c r="K456" t="s">
        <v>2988</v>
      </c>
      <c r="L456">
        <v>629</v>
      </c>
      <c r="M456">
        <v>614</v>
      </c>
      <c r="N456">
        <v>1700</v>
      </c>
      <c r="O456" t="s">
        <v>2928</v>
      </c>
      <c r="P456">
        <v>0.78811723996133298</v>
      </c>
      <c r="Q456">
        <v>0.82102313011789696</v>
      </c>
      <c r="R456">
        <v>2.3935587715348599E-3</v>
      </c>
      <c r="S456">
        <v>5.4254347619445802E-2</v>
      </c>
      <c r="T456">
        <v>2.4657363737272999</v>
      </c>
      <c r="U456">
        <v>2.4657363737272999</v>
      </c>
      <c r="V456">
        <v>2.23869034107594</v>
      </c>
      <c r="W456">
        <v>8.81</v>
      </c>
      <c r="X456">
        <v>0.81</v>
      </c>
      <c r="Y456">
        <v>204832</v>
      </c>
      <c r="Z456">
        <v>17069</v>
      </c>
      <c r="AA456">
        <v>0.85</v>
      </c>
      <c r="AB456">
        <v>12</v>
      </c>
      <c r="AC456">
        <v>8</v>
      </c>
      <c r="AD456">
        <v>4</v>
      </c>
      <c r="AE456">
        <v>66.67</v>
      </c>
      <c r="AF456">
        <v>9</v>
      </c>
      <c r="AG456">
        <v>6</v>
      </c>
      <c r="AH456">
        <v>4</v>
      </c>
      <c r="AI456">
        <v>2</v>
      </c>
    </row>
    <row r="457" spans="1:35" x14ac:dyDescent="0.2">
      <c r="A457" s="102">
        <v>207</v>
      </c>
      <c r="B457">
        <v>3289</v>
      </c>
      <c r="C457" t="s">
        <v>780</v>
      </c>
      <c r="D457" t="s">
        <v>2947</v>
      </c>
      <c r="E457">
        <v>800</v>
      </c>
      <c r="F457">
        <v>800</v>
      </c>
      <c r="G457">
        <v>1300</v>
      </c>
      <c r="H457" t="s">
        <v>2925</v>
      </c>
      <c r="I457">
        <v>8425</v>
      </c>
      <c r="J457" t="s">
        <v>3171</v>
      </c>
      <c r="K457" t="s">
        <v>2931</v>
      </c>
      <c r="L457">
        <v>3445</v>
      </c>
      <c r="M457">
        <v>3420</v>
      </c>
      <c r="N457">
        <v>300</v>
      </c>
      <c r="O457" t="s">
        <v>2928</v>
      </c>
      <c r="P457">
        <v>0.671276030636204</v>
      </c>
      <c r="Q457">
        <v>0.92829288941575205</v>
      </c>
      <c r="R457">
        <v>0.44816011961746399</v>
      </c>
      <c r="S457">
        <v>1.5114430321248901E-2</v>
      </c>
      <c r="T457">
        <v>0.89686066289801303</v>
      </c>
      <c r="U457">
        <v>0.89686066289801303</v>
      </c>
      <c r="V457">
        <v>1.0023235583947001</v>
      </c>
      <c r="W457">
        <v>2.78</v>
      </c>
      <c r="X457">
        <v>1.36</v>
      </c>
      <c r="Y457">
        <v>204769</v>
      </c>
      <c r="Z457">
        <v>11376</v>
      </c>
      <c r="AA457">
        <v>0.55000000000000004</v>
      </c>
      <c r="AB457">
        <v>18</v>
      </c>
      <c r="AC457">
        <v>12</v>
      </c>
      <c r="AD457">
        <v>6</v>
      </c>
      <c r="AE457">
        <v>66.67</v>
      </c>
      <c r="AF457">
        <v>12</v>
      </c>
      <c r="AG457">
        <v>7</v>
      </c>
      <c r="AH457">
        <v>3</v>
      </c>
      <c r="AI457">
        <v>8</v>
      </c>
    </row>
    <row r="458" spans="1:35" x14ac:dyDescent="0.2">
      <c r="A458" s="102">
        <v>665</v>
      </c>
      <c r="B458">
        <v>3048</v>
      </c>
      <c r="C458" t="s">
        <v>3333</v>
      </c>
      <c r="D458" t="s">
        <v>2951</v>
      </c>
      <c r="E458">
        <v>1208</v>
      </c>
      <c r="F458">
        <v>1188</v>
      </c>
      <c r="G458">
        <v>900</v>
      </c>
      <c r="H458" t="s">
        <v>2925</v>
      </c>
      <c r="I458">
        <v>5802</v>
      </c>
      <c r="J458" t="s">
        <v>3217</v>
      </c>
      <c r="K458" t="s">
        <v>2941</v>
      </c>
      <c r="L458">
        <v>1533.5</v>
      </c>
      <c r="M458">
        <v>1518</v>
      </c>
      <c r="N458">
        <v>700</v>
      </c>
      <c r="O458" t="s">
        <v>2928</v>
      </c>
      <c r="P458">
        <v>0.63119699321704603</v>
      </c>
      <c r="Q458">
        <v>0.88945541397243499</v>
      </c>
      <c r="R458">
        <v>0.16044312422780699</v>
      </c>
      <c r="S458">
        <v>2.1493981510797702E-2</v>
      </c>
      <c r="T458">
        <v>0.21669377040648799</v>
      </c>
      <c r="U458">
        <v>0.21669377040648799</v>
      </c>
      <c r="V458">
        <v>6.1183145928651499E-3</v>
      </c>
      <c r="W458">
        <v>0.68</v>
      </c>
      <c r="X458">
        <v>0.62</v>
      </c>
      <c r="Y458">
        <v>204619</v>
      </c>
      <c r="Z458">
        <v>10769</v>
      </c>
      <c r="AA458">
        <v>0.57999999999999996</v>
      </c>
      <c r="AB458">
        <v>19</v>
      </c>
      <c r="AC458">
        <v>12</v>
      </c>
      <c r="AD458">
        <v>7</v>
      </c>
      <c r="AE458">
        <v>63.16</v>
      </c>
      <c r="AF458">
        <v>11</v>
      </c>
      <c r="AG458">
        <v>9</v>
      </c>
      <c r="AH458">
        <v>3</v>
      </c>
      <c r="AI458">
        <v>7</v>
      </c>
    </row>
    <row r="459" spans="1:35" x14ac:dyDescent="0.2">
      <c r="A459" s="102">
        <v>1032</v>
      </c>
      <c r="B459">
        <v>4919</v>
      </c>
      <c r="C459" t="s">
        <v>848</v>
      </c>
      <c r="D459" t="s">
        <v>2950</v>
      </c>
      <c r="E459">
        <v>5690</v>
      </c>
      <c r="F459">
        <v>5670</v>
      </c>
      <c r="G459">
        <v>100</v>
      </c>
      <c r="H459" t="s">
        <v>2928</v>
      </c>
      <c r="I459">
        <v>7729</v>
      </c>
      <c r="J459" t="s">
        <v>686</v>
      </c>
      <c r="K459" t="s">
        <v>2934</v>
      </c>
      <c r="L459">
        <v>4095</v>
      </c>
      <c r="M459">
        <v>4050</v>
      </c>
      <c r="N459">
        <v>100</v>
      </c>
      <c r="O459" t="s">
        <v>2925</v>
      </c>
      <c r="P459">
        <v>0.54322509397937102</v>
      </c>
      <c r="Q459">
        <v>0.85664818344326299</v>
      </c>
      <c r="R459">
        <v>0.25806408522572699</v>
      </c>
      <c r="S459" s="106">
        <v>1.7526162226403099E-2</v>
      </c>
      <c r="T459">
        <v>-1.64617431975949</v>
      </c>
      <c r="U459">
        <v>1.64617431975949</v>
      </c>
      <c r="V459">
        <v>1.64667680992726</v>
      </c>
      <c r="W459">
        <v>-9.7799999999999994</v>
      </c>
      <c r="X459">
        <v>28.57</v>
      </c>
      <c r="Y459">
        <v>204091</v>
      </c>
      <c r="Z459">
        <v>18554</v>
      </c>
      <c r="AA459">
        <v>0.92</v>
      </c>
      <c r="AB459">
        <v>11</v>
      </c>
      <c r="AC459">
        <v>7</v>
      </c>
      <c r="AD459">
        <v>4</v>
      </c>
      <c r="AE459">
        <v>63.64</v>
      </c>
      <c r="AF459">
        <v>10</v>
      </c>
      <c r="AG459">
        <v>4</v>
      </c>
      <c r="AH459">
        <v>3</v>
      </c>
      <c r="AI459">
        <v>4</v>
      </c>
    </row>
    <row r="460" spans="1:35" x14ac:dyDescent="0.2">
      <c r="A460" s="102">
        <v>14</v>
      </c>
      <c r="B460">
        <v>2413</v>
      </c>
      <c r="C460" t="s">
        <v>2945</v>
      </c>
      <c r="D460" t="s">
        <v>2940</v>
      </c>
      <c r="E460">
        <v>3220</v>
      </c>
      <c r="F460">
        <v>3160</v>
      </c>
      <c r="G460">
        <v>300</v>
      </c>
      <c r="H460" t="s">
        <v>2928</v>
      </c>
      <c r="I460">
        <v>4062</v>
      </c>
      <c r="J460" t="s">
        <v>232</v>
      </c>
      <c r="K460" t="s">
        <v>2930</v>
      </c>
      <c r="L460">
        <v>2783</v>
      </c>
      <c r="M460">
        <v>2712</v>
      </c>
      <c r="N460">
        <v>300</v>
      </c>
      <c r="O460" t="s">
        <v>2925</v>
      </c>
      <c r="P460">
        <v>0.78534244235655204</v>
      </c>
      <c r="Q460">
        <v>0.96415556496692401</v>
      </c>
      <c r="R460">
        <v>8.8223630898963901E-2</v>
      </c>
      <c r="S460">
        <v>8.23998026146033E-3</v>
      </c>
      <c r="T460">
        <v>-0.18965274420207201</v>
      </c>
      <c r="U460">
        <v>0.18965274420207201</v>
      </c>
      <c r="V460">
        <v>8.9146176905965796E-2</v>
      </c>
      <c r="W460">
        <v>-1.0900000000000001</v>
      </c>
      <c r="X460">
        <v>14.18</v>
      </c>
      <c r="Y460">
        <v>203974</v>
      </c>
      <c r="Z460">
        <v>8868</v>
      </c>
      <c r="AA460">
        <v>0.46</v>
      </c>
      <c r="AB460">
        <v>23</v>
      </c>
      <c r="AC460">
        <v>12</v>
      </c>
      <c r="AD460">
        <v>11</v>
      </c>
      <c r="AE460">
        <v>52.17</v>
      </c>
      <c r="AF460">
        <v>9</v>
      </c>
      <c r="AG460">
        <v>11</v>
      </c>
      <c r="AH460">
        <v>9</v>
      </c>
      <c r="AI460">
        <v>3</v>
      </c>
    </row>
    <row r="461" spans="1:35" x14ac:dyDescent="0.2">
      <c r="A461" s="102">
        <v>625</v>
      </c>
      <c r="B461">
        <v>3101</v>
      </c>
      <c r="C461" t="s">
        <v>3282</v>
      </c>
      <c r="D461" t="s">
        <v>3276</v>
      </c>
      <c r="E461">
        <v>1544</v>
      </c>
      <c r="F461">
        <v>1580</v>
      </c>
      <c r="G461">
        <v>600</v>
      </c>
      <c r="H461" t="s">
        <v>2925</v>
      </c>
      <c r="I461">
        <v>4188</v>
      </c>
      <c r="J461" t="s">
        <v>3208</v>
      </c>
      <c r="K461" t="s">
        <v>2950</v>
      </c>
      <c r="L461">
        <v>795.2</v>
      </c>
      <c r="M461">
        <v>793.2</v>
      </c>
      <c r="N461">
        <v>1200</v>
      </c>
      <c r="O461" t="s">
        <v>2928</v>
      </c>
      <c r="P461">
        <v>0.68672155012331804</v>
      </c>
      <c r="Q461">
        <v>0.89255423007986301</v>
      </c>
      <c r="R461" s="15">
        <v>0.46088413877363998</v>
      </c>
      <c r="S461" s="106">
        <v>2.8475298456265601E-2</v>
      </c>
      <c r="T461">
        <v>1.0043251115209</v>
      </c>
      <c r="U461">
        <v>1.0043251115209</v>
      </c>
      <c r="V461">
        <v>0.32845655983732502</v>
      </c>
      <c r="W461">
        <v>3.98</v>
      </c>
      <c r="X461">
        <v>0.41</v>
      </c>
      <c r="Y461">
        <v>203787</v>
      </c>
      <c r="Z461">
        <v>11321</v>
      </c>
      <c r="AA461">
        <v>0.56000000000000005</v>
      </c>
      <c r="AB461">
        <v>18</v>
      </c>
      <c r="AC461">
        <v>11</v>
      </c>
      <c r="AD461">
        <v>7</v>
      </c>
      <c r="AE461">
        <v>61.11</v>
      </c>
      <c r="AF461">
        <v>14</v>
      </c>
      <c r="AG461">
        <v>5</v>
      </c>
      <c r="AH461">
        <v>1</v>
      </c>
      <c r="AI461">
        <v>12</v>
      </c>
    </row>
    <row r="462" spans="1:35" x14ac:dyDescent="0.2">
      <c r="A462" s="102">
        <v>957</v>
      </c>
      <c r="B462">
        <v>3076</v>
      </c>
      <c r="C462" t="s">
        <v>3334</v>
      </c>
      <c r="D462" t="s">
        <v>2932</v>
      </c>
      <c r="E462">
        <v>1883</v>
      </c>
      <c r="F462">
        <v>1874</v>
      </c>
      <c r="G462">
        <v>500</v>
      </c>
      <c r="H462" t="s">
        <v>2928</v>
      </c>
      <c r="I462">
        <v>7186</v>
      </c>
      <c r="J462" t="s">
        <v>685</v>
      </c>
      <c r="K462" t="s">
        <v>2988</v>
      </c>
      <c r="L462">
        <v>447</v>
      </c>
      <c r="M462">
        <v>437</v>
      </c>
      <c r="N462">
        <v>2100</v>
      </c>
      <c r="O462" t="s">
        <v>2925</v>
      </c>
      <c r="P462">
        <v>0.65427991161247101</v>
      </c>
      <c r="Q462">
        <v>0.86356571034847796</v>
      </c>
      <c r="R462" s="15">
        <v>5.5083775923650803E-2</v>
      </c>
      <c r="S462" s="15">
        <v>1.7590333702148499E-2</v>
      </c>
      <c r="T462">
        <v>-1.5287612712421701</v>
      </c>
      <c r="U462">
        <v>1.5287612712421701</v>
      </c>
      <c r="V462">
        <v>1.27966165297386</v>
      </c>
      <c r="W462">
        <v>-3.54</v>
      </c>
      <c r="X462">
        <v>2.06</v>
      </c>
      <c r="Y462">
        <v>202973</v>
      </c>
      <c r="Z462">
        <v>13532</v>
      </c>
      <c r="AA462">
        <v>0.61</v>
      </c>
      <c r="AB462">
        <v>15</v>
      </c>
      <c r="AC462">
        <v>9</v>
      </c>
      <c r="AD462">
        <v>6</v>
      </c>
      <c r="AE462">
        <v>60</v>
      </c>
      <c r="AF462">
        <v>13</v>
      </c>
      <c r="AG462">
        <v>4</v>
      </c>
      <c r="AH462">
        <v>4</v>
      </c>
      <c r="AI462">
        <v>7</v>
      </c>
    </row>
    <row r="463" spans="1:35" x14ac:dyDescent="0.2">
      <c r="A463" s="102">
        <v>722</v>
      </c>
      <c r="B463">
        <v>4739</v>
      </c>
      <c r="C463" t="s">
        <v>2985</v>
      </c>
      <c r="D463" t="s">
        <v>2927</v>
      </c>
      <c r="E463">
        <v>3330</v>
      </c>
      <c r="F463">
        <v>3345</v>
      </c>
      <c r="G463">
        <v>300</v>
      </c>
      <c r="H463" t="s">
        <v>2928</v>
      </c>
      <c r="I463">
        <v>6920</v>
      </c>
      <c r="J463" t="s">
        <v>2929</v>
      </c>
      <c r="K463" t="s">
        <v>2930</v>
      </c>
      <c r="L463">
        <v>5600</v>
      </c>
      <c r="M463">
        <v>5490</v>
      </c>
      <c r="N463">
        <v>200</v>
      </c>
      <c r="O463" t="s">
        <v>2925</v>
      </c>
      <c r="P463">
        <v>0.89058041860391901</v>
      </c>
      <c r="Q463">
        <v>0.88527250781135203</v>
      </c>
      <c r="R463">
        <v>9.5664652815469195E-2</v>
      </c>
      <c r="S463" s="15">
        <v>3.26020801798583E-2</v>
      </c>
      <c r="T463">
        <v>-0.36550693379246801</v>
      </c>
      <c r="U463">
        <v>0.36550693379246801</v>
      </c>
      <c r="V463">
        <v>0.529553009960682</v>
      </c>
      <c r="W463">
        <v>-3.94</v>
      </c>
      <c r="X463">
        <v>8.61</v>
      </c>
      <c r="Y463">
        <v>202543</v>
      </c>
      <c r="Z463">
        <v>9645</v>
      </c>
      <c r="AA463">
        <v>0.52</v>
      </c>
      <c r="AB463">
        <v>21</v>
      </c>
      <c r="AC463">
        <v>12</v>
      </c>
      <c r="AD463">
        <v>9</v>
      </c>
      <c r="AE463">
        <v>57.14</v>
      </c>
      <c r="AF463">
        <v>6</v>
      </c>
      <c r="AG463">
        <v>12</v>
      </c>
      <c r="AH463">
        <v>9</v>
      </c>
      <c r="AI463">
        <v>0</v>
      </c>
    </row>
    <row r="464" spans="1:35" x14ac:dyDescent="0.2">
      <c r="A464" s="102">
        <v>492</v>
      </c>
      <c r="B464">
        <v>6098</v>
      </c>
      <c r="C464" t="s">
        <v>240</v>
      </c>
      <c r="D464" t="s">
        <v>2940</v>
      </c>
      <c r="E464">
        <v>4570</v>
      </c>
      <c r="F464">
        <v>4520</v>
      </c>
      <c r="G464">
        <v>200</v>
      </c>
      <c r="H464" t="s">
        <v>2925</v>
      </c>
      <c r="I464">
        <v>6406</v>
      </c>
      <c r="J464" t="s">
        <v>2937</v>
      </c>
      <c r="K464" t="s">
        <v>2938</v>
      </c>
      <c r="L464">
        <v>1820</v>
      </c>
      <c r="M464">
        <v>1780</v>
      </c>
      <c r="N464">
        <v>500</v>
      </c>
      <c r="O464" t="s">
        <v>2928</v>
      </c>
      <c r="P464">
        <v>0.72389014697340404</v>
      </c>
      <c r="Q464">
        <v>0.90278005394430605</v>
      </c>
      <c r="R464">
        <v>0.22729469581806899</v>
      </c>
      <c r="S464">
        <v>6.9407343243185093E-2</v>
      </c>
      <c r="T464">
        <v>2.7862203882637999</v>
      </c>
      <c r="U464">
        <v>2.7862203882637999</v>
      </c>
      <c r="V464">
        <v>2.7367096539018201</v>
      </c>
      <c r="W464">
        <v>8.01</v>
      </c>
      <c r="X464">
        <v>1.55</v>
      </c>
      <c r="Y464">
        <v>202160</v>
      </c>
      <c r="Z464">
        <v>11892</v>
      </c>
      <c r="AA464">
        <v>0.64</v>
      </c>
      <c r="AB464">
        <v>17</v>
      </c>
      <c r="AC464">
        <v>11</v>
      </c>
      <c r="AD464">
        <v>6</v>
      </c>
      <c r="AE464">
        <v>64.709999999999994</v>
      </c>
      <c r="AF464">
        <v>12</v>
      </c>
      <c r="AG464">
        <v>7</v>
      </c>
      <c r="AH464">
        <v>5</v>
      </c>
      <c r="AI464">
        <v>5</v>
      </c>
    </row>
    <row r="465" spans="1:35" x14ac:dyDescent="0.2">
      <c r="A465" s="102">
        <v>1074</v>
      </c>
      <c r="B465">
        <v>4205</v>
      </c>
      <c r="C465" t="s">
        <v>3134</v>
      </c>
      <c r="D465" t="s">
        <v>2950</v>
      </c>
      <c r="E465">
        <v>1271</v>
      </c>
      <c r="F465">
        <v>1265</v>
      </c>
      <c r="G465">
        <v>800</v>
      </c>
      <c r="H465" t="s">
        <v>2928</v>
      </c>
      <c r="I465">
        <v>6703</v>
      </c>
      <c r="J465" t="s">
        <v>3249</v>
      </c>
      <c r="K465" t="s">
        <v>2930</v>
      </c>
      <c r="L465">
        <v>1393</v>
      </c>
      <c r="M465">
        <v>1400</v>
      </c>
      <c r="N465">
        <v>700</v>
      </c>
      <c r="O465" t="s">
        <v>2925</v>
      </c>
      <c r="P465">
        <v>0.89868592000929504</v>
      </c>
      <c r="Q465">
        <v>0.85165010849836997</v>
      </c>
      <c r="R465" s="15">
        <v>0.46993854752863601</v>
      </c>
      <c r="S465">
        <v>3.73017501085465E-2</v>
      </c>
      <c r="T465">
        <v>-0.120207718102276</v>
      </c>
      <c r="U465">
        <v>0.120207718102276</v>
      </c>
      <c r="V465">
        <v>0.63171192628314998</v>
      </c>
      <c r="W465">
        <v>-0.33</v>
      </c>
      <c r="X465">
        <v>3.27</v>
      </c>
      <c r="Y465">
        <v>201825</v>
      </c>
      <c r="Z465">
        <v>15525</v>
      </c>
      <c r="AA465">
        <v>0.81</v>
      </c>
      <c r="AB465">
        <v>13</v>
      </c>
      <c r="AC465">
        <v>8</v>
      </c>
      <c r="AD465">
        <v>5</v>
      </c>
      <c r="AE465">
        <v>61.54</v>
      </c>
      <c r="AF465">
        <v>12</v>
      </c>
      <c r="AG465">
        <v>6</v>
      </c>
      <c r="AH465">
        <v>2</v>
      </c>
      <c r="AI465">
        <v>5</v>
      </c>
    </row>
    <row r="466" spans="1:35" x14ac:dyDescent="0.2">
      <c r="A466" s="102">
        <v>1213</v>
      </c>
      <c r="B466">
        <v>4634</v>
      </c>
      <c r="C466" t="s">
        <v>66</v>
      </c>
      <c r="D466" t="s">
        <v>2950</v>
      </c>
      <c r="E466">
        <v>2600</v>
      </c>
      <c r="F466">
        <v>2582</v>
      </c>
      <c r="G466">
        <v>400</v>
      </c>
      <c r="H466" t="s">
        <v>2928</v>
      </c>
      <c r="I466">
        <v>9142</v>
      </c>
      <c r="J466" t="s">
        <v>1120</v>
      </c>
      <c r="K466" t="s">
        <v>3096</v>
      </c>
      <c r="L466">
        <v>3690</v>
      </c>
      <c r="M466">
        <v>3630</v>
      </c>
      <c r="N466">
        <v>300</v>
      </c>
      <c r="O466" t="s">
        <v>2925</v>
      </c>
      <c r="P466">
        <v>0.74353521004085099</v>
      </c>
      <c r="Q466">
        <v>0.83770297003099903</v>
      </c>
      <c r="R466" s="15">
        <v>0.42426382117126998</v>
      </c>
      <c r="S466" s="15">
        <v>4.4945630178545998E-2</v>
      </c>
      <c r="T466">
        <v>-0.53350844214179405</v>
      </c>
      <c r="U466">
        <v>0.53350844214179405</v>
      </c>
      <c r="V466">
        <v>0.53617094060053705</v>
      </c>
      <c r="W466">
        <v>-1.31</v>
      </c>
      <c r="X466">
        <v>5.16</v>
      </c>
      <c r="Y466">
        <v>201293</v>
      </c>
      <c r="Z466">
        <v>11841</v>
      </c>
      <c r="AA466">
        <v>0.51</v>
      </c>
      <c r="AB466">
        <v>17</v>
      </c>
      <c r="AC466">
        <v>9</v>
      </c>
      <c r="AD466">
        <v>8</v>
      </c>
      <c r="AE466">
        <v>52.94</v>
      </c>
      <c r="AF466">
        <v>13</v>
      </c>
      <c r="AG466">
        <v>7</v>
      </c>
      <c r="AH466">
        <v>3</v>
      </c>
      <c r="AI466">
        <v>7</v>
      </c>
    </row>
    <row r="467" spans="1:35" x14ac:dyDescent="0.2">
      <c r="A467" s="102">
        <v>221</v>
      </c>
      <c r="B467">
        <v>4005</v>
      </c>
      <c r="C467" t="s">
        <v>3236</v>
      </c>
      <c r="D467" t="s">
        <v>2950</v>
      </c>
      <c r="E467">
        <v>465</v>
      </c>
      <c r="F467">
        <v>464</v>
      </c>
      <c r="G467">
        <v>2200</v>
      </c>
      <c r="H467" t="s">
        <v>2925</v>
      </c>
      <c r="I467">
        <v>7202</v>
      </c>
      <c r="J467" t="s">
        <v>958</v>
      </c>
      <c r="K467" t="s">
        <v>2943</v>
      </c>
      <c r="L467">
        <v>1138</v>
      </c>
      <c r="M467">
        <v>1140.5</v>
      </c>
      <c r="N467">
        <v>900</v>
      </c>
      <c r="O467" t="s">
        <v>2928</v>
      </c>
      <c r="P467">
        <v>0.90363919582687602</v>
      </c>
      <c r="Q467">
        <v>0.92678340785232505</v>
      </c>
      <c r="R467">
        <v>7.8496842318088303E-2</v>
      </c>
      <c r="S467" s="15">
        <v>1.0461280927396201E-5</v>
      </c>
      <c r="T467">
        <v>0.89944800552679405</v>
      </c>
      <c r="U467">
        <v>0.89944800552679405</v>
      </c>
      <c r="V467">
        <v>0.96220540767893903</v>
      </c>
      <c r="W467">
        <v>3.16</v>
      </c>
      <c r="X467">
        <v>0.55000000000000004</v>
      </c>
      <c r="Y467">
        <v>201283</v>
      </c>
      <c r="Z467">
        <v>12580</v>
      </c>
      <c r="AA467">
        <v>0.64</v>
      </c>
      <c r="AB467">
        <v>16</v>
      </c>
      <c r="AC467">
        <v>9</v>
      </c>
      <c r="AD467">
        <v>7</v>
      </c>
      <c r="AE467">
        <v>56.25</v>
      </c>
      <c r="AF467">
        <v>13</v>
      </c>
      <c r="AG467">
        <v>7</v>
      </c>
      <c r="AH467">
        <v>2</v>
      </c>
      <c r="AI467">
        <v>7</v>
      </c>
    </row>
    <row r="468" spans="1:35" x14ac:dyDescent="0.2">
      <c r="A468" s="102">
        <v>888</v>
      </c>
      <c r="B468">
        <v>3865</v>
      </c>
      <c r="C468" t="s">
        <v>2867</v>
      </c>
      <c r="D468" t="s">
        <v>3210</v>
      </c>
      <c r="E468">
        <v>526</v>
      </c>
      <c r="F468">
        <v>527</v>
      </c>
      <c r="G468">
        <v>2000</v>
      </c>
      <c r="H468" t="s">
        <v>2925</v>
      </c>
      <c r="I468">
        <v>5406</v>
      </c>
      <c r="J468" t="s">
        <v>3369</v>
      </c>
      <c r="K468" t="s">
        <v>2986</v>
      </c>
      <c r="L468">
        <v>508</v>
      </c>
      <c r="M468">
        <v>504</v>
      </c>
      <c r="N468">
        <v>2100</v>
      </c>
      <c r="O468" t="s">
        <v>2928</v>
      </c>
      <c r="P468">
        <v>0.84589363178584998</v>
      </c>
      <c r="Q468">
        <v>0.87073608278846804</v>
      </c>
      <c r="R468">
        <v>0.242890818167981</v>
      </c>
      <c r="S468">
        <v>7.8166721816596701E-2</v>
      </c>
      <c r="T468">
        <v>2.0743574852598701</v>
      </c>
      <c r="U468">
        <v>2.0743574852598701</v>
      </c>
      <c r="V468">
        <v>1.9624089650013801</v>
      </c>
      <c r="W468">
        <v>6.83</v>
      </c>
      <c r="X468">
        <v>0.42</v>
      </c>
      <c r="Y468">
        <v>201220</v>
      </c>
      <c r="Z468">
        <v>8049</v>
      </c>
      <c r="AA468">
        <v>0.36</v>
      </c>
      <c r="AB468">
        <v>25</v>
      </c>
      <c r="AC468">
        <v>14</v>
      </c>
      <c r="AD468">
        <v>11</v>
      </c>
      <c r="AE468">
        <v>56</v>
      </c>
      <c r="AF468">
        <v>9</v>
      </c>
      <c r="AG468">
        <v>13</v>
      </c>
      <c r="AH468">
        <v>7</v>
      </c>
      <c r="AI468">
        <v>5</v>
      </c>
    </row>
    <row r="469" spans="1:35" x14ac:dyDescent="0.2">
      <c r="A469" s="102">
        <v>705</v>
      </c>
      <c r="B469">
        <v>6201</v>
      </c>
      <c r="C469" t="s">
        <v>3457</v>
      </c>
      <c r="D469" t="s">
        <v>2943</v>
      </c>
      <c r="E469">
        <v>6290</v>
      </c>
      <c r="F469">
        <v>6250</v>
      </c>
      <c r="G469">
        <v>100</v>
      </c>
      <c r="H469" t="s">
        <v>2925</v>
      </c>
      <c r="I469">
        <v>6845</v>
      </c>
      <c r="J469" t="s">
        <v>3229</v>
      </c>
      <c r="K469" t="s">
        <v>2930</v>
      </c>
      <c r="L469">
        <v>3060</v>
      </c>
      <c r="M469">
        <v>3010</v>
      </c>
      <c r="N469">
        <v>200</v>
      </c>
      <c r="O469" t="s">
        <v>2928</v>
      </c>
      <c r="P469">
        <v>0.65432350378569204</v>
      </c>
      <c r="Q469">
        <v>0.88643611620727103</v>
      </c>
      <c r="R469">
        <v>1.40287282157994E-2</v>
      </c>
      <c r="S469">
        <v>2.2766492221244002E-2</v>
      </c>
      <c r="T469">
        <v>0.15513267868500699</v>
      </c>
      <c r="U469">
        <v>0.15513267868500699</v>
      </c>
      <c r="V469">
        <v>0.86371291518395099</v>
      </c>
      <c r="W469">
        <v>0.4</v>
      </c>
      <c r="X469">
        <v>3.68</v>
      </c>
      <c r="Y469">
        <v>200892</v>
      </c>
      <c r="Z469">
        <v>20089</v>
      </c>
      <c r="AA469">
        <v>1.5</v>
      </c>
      <c r="AB469">
        <v>10</v>
      </c>
      <c r="AC469">
        <v>7</v>
      </c>
      <c r="AD469">
        <v>3</v>
      </c>
      <c r="AE469">
        <v>70</v>
      </c>
      <c r="AF469">
        <v>11</v>
      </c>
      <c r="AG469">
        <v>5</v>
      </c>
      <c r="AH469">
        <v>1</v>
      </c>
      <c r="AI469">
        <v>4</v>
      </c>
    </row>
    <row r="470" spans="1:35" x14ac:dyDescent="0.2">
      <c r="A470" s="102">
        <v>1077</v>
      </c>
      <c r="B470">
        <v>4540</v>
      </c>
      <c r="C470" t="s">
        <v>3652</v>
      </c>
      <c r="D470" t="s">
        <v>2948</v>
      </c>
      <c r="E470">
        <v>3115</v>
      </c>
      <c r="F470">
        <v>3085</v>
      </c>
      <c r="G470">
        <v>300</v>
      </c>
      <c r="H470" t="s">
        <v>2925</v>
      </c>
      <c r="I470">
        <v>6371</v>
      </c>
      <c r="J470" t="s">
        <v>3145</v>
      </c>
      <c r="K470" t="s">
        <v>2938</v>
      </c>
      <c r="L470">
        <v>3540</v>
      </c>
      <c r="M470">
        <v>3530</v>
      </c>
      <c r="N470">
        <v>300</v>
      </c>
      <c r="O470" t="s">
        <v>2928</v>
      </c>
      <c r="P470">
        <v>0.825452186338828</v>
      </c>
      <c r="Q470">
        <v>0.85128055103834899</v>
      </c>
      <c r="R470">
        <v>3.9031953998272501E-2</v>
      </c>
      <c r="S470" s="15">
        <v>9.9363046297286407E-3</v>
      </c>
      <c r="T470">
        <v>1.58490617036003</v>
      </c>
      <c r="U470">
        <v>1.58490617036003</v>
      </c>
      <c r="V470">
        <v>3.4094354261271498</v>
      </c>
      <c r="W470">
        <v>4.5199999999999996</v>
      </c>
      <c r="X470">
        <v>12.61</v>
      </c>
      <c r="Y470">
        <v>200665</v>
      </c>
      <c r="Z470">
        <v>28666</v>
      </c>
      <c r="AA470">
        <v>1.47</v>
      </c>
      <c r="AB470">
        <v>7</v>
      </c>
      <c r="AC470">
        <v>5</v>
      </c>
      <c r="AD470">
        <v>2</v>
      </c>
      <c r="AE470">
        <v>71.430000000000007</v>
      </c>
      <c r="AF470">
        <v>8</v>
      </c>
      <c r="AG470">
        <v>5</v>
      </c>
      <c r="AH470">
        <v>2</v>
      </c>
      <c r="AI470">
        <v>0</v>
      </c>
    </row>
    <row r="471" spans="1:35" x14ac:dyDescent="0.2">
      <c r="A471" s="102">
        <v>857</v>
      </c>
      <c r="B471">
        <v>3076</v>
      </c>
      <c r="C471" t="s">
        <v>3334</v>
      </c>
      <c r="D471" t="s">
        <v>2932</v>
      </c>
      <c r="E471">
        <v>1883</v>
      </c>
      <c r="F471">
        <v>1874</v>
      </c>
      <c r="G471">
        <v>500</v>
      </c>
      <c r="H471" t="s">
        <v>2928</v>
      </c>
      <c r="I471">
        <v>7180</v>
      </c>
      <c r="J471" t="s">
        <v>1322</v>
      </c>
      <c r="K471" t="s">
        <v>2988</v>
      </c>
      <c r="L471">
        <v>468</v>
      </c>
      <c r="M471">
        <v>468</v>
      </c>
      <c r="N471">
        <v>2000</v>
      </c>
      <c r="O471" t="s">
        <v>2925</v>
      </c>
      <c r="P471">
        <v>0.71935376944221097</v>
      </c>
      <c r="Q471">
        <v>0.8729340426644</v>
      </c>
      <c r="R471">
        <v>0.28020848820892802</v>
      </c>
      <c r="S471" s="106">
        <v>3.9557871041270003E-2</v>
      </c>
      <c r="T471">
        <v>-1.78733169204602</v>
      </c>
      <c r="U471">
        <v>1.78733169204602</v>
      </c>
      <c r="V471">
        <v>1.3631439487660599</v>
      </c>
      <c r="W471">
        <v>-4.3</v>
      </c>
      <c r="X471">
        <v>0.11</v>
      </c>
      <c r="Y471">
        <v>200483</v>
      </c>
      <c r="Z471">
        <v>11793</v>
      </c>
      <c r="AA471">
        <v>0.59</v>
      </c>
      <c r="AB471">
        <v>17</v>
      </c>
      <c r="AC471">
        <v>10</v>
      </c>
      <c r="AD471">
        <v>7</v>
      </c>
      <c r="AE471">
        <v>58.82</v>
      </c>
      <c r="AF471">
        <v>11</v>
      </c>
      <c r="AG471">
        <v>8</v>
      </c>
      <c r="AH471">
        <v>4</v>
      </c>
      <c r="AI471">
        <v>5</v>
      </c>
    </row>
    <row r="472" spans="1:35" x14ac:dyDescent="0.2">
      <c r="A472" s="102">
        <v>1226</v>
      </c>
      <c r="B472">
        <v>1605</v>
      </c>
      <c r="C472" t="s">
        <v>3224</v>
      </c>
      <c r="D472" t="s">
        <v>3205</v>
      </c>
      <c r="E472">
        <v>1075.5</v>
      </c>
      <c r="F472">
        <v>1077.5</v>
      </c>
      <c r="G472">
        <v>900</v>
      </c>
      <c r="H472" t="s">
        <v>2928</v>
      </c>
      <c r="I472">
        <v>8905</v>
      </c>
      <c r="J472" t="s">
        <v>3270</v>
      </c>
      <c r="K472" t="s">
        <v>2947</v>
      </c>
      <c r="L472">
        <v>1920</v>
      </c>
      <c r="M472">
        <v>1900</v>
      </c>
      <c r="N472">
        <v>500</v>
      </c>
      <c r="O472" t="s">
        <v>2925</v>
      </c>
      <c r="P472">
        <v>0.74176835110234296</v>
      </c>
      <c r="Q472">
        <v>0.83664995846819201</v>
      </c>
      <c r="R472" s="15">
        <v>0.45077630559495702</v>
      </c>
      <c r="S472">
        <v>1.80254881601574E-2</v>
      </c>
      <c r="T472">
        <v>-0.88237213566601203</v>
      </c>
      <c r="U472">
        <v>0.88237213566601203</v>
      </c>
      <c r="V472">
        <v>1.03002485976573</v>
      </c>
      <c r="W472">
        <v>-3.15</v>
      </c>
      <c r="X472">
        <v>2.08</v>
      </c>
      <c r="Y472">
        <v>200307</v>
      </c>
      <c r="Z472">
        <v>13354</v>
      </c>
      <c r="AA472">
        <v>0.67</v>
      </c>
      <c r="AB472">
        <v>15</v>
      </c>
      <c r="AC472">
        <v>8</v>
      </c>
      <c r="AD472">
        <v>7</v>
      </c>
      <c r="AE472">
        <v>53.33</v>
      </c>
      <c r="AF472">
        <v>12</v>
      </c>
      <c r="AG472">
        <v>7</v>
      </c>
      <c r="AH472">
        <v>5</v>
      </c>
      <c r="AI472">
        <v>3</v>
      </c>
    </row>
    <row r="473" spans="1:35" x14ac:dyDescent="0.2">
      <c r="A473" s="102">
        <v>515</v>
      </c>
      <c r="B473">
        <v>4183</v>
      </c>
      <c r="C473" t="s">
        <v>3187</v>
      </c>
      <c r="D473" t="s">
        <v>2950</v>
      </c>
      <c r="E473">
        <v>2640</v>
      </c>
      <c r="F473">
        <v>2634</v>
      </c>
      <c r="G473">
        <v>400</v>
      </c>
      <c r="H473" t="s">
        <v>2925</v>
      </c>
      <c r="I473">
        <v>7278</v>
      </c>
      <c r="J473" t="s">
        <v>46</v>
      </c>
      <c r="K473" t="s">
        <v>2943</v>
      </c>
      <c r="L473">
        <v>2341</v>
      </c>
      <c r="M473">
        <v>2320</v>
      </c>
      <c r="N473">
        <v>500</v>
      </c>
      <c r="O473" t="s">
        <v>2928</v>
      </c>
      <c r="P473">
        <v>0.81692646879028197</v>
      </c>
      <c r="Q473">
        <v>0.90097059477840502</v>
      </c>
      <c r="R473">
        <v>0.154384697245502</v>
      </c>
      <c r="S473">
        <v>1.6353721806841399E-3</v>
      </c>
      <c r="T473">
        <v>1.23871697329087</v>
      </c>
      <c r="U473">
        <v>1.23871697329087</v>
      </c>
      <c r="V473">
        <v>1.2838547542962699</v>
      </c>
      <c r="W473">
        <v>3.84</v>
      </c>
      <c r="X473">
        <v>10.1</v>
      </c>
      <c r="Y473">
        <v>198227</v>
      </c>
      <c r="Z473">
        <v>11660</v>
      </c>
      <c r="AA473">
        <v>0.69</v>
      </c>
      <c r="AB473">
        <v>17</v>
      </c>
      <c r="AC473">
        <v>11</v>
      </c>
      <c r="AD473">
        <v>6</v>
      </c>
      <c r="AE473">
        <v>64.709999999999994</v>
      </c>
      <c r="AF473">
        <v>12</v>
      </c>
      <c r="AG473">
        <v>8</v>
      </c>
      <c r="AH473">
        <v>3</v>
      </c>
      <c r="AI473">
        <v>6</v>
      </c>
    </row>
    <row r="474" spans="1:35" x14ac:dyDescent="0.2">
      <c r="A474" s="102">
        <v>287</v>
      </c>
      <c r="B474">
        <v>5301</v>
      </c>
      <c r="C474" t="s">
        <v>861</v>
      </c>
      <c r="D474" t="s">
        <v>2924</v>
      </c>
      <c r="E474">
        <v>1029</v>
      </c>
      <c r="F474">
        <v>1027</v>
      </c>
      <c r="G474">
        <v>1000</v>
      </c>
      <c r="H474" t="s">
        <v>2925</v>
      </c>
      <c r="I474">
        <v>8242</v>
      </c>
      <c r="J474" t="s">
        <v>1043</v>
      </c>
      <c r="K474" t="s">
        <v>2951</v>
      </c>
      <c r="L474">
        <v>1014</v>
      </c>
      <c r="M474">
        <v>1011</v>
      </c>
      <c r="N474">
        <v>1000</v>
      </c>
      <c r="O474" t="s">
        <v>2928</v>
      </c>
      <c r="P474">
        <v>0.78366975004623196</v>
      </c>
      <c r="Q474">
        <v>0.92038121948960006</v>
      </c>
      <c r="R474">
        <v>0.35588365076970901</v>
      </c>
      <c r="S474">
        <v>6.7988703457983302E-2</v>
      </c>
      <c r="T474">
        <v>2.84832626021129</v>
      </c>
      <c r="U474">
        <v>2.84832626021129</v>
      </c>
      <c r="V474">
        <v>3.1534547241192601</v>
      </c>
      <c r="W474">
        <v>11.85</v>
      </c>
      <c r="X474">
        <v>1.56</v>
      </c>
      <c r="Y474">
        <v>197119</v>
      </c>
      <c r="Z474">
        <v>7040</v>
      </c>
      <c r="AA474">
        <v>0.4</v>
      </c>
      <c r="AB474">
        <v>28</v>
      </c>
      <c r="AC474">
        <v>15</v>
      </c>
      <c r="AD474">
        <v>13</v>
      </c>
      <c r="AE474">
        <v>53.57</v>
      </c>
      <c r="AF474">
        <v>6</v>
      </c>
      <c r="AG474">
        <v>14</v>
      </c>
      <c r="AH474">
        <v>11</v>
      </c>
      <c r="AI474">
        <v>3</v>
      </c>
    </row>
    <row r="475" spans="1:35" x14ac:dyDescent="0.2">
      <c r="A475" s="102">
        <v>244</v>
      </c>
      <c r="B475">
        <v>1333</v>
      </c>
      <c r="C475" t="s">
        <v>3093</v>
      </c>
      <c r="D475" t="s">
        <v>3094</v>
      </c>
      <c r="E475">
        <v>2617</v>
      </c>
      <c r="F475">
        <v>2596</v>
      </c>
      <c r="G475">
        <v>300</v>
      </c>
      <c r="H475" t="s">
        <v>2928</v>
      </c>
      <c r="I475">
        <v>2607</v>
      </c>
      <c r="J475" t="s">
        <v>2954</v>
      </c>
      <c r="K475" t="s">
        <v>2953</v>
      </c>
      <c r="L475">
        <v>2936</v>
      </c>
      <c r="M475">
        <v>2901</v>
      </c>
      <c r="N475">
        <v>300</v>
      </c>
      <c r="O475" t="s">
        <v>2925</v>
      </c>
      <c r="P475">
        <v>0.89460487800689004</v>
      </c>
      <c r="Q475">
        <v>0.92505119619834597</v>
      </c>
      <c r="R475">
        <v>6.6473733866426701E-2</v>
      </c>
      <c r="S475">
        <v>7.7816101871973506E-2</v>
      </c>
      <c r="T475">
        <v>-0.88502942480459401</v>
      </c>
      <c r="U475">
        <v>0.88502942480459401</v>
      </c>
      <c r="V475">
        <v>1.13453788146083</v>
      </c>
      <c r="W475">
        <v>-2.46</v>
      </c>
      <c r="X475">
        <v>10.51</v>
      </c>
      <c r="Y475">
        <v>196901</v>
      </c>
      <c r="Z475">
        <v>21878</v>
      </c>
      <c r="AA475">
        <v>1.2</v>
      </c>
      <c r="AB475">
        <v>9</v>
      </c>
      <c r="AC475">
        <v>7</v>
      </c>
      <c r="AD475">
        <v>2</v>
      </c>
      <c r="AE475">
        <v>77.78</v>
      </c>
      <c r="AF475">
        <v>15</v>
      </c>
      <c r="AG475">
        <v>3</v>
      </c>
      <c r="AH475">
        <v>1</v>
      </c>
      <c r="AI475">
        <v>5</v>
      </c>
    </row>
    <row r="476" spans="1:35" x14ac:dyDescent="0.2">
      <c r="A476" s="102">
        <v>78</v>
      </c>
      <c r="B476">
        <v>3116</v>
      </c>
      <c r="C476" t="s">
        <v>3181</v>
      </c>
      <c r="D476" t="s">
        <v>2943</v>
      </c>
      <c r="E476">
        <v>1714</v>
      </c>
      <c r="F476">
        <v>1681</v>
      </c>
      <c r="G476">
        <v>600</v>
      </c>
      <c r="H476" t="s">
        <v>2928</v>
      </c>
      <c r="I476">
        <v>6923</v>
      </c>
      <c r="J476" t="s">
        <v>58</v>
      </c>
      <c r="K476" t="s">
        <v>2930</v>
      </c>
      <c r="L476">
        <v>3135</v>
      </c>
      <c r="M476">
        <v>3095</v>
      </c>
      <c r="N476">
        <v>300</v>
      </c>
      <c r="O476" t="s">
        <v>2925</v>
      </c>
      <c r="P476">
        <v>0.81077138700309204</v>
      </c>
      <c r="Q476">
        <v>0.94826657647875101</v>
      </c>
      <c r="R476" s="106">
        <v>0.25964990152604001</v>
      </c>
      <c r="S476">
        <v>6.7316308922283505E-2</v>
      </c>
      <c r="T476">
        <v>-0.59826511272296701</v>
      </c>
      <c r="U476">
        <v>0.59826511272296701</v>
      </c>
      <c r="V476">
        <v>0.11537561371202799</v>
      </c>
      <c r="W476">
        <v>-1.93</v>
      </c>
      <c r="X476">
        <v>8.6300000000000008</v>
      </c>
      <c r="Y476">
        <v>196542</v>
      </c>
      <c r="Z476">
        <v>13103</v>
      </c>
      <c r="AA476">
        <v>0.76</v>
      </c>
      <c r="AB476">
        <v>15</v>
      </c>
      <c r="AC476">
        <v>9</v>
      </c>
      <c r="AD476">
        <v>6</v>
      </c>
      <c r="AE476">
        <v>60</v>
      </c>
      <c r="AF476">
        <v>12</v>
      </c>
      <c r="AG476">
        <v>5</v>
      </c>
      <c r="AH476">
        <v>2</v>
      </c>
      <c r="AI476">
        <v>8</v>
      </c>
    </row>
    <row r="477" spans="1:35" x14ac:dyDescent="0.2">
      <c r="A477" s="102">
        <v>817</v>
      </c>
      <c r="B477">
        <v>2651</v>
      </c>
      <c r="C477" t="s">
        <v>743</v>
      </c>
      <c r="D477" t="s">
        <v>2951</v>
      </c>
      <c r="E477">
        <v>6340</v>
      </c>
      <c r="F477">
        <v>6390</v>
      </c>
      <c r="G477">
        <v>100</v>
      </c>
      <c r="H477" t="s">
        <v>2928</v>
      </c>
      <c r="I477">
        <v>8304</v>
      </c>
      <c r="J477" t="s">
        <v>3357</v>
      </c>
      <c r="K477" t="s">
        <v>2988</v>
      </c>
      <c r="L477">
        <v>3085</v>
      </c>
      <c r="M477">
        <v>3100</v>
      </c>
      <c r="N477">
        <v>200</v>
      </c>
      <c r="O477" t="s">
        <v>2925</v>
      </c>
      <c r="P477">
        <v>0.60815647545305895</v>
      </c>
      <c r="Q477">
        <v>0.87729345328164599</v>
      </c>
      <c r="R477">
        <v>0.208469254420277</v>
      </c>
      <c r="S477">
        <v>4.2520128397759302E-2</v>
      </c>
      <c r="T477">
        <v>-1.9890039775150401</v>
      </c>
      <c r="U477">
        <v>1.9890039775150401</v>
      </c>
      <c r="V477">
        <v>2.2723791230179402</v>
      </c>
      <c r="W477">
        <v>-4.8099999999999996</v>
      </c>
      <c r="X477">
        <v>2.97</v>
      </c>
      <c r="Y477">
        <v>196462</v>
      </c>
      <c r="Z477">
        <v>19646</v>
      </c>
      <c r="AA477">
        <v>1.44</v>
      </c>
      <c r="AB477">
        <v>10</v>
      </c>
      <c r="AC477">
        <v>6</v>
      </c>
      <c r="AD477">
        <v>4</v>
      </c>
      <c r="AE477">
        <v>60</v>
      </c>
      <c r="AF477">
        <v>15</v>
      </c>
      <c r="AG477">
        <v>4</v>
      </c>
      <c r="AH477">
        <v>0</v>
      </c>
      <c r="AI477">
        <v>6</v>
      </c>
    </row>
    <row r="478" spans="1:35" x14ac:dyDescent="0.2">
      <c r="A478" s="102">
        <v>333</v>
      </c>
      <c r="B478">
        <v>6448</v>
      </c>
      <c r="C478" t="s">
        <v>542</v>
      </c>
      <c r="D478" t="s">
        <v>2930</v>
      </c>
      <c r="E478">
        <v>2355</v>
      </c>
      <c r="F478">
        <v>2320</v>
      </c>
      <c r="G478">
        <v>400</v>
      </c>
      <c r="H478" t="s">
        <v>2925</v>
      </c>
      <c r="I478">
        <v>9810</v>
      </c>
      <c r="J478" t="s">
        <v>2892</v>
      </c>
      <c r="K478" t="s">
        <v>2932</v>
      </c>
      <c r="L478">
        <v>4820</v>
      </c>
      <c r="M478">
        <v>4860</v>
      </c>
      <c r="N478">
        <v>200</v>
      </c>
      <c r="O478" t="s">
        <v>2928</v>
      </c>
      <c r="P478">
        <v>0.512163578148084</v>
      </c>
      <c r="Q478">
        <v>0.91483780530519898</v>
      </c>
      <c r="R478">
        <v>4.4157257790433002E-2</v>
      </c>
      <c r="S478" s="106">
        <v>2.9777496050661001E-3</v>
      </c>
      <c r="T478">
        <v>3.0157080531939</v>
      </c>
      <c r="U478">
        <v>3.0157080531939</v>
      </c>
      <c r="V478">
        <v>3.8758911169880599</v>
      </c>
      <c r="W478">
        <v>7.06</v>
      </c>
      <c r="X478">
        <v>4.53</v>
      </c>
      <c r="Y478">
        <v>195976</v>
      </c>
      <c r="Z478">
        <v>17816</v>
      </c>
      <c r="AA478">
        <v>0.74</v>
      </c>
      <c r="AB478">
        <v>11</v>
      </c>
      <c r="AC478">
        <v>9</v>
      </c>
      <c r="AD478">
        <v>2</v>
      </c>
      <c r="AE478">
        <v>81.819999999999993</v>
      </c>
      <c r="AF478">
        <v>13</v>
      </c>
      <c r="AG478">
        <v>4</v>
      </c>
      <c r="AH478">
        <v>2</v>
      </c>
      <c r="AI478">
        <v>5</v>
      </c>
    </row>
    <row r="479" spans="1:35" x14ac:dyDescent="0.2">
      <c r="A479" s="102">
        <v>1139</v>
      </c>
      <c r="B479">
        <v>4061</v>
      </c>
      <c r="C479" t="s">
        <v>3230</v>
      </c>
      <c r="D479" t="s">
        <v>2950</v>
      </c>
      <c r="E479">
        <v>3100</v>
      </c>
      <c r="F479">
        <v>3050</v>
      </c>
      <c r="G479">
        <v>300</v>
      </c>
      <c r="H479" t="s">
        <v>2925</v>
      </c>
      <c r="I479">
        <v>5801</v>
      </c>
      <c r="J479" t="s">
        <v>3281</v>
      </c>
      <c r="K479" t="s">
        <v>2941</v>
      </c>
      <c r="L479">
        <v>2620</v>
      </c>
      <c r="M479">
        <v>2609</v>
      </c>
      <c r="N479">
        <v>400</v>
      </c>
      <c r="O479" t="s">
        <v>2928</v>
      </c>
      <c r="P479">
        <v>0.88105629071524905</v>
      </c>
      <c r="Q479">
        <v>0.84636433567467495</v>
      </c>
      <c r="R479">
        <v>0.401579104046493</v>
      </c>
      <c r="S479">
        <v>1.7883944147188201E-2</v>
      </c>
      <c r="T479">
        <v>1.35981395370674</v>
      </c>
      <c r="U479">
        <v>1.35981395370674</v>
      </c>
      <c r="V479">
        <v>1.9072023980950601</v>
      </c>
      <c r="W479">
        <v>4.93</v>
      </c>
      <c r="X479">
        <v>14.05</v>
      </c>
      <c r="Y479">
        <v>195636</v>
      </c>
      <c r="Z479">
        <v>19564</v>
      </c>
      <c r="AA479">
        <v>1.0900000000000001</v>
      </c>
      <c r="AB479">
        <v>10</v>
      </c>
      <c r="AC479">
        <v>5</v>
      </c>
      <c r="AD479">
        <v>5</v>
      </c>
      <c r="AE479">
        <v>50</v>
      </c>
      <c r="AF479">
        <v>12</v>
      </c>
      <c r="AG479">
        <v>5</v>
      </c>
      <c r="AH479">
        <v>2</v>
      </c>
      <c r="AI479">
        <v>3</v>
      </c>
    </row>
    <row r="480" spans="1:35" x14ac:dyDescent="0.2">
      <c r="A480" s="102">
        <v>851</v>
      </c>
      <c r="B480">
        <v>7984</v>
      </c>
      <c r="C480" t="s">
        <v>1006</v>
      </c>
      <c r="D480" t="s">
        <v>2949</v>
      </c>
      <c r="E480">
        <v>1673</v>
      </c>
      <c r="F480">
        <v>1664</v>
      </c>
      <c r="G480">
        <v>600</v>
      </c>
      <c r="H480" t="s">
        <v>2925</v>
      </c>
      <c r="I480">
        <v>9810</v>
      </c>
      <c r="J480" t="s">
        <v>2892</v>
      </c>
      <c r="K480" t="s">
        <v>2932</v>
      </c>
      <c r="L480">
        <v>4820</v>
      </c>
      <c r="M480">
        <v>4860</v>
      </c>
      <c r="N480">
        <v>200</v>
      </c>
      <c r="O480" t="s">
        <v>2928</v>
      </c>
      <c r="P480">
        <v>0.53822394266762097</v>
      </c>
      <c r="Q480">
        <v>0.87351142896433498</v>
      </c>
      <c r="R480">
        <v>0.16730732341432999</v>
      </c>
      <c r="S480">
        <v>5.4402971665100899E-2</v>
      </c>
      <c r="T480">
        <v>1.1116502708288101</v>
      </c>
      <c r="U480">
        <v>1.1116502708288101</v>
      </c>
      <c r="V480">
        <v>1.50250887459775</v>
      </c>
      <c r="W480">
        <v>3.91</v>
      </c>
      <c r="X480">
        <v>2.72</v>
      </c>
      <c r="Y480">
        <v>195102</v>
      </c>
      <c r="Z480">
        <v>17737</v>
      </c>
      <c r="AA480">
        <v>1.1599999999999999</v>
      </c>
      <c r="AB480">
        <v>11</v>
      </c>
      <c r="AC480">
        <v>8</v>
      </c>
      <c r="AD480">
        <v>3</v>
      </c>
      <c r="AE480">
        <v>72.73</v>
      </c>
      <c r="AF480">
        <v>14</v>
      </c>
      <c r="AG480">
        <v>3</v>
      </c>
      <c r="AH480">
        <v>0</v>
      </c>
      <c r="AI480">
        <v>8</v>
      </c>
    </row>
    <row r="481" spans="1:35" x14ac:dyDescent="0.2">
      <c r="A481" s="102">
        <v>32</v>
      </c>
      <c r="B481">
        <v>4581</v>
      </c>
      <c r="C481" t="s">
        <v>3671</v>
      </c>
      <c r="D481" t="s">
        <v>2948</v>
      </c>
      <c r="E481">
        <v>8470</v>
      </c>
      <c r="F481">
        <v>8300</v>
      </c>
      <c r="G481">
        <v>100</v>
      </c>
      <c r="H481" t="s">
        <v>2928</v>
      </c>
      <c r="I481">
        <v>9064</v>
      </c>
      <c r="J481" t="s">
        <v>3686</v>
      </c>
      <c r="K481" t="s">
        <v>3096</v>
      </c>
      <c r="L481">
        <v>1978</v>
      </c>
      <c r="M481">
        <v>1970</v>
      </c>
      <c r="N481">
        <v>400</v>
      </c>
      <c r="O481" t="s">
        <v>2925</v>
      </c>
      <c r="P481">
        <v>0.71593549490606601</v>
      </c>
      <c r="Q481">
        <v>0.95856750694042503</v>
      </c>
      <c r="R481">
        <v>4.24388359634554E-2</v>
      </c>
      <c r="S481">
        <v>7.2685804035347801E-2</v>
      </c>
      <c r="T481">
        <v>-1.4423008652610501</v>
      </c>
      <c r="U481">
        <v>1.4423008652610501</v>
      </c>
      <c r="V481">
        <v>0.241090770686293</v>
      </c>
      <c r="W481">
        <v>-2.87</v>
      </c>
      <c r="X481">
        <v>5.0599999999999996</v>
      </c>
      <c r="Y481">
        <v>194916</v>
      </c>
      <c r="Z481">
        <v>21657</v>
      </c>
      <c r="AA481">
        <v>1.21</v>
      </c>
      <c r="AB481">
        <v>9</v>
      </c>
      <c r="AC481">
        <v>7</v>
      </c>
      <c r="AD481">
        <v>2</v>
      </c>
      <c r="AE481">
        <v>77.78</v>
      </c>
      <c r="AF481">
        <v>14</v>
      </c>
      <c r="AG481">
        <v>5</v>
      </c>
      <c r="AH481">
        <v>1</v>
      </c>
      <c r="AI481">
        <v>3</v>
      </c>
    </row>
    <row r="482" spans="1:35" x14ac:dyDescent="0.2">
      <c r="A482" s="102">
        <v>604</v>
      </c>
      <c r="B482">
        <v>3116</v>
      </c>
      <c r="C482" t="s">
        <v>3181</v>
      </c>
      <c r="D482" t="s">
        <v>2943</v>
      </c>
      <c r="E482">
        <v>1714</v>
      </c>
      <c r="F482">
        <v>1681</v>
      </c>
      <c r="G482">
        <v>600</v>
      </c>
      <c r="H482" t="s">
        <v>2925</v>
      </c>
      <c r="I482">
        <v>6371</v>
      </c>
      <c r="J482" t="s">
        <v>3145</v>
      </c>
      <c r="K482" t="s">
        <v>2938</v>
      </c>
      <c r="L482">
        <v>3540</v>
      </c>
      <c r="M482">
        <v>3530</v>
      </c>
      <c r="N482">
        <v>300</v>
      </c>
      <c r="O482" t="s">
        <v>2928</v>
      </c>
      <c r="P482">
        <v>0.78928178446560904</v>
      </c>
      <c r="Q482">
        <v>0.89441926774213898</v>
      </c>
      <c r="R482">
        <v>0.33361479593355298</v>
      </c>
      <c r="S482">
        <v>4.1929109312956597E-2</v>
      </c>
      <c r="T482">
        <v>1.5831721932865801</v>
      </c>
      <c r="U482">
        <v>1.5831721932865801</v>
      </c>
      <c r="V482">
        <v>3.1953493313536598</v>
      </c>
      <c r="W482">
        <v>5.32</v>
      </c>
      <c r="X482">
        <v>4.76</v>
      </c>
      <c r="Y482">
        <v>194493</v>
      </c>
      <c r="Z482">
        <v>12966</v>
      </c>
      <c r="AA482">
        <v>0.75</v>
      </c>
      <c r="AB482">
        <v>15</v>
      </c>
      <c r="AC482">
        <v>10</v>
      </c>
      <c r="AD482">
        <v>5</v>
      </c>
      <c r="AE482">
        <v>66.67</v>
      </c>
      <c r="AF482">
        <v>11</v>
      </c>
      <c r="AG482">
        <v>7</v>
      </c>
      <c r="AH482">
        <v>3</v>
      </c>
      <c r="AI482">
        <v>5</v>
      </c>
    </row>
    <row r="483" spans="1:35" x14ac:dyDescent="0.2">
      <c r="A483" s="102">
        <v>1041</v>
      </c>
      <c r="B483">
        <v>6371</v>
      </c>
      <c r="C483" t="s">
        <v>3145</v>
      </c>
      <c r="D483" t="s">
        <v>2938</v>
      </c>
      <c r="E483">
        <v>3540</v>
      </c>
      <c r="F483">
        <v>3530</v>
      </c>
      <c r="G483">
        <v>300</v>
      </c>
      <c r="H483" t="s">
        <v>2928</v>
      </c>
      <c r="I483">
        <v>8385</v>
      </c>
      <c r="J483" t="s">
        <v>1074</v>
      </c>
      <c r="K483" t="s">
        <v>2988</v>
      </c>
      <c r="L483">
        <v>587</v>
      </c>
      <c r="M483">
        <v>576</v>
      </c>
      <c r="N483">
        <v>1800</v>
      </c>
      <c r="O483" t="s">
        <v>2925</v>
      </c>
      <c r="P483">
        <v>0.84505697961113801</v>
      </c>
      <c r="Q483">
        <v>0.85492762857096405</v>
      </c>
      <c r="R483">
        <v>0.20392122975762</v>
      </c>
      <c r="S483">
        <v>1.61896666475836E-2</v>
      </c>
      <c r="T483">
        <v>-1.1847393742390699</v>
      </c>
      <c r="U483">
        <v>1.1847393742390699</v>
      </c>
      <c r="V483">
        <v>3.3645008937922198</v>
      </c>
      <c r="W483">
        <v>-3.27</v>
      </c>
      <c r="X483">
        <v>2.1</v>
      </c>
      <c r="Y483">
        <v>194435</v>
      </c>
      <c r="Z483">
        <v>11437</v>
      </c>
      <c r="AA483">
        <v>0.56999999999999995</v>
      </c>
      <c r="AB483">
        <v>17</v>
      </c>
      <c r="AC483">
        <v>11</v>
      </c>
      <c r="AD483">
        <v>6</v>
      </c>
      <c r="AE483">
        <v>64.709999999999994</v>
      </c>
      <c r="AF483">
        <v>11</v>
      </c>
      <c r="AG483">
        <v>7</v>
      </c>
      <c r="AH483">
        <v>4</v>
      </c>
      <c r="AI483">
        <v>6</v>
      </c>
    </row>
    <row r="484" spans="1:35" x14ac:dyDescent="0.2">
      <c r="A484" s="102">
        <v>40</v>
      </c>
      <c r="B484">
        <v>6479</v>
      </c>
      <c r="C484" t="s">
        <v>690</v>
      </c>
      <c r="D484" t="s">
        <v>2930</v>
      </c>
      <c r="E484">
        <v>2286</v>
      </c>
      <c r="F484">
        <v>2243</v>
      </c>
      <c r="G484">
        <v>400</v>
      </c>
      <c r="H484" t="s">
        <v>2928</v>
      </c>
      <c r="I484">
        <v>7729</v>
      </c>
      <c r="J484" t="s">
        <v>686</v>
      </c>
      <c r="K484" t="s">
        <v>2934</v>
      </c>
      <c r="L484">
        <v>4095</v>
      </c>
      <c r="M484">
        <v>4050</v>
      </c>
      <c r="N484">
        <v>200</v>
      </c>
      <c r="O484" t="s">
        <v>2925</v>
      </c>
      <c r="P484">
        <v>0.847742044144984</v>
      </c>
      <c r="Q484">
        <v>0.95619923099410198</v>
      </c>
      <c r="R484">
        <v>8.9198906537989495E-2</v>
      </c>
      <c r="S484">
        <v>5.46429165601224E-2</v>
      </c>
      <c r="T484">
        <v>-0.20315989637097701</v>
      </c>
      <c r="U484">
        <v>0.20315989637097701</v>
      </c>
      <c r="V484">
        <v>0.67447985651528597</v>
      </c>
      <c r="W484">
        <v>-0.71</v>
      </c>
      <c r="X484">
        <v>10.77</v>
      </c>
      <c r="Y484">
        <v>194083</v>
      </c>
      <c r="Z484">
        <v>9704</v>
      </c>
      <c r="AA484">
        <v>0.52</v>
      </c>
      <c r="AB484">
        <v>20</v>
      </c>
      <c r="AC484">
        <v>13</v>
      </c>
      <c r="AD484">
        <v>7</v>
      </c>
      <c r="AE484">
        <v>65</v>
      </c>
      <c r="AF484">
        <v>12</v>
      </c>
      <c r="AG484">
        <v>8</v>
      </c>
      <c r="AH484">
        <v>4</v>
      </c>
      <c r="AI484">
        <v>8</v>
      </c>
    </row>
    <row r="485" spans="1:35" x14ac:dyDescent="0.2">
      <c r="A485" s="102">
        <v>616</v>
      </c>
      <c r="B485">
        <v>4348</v>
      </c>
      <c r="C485" t="s">
        <v>3135</v>
      </c>
      <c r="D485" t="s">
        <v>2927</v>
      </c>
      <c r="E485">
        <v>3005</v>
      </c>
      <c r="F485">
        <v>3030</v>
      </c>
      <c r="G485">
        <v>300</v>
      </c>
      <c r="H485" t="s">
        <v>2925</v>
      </c>
      <c r="I485">
        <v>6701</v>
      </c>
      <c r="J485" t="s">
        <v>3178</v>
      </c>
      <c r="K485" t="s">
        <v>2930</v>
      </c>
      <c r="L485">
        <v>5010</v>
      </c>
      <c r="M485">
        <v>5010</v>
      </c>
      <c r="N485">
        <v>200</v>
      </c>
      <c r="O485" t="s">
        <v>2928</v>
      </c>
      <c r="P485">
        <v>0.91375062727035605</v>
      </c>
      <c r="Q485">
        <v>0.89340955397391697</v>
      </c>
      <c r="R485">
        <v>0.30561755295298898</v>
      </c>
      <c r="S485">
        <v>6.1863618799784102E-2</v>
      </c>
      <c r="T485">
        <v>1.6630939249663801</v>
      </c>
      <c r="U485">
        <v>1.6630939249663801</v>
      </c>
      <c r="V485">
        <v>1.6055966650217399</v>
      </c>
      <c r="W485">
        <v>8.1999999999999993</v>
      </c>
      <c r="X485">
        <v>9.2799999999999994</v>
      </c>
      <c r="Y485">
        <v>194026</v>
      </c>
      <c r="Z485">
        <v>9701</v>
      </c>
      <c r="AA485">
        <v>0.43</v>
      </c>
      <c r="AB485">
        <v>20</v>
      </c>
      <c r="AC485">
        <v>11</v>
      </c>
      <c r="AD485">
        <v>9</v>
      </c>
      <c r="AE485">
        <v>55</v>
      </c>
      <c r="AF485">
        <v>11</v>
      </c>
      <c r="AG485">
        <v>8</v>
      </c>
      <c r="AH485">
        <v>7</v>
      </c>
      <c r="AI485">
        <v>5</v>
      </c>
    </row>
    <row r="486" spans="1:35" x14ac:dyDescent="0.2">
      <c r="A486" s="102">
        <v>770</v>
      </c>
      <c r="B486">
        <v>3148</v>
      </c>
      <c r="C486" t="s">
        <v>769</v>
      </c>
      <c r="D486" t="s">
        <v>2951</v>
      </c>
      <c r="E486">
        <v>2925</v>
      </c>
      <c r="F486">
        <v>2883</v>
      </c>
      <c r="G486">
        <v>300</v>
      </c>
      <c r="H486" t="s">
        <v>2928</v>
      </c>
      <c r="I486">
        <v>8697</v>
      </c>
      <c r="J486" t="s">
        <v>1090</v>
      </c>
      <c r="K486" t="s">
        <v>2931</v>
      </c>
      <c r="L486">
        <v>2058</v>
      </c>
      <c r="M486">
        <v>2042</v>
      </c>
      <c r="N486">
        <v>400</v>
      </c>
      <c r="O486" t="s">
        <v>2925</v>
      </c>
      <c r="P486">
        <v>0.674734399145549</v>
      </c>
      <c r="Q486">
        <v>0.88069691173683096</v>
      </c>
      <c r="R486">
        <v>0.32804086549363098</v>
      </c>
      <c r="S486">
        <v>7.5403640761525795E-2</v>
      </c>
      <c r="T486">
        <v>-0.80677016839269999</v>
      </c>
      <c r="U486">
        <v>0.80677016839269999</v>
      </c>
      <c r="V486">
        <v>0.51341954667283096</v>
      </c>
      <c r="W486">
        <v>-2.5499999999999998</v>
      </c>
      <c r="X486">
        <v>5.56</v>
      </c>
      <c r="Y486">
        <v>192871</v>
      </c>
      <c r="Z486">
        <v>13776</v>
      </c>
      <c r="AA486">
        <v>0.69</v>
      </c>
      <c r="AB486">
        <v>14</v>
      </c>
      <c r="AC486">
        <v>9</v>
      </c>
      <c r="AD486">
        <v>5</v>
      </c>
      <c r="AE486">
        <v>64.290000000000006</v>
      </c>
      <c r="AF486">
        <v>12</v>
      </c>
      <c r="AG486">
        <v>7</v>
      </c>
      <c r="AH486">
        <v>2</v>
      </c>
      <c r="AI486">
        <v>5</v>
      </c>
    </row>
    <row r="487" spans="1:35" x14ac:dyDescent="0.2">
      <c r="A487" s="102">
        <v>265</v>
      </c>
      <c r="B487">
        <v>2427</v>
      </c>
      <c r="C487" t="s">
        <v>3263</v>
      </c>
      <c r="D487" t="s">
        <v>2940</v>
      </c>
      <c r="E487">
        <v>980</v>
      </c>
      <c r="F487">
        <v>995</v>
      </c>
      <c r="G487">
        <v>600</v>
      </c>
      <c r="H487" t="s">
        <v>2928</v>
      </c>
      <c r="I487">
        <v>4114</v>
      </c>
      <c r="J487" t="s">
        <v>3133</v>
      </c>
      <c r="K487" t="s">
        <v>2950</v>
      </c>
      <c r="L487">
        <v>6320</v>
      </c>
      <c r="M487">
        <v>6230</v>
      </c>
      <c r="N487">
        <v>100</v>
      </c>
      <c r="O487" t="s">
        <v>2925</v>
      </c>
      <c r="P487">
        <v>0.77015216331504299</v>
      </c>
      <c r="Q487">
        <v>0.92314641394600905</v>
      </c>
      <c r="R487">
        <v>0.22911521862273099</v>
      </c>
      <c r="S487" s="15">
        <v>3.62743645303796E-6</v>
      </c>
      <c r="T487">
        <v>-1.70327837028733</v>
      </c>
      <c r="U487">
        <v>1.70327837028733</v>
      </c>
      <c r="V487">
        <v>0.562266384036193</v>
      </c>
      <c r="W487">
        <v>-7.37</v>
      </c>
      <c r="X487">
        <v>4.17</v>
      </c>
      <c r="Y487">
        <v>192642</v>
      </c>
      <c r="Z487">
        <v>8376</v>
      </c>
      <c r="AA487">
        <v>0.71</v>
      </c>
      <c r="AB487">
        <v>23</v>
      </c>
      <c r="AC487">
        <v>16</v>
      </c>
      <c r="AD487">
        <v>7</v>
      </c>
      <c r="AE487">
        <v>69.569999999999993</v>
      </c>
      <c r="AF487">
        <v>11</v>
      </c>
      <c r="AG487">
        <v>14</v>
      </c>
      <c r="AH487">
        <v>8</v>
      </c>
      <c r="AI487">
        <v>1</v>
      </c>
    </row>
    <row r="488" spans="1:35" x14ac:dyDescent="0.2">
      <c r="A488" s="102">
        <v>222</v>
      </c>
      <c r="B488">
        <v>8766</v>
      </c>
      <c r="C488" t="s">
        <v>3165</v>
      </c>
      <c r="D488" t="s">
        <v>3173</v>
      </c>
      <c r="E488">
        <v>6280</v>
      </c>
      <c r="F488">
        <v>6213</v>
      </c>
      <c r="G488">
        <v>100</v>
      </c>
      <c r="H488" t="s">
        <v>2925</v>
      </c>
      <c r="I488">
        <v>9934</v>
      </c>
      <c r="J488" t="s">
        <v>3190</v>
      </c>
      <c r="K488" t="s">
        <v>2932</v>
      </c>
      <c r="L488">
        <v>2780</v>
      </c>
      <c r="M488">
        <v>2759</v>
      </c>
      <c r="N488">
        <v>200</v>
      </c>
      <c r="O488" t="s">
        <v>2928</v>
      </c>
      <c r="P488">
        <v>0.82231298507636497</v>
      </c>
      <c r="Q488">
        <v>0.926625058699305</v>
      </c>
      <c r="R488">
        <v>4.6576950950797296E-3</v>
      </c>
      <c r="S488" s="106">
        <v>3.1430777492329502E-3</v>
      </c>
      <c r="T488">
        <v>3.4213424079474898E-2</v>
      </c>
      <c r="U488">
        <v>3.4213424079474898E-2</v>
      </c>
      <c r="V488">
        <v>0.423279822085455</v>
      </c>
      <c r="W488">
        <v>0.08</v>
      </c>
      <c r="X488">
        <v>11.19</v>
      </c>
      <c r="Y488">
        <v>192507</v>
      </c>
      <c r="Z488">
        <v>11324</v>
      </c>
      <c r="AA488">
        <v>0.53</v>
      </c>
      <c r="AB488">
        <v>17</v>
      </c>
      <c r="AC488">
        <v>9</v>
      </c>
      <c r="AD488">
        <v>8</v>
      </c>
      <c r="AE488">
        <v>52.94</v>
      </c>
      <c r="AF488">
        <v>15</v>
      </c>
      <c r="AG488">
        <v>5</v>
      </c>
      <c r="AH488">
        <v>3</v>
      </c>
      <c r="AI488">
        <v>9</v>
      </c>
    </row>
    <row r="489" spans="1:35" x14ac:dyDescent="0.2">
      <c r="A489" s="102">
        <v>402</v>
      </c>
      <c r="B489">
        <v>3863</v>
      </c>
      <c r="C489" t="s">
        <v>3211</v>
      </c>
      <c r="D489" t="s">
        <v>3210</v>
      </c>
      <c r="E489">
        <v>1848</v>
      </c>
      <c r="F489">
        <v>1861</v>
      </c>
      <c r="G489">
        <v>400</v>
      </c>
      <c r="H489" t="s">
        <v>2925</v>
      </c>
      <c r="I489">
        <v>4004</v>
      </c>
      <c r="J489" t="s">
        <v>3186</v>
      </c>
      <c r="K489" t="s">
        <v>2950</v>
      </c>
      <c r="L489">
        <v>2749</v>
      </c>
      <c r="M489">
        <v>2755</v>
      </c>
      <c r="N489">
        <v>300</v>
      </c>
      <c r="O489" t="s">
        <v>2928</v>
      </c>
      <c r="P489">
        <v>0.69803049389009697</v>
      </c>
      <c r="Q489">
        <v>0.90953420535500096</v>
      </c>
      <c r="R489">
        <v>0.256452626442496</v>
      </c>
      <c r="S489">
        <v>4.5666195497064903E-2</v>
      </c>
      <c r="T489">
        <v>1.36982478101574</v>
      </c>
      <c r="U489">
        <v>1.36982478101574</v>
      </c>
      <c r="V489">
        <v>1.5399118773531399</v>
      </c>
      <c r="W489">
        <v>5.79</v>
      </c>
      <c r="X489">
        <v>9.93</v>
      </c>
      <c r="Y489">
        <v>192469</v>
      </c>
      <c r="Z489">
        <v>9623</v>
      </c>
      <c r="AA489">
        <v>0.4</v>
      </c>
      <c r="AB489">
        <v>20</v>
      </c>
      <c r="AC489">
        <v>11</v>
      </c>
      <c r="AD489">
        <v>9</v>
      </c>
      <c r="AE489">
        <v>55</v>
      </c>
      <c r="AF489">
        <v>9</v>
      </c>
      <c r="AG489">
        <v>10</v>
      </c>
      <c r="AH489">
        <v>7</v>
      </c>
      <c r="AI489">
        <v>3</v>
      </c>
    </row>
    <row r="490" spans="1:35" x14ac:dyDescent="0.2">
      <c r="A490" s="102">
        <v>330</v>
      </c>
      <c r="B490">
        <v>8020</v>
      </c>
      <c r="C490" t="s">
        <v>3092</v>
      </c>
      <c r="D490" t="s">
        <v>2932</v>
      </c>
      <c r="E490">
        <v>1360</v>
      </c>
      <c r="F490">
        <v>1373</v>
      </c>
      <c r="G490">
        <v>700</v>
      </c>
      <c r="H490" t="s">
        <v>2928</v>
      </c>
      <c r="I490">
        <v>8253</v>
      </c>
      <c r="J490" t="s">
        <v>669</v>
      </c>
      <c r="K490" t="s">
        <v>2931</v>
      </c>
      <c r="L490">
        <v>1789</v>
      </c>
      <c r="M490">
        <v>1854</v>
      </c>
      <c r="N490">
        <v>500</v>
      </c>
      <c r="O490" t="s">
        <v>2925</v>
      </c>
      <c r="P490">
        <v>0.68153864874780201</v>
      </c>
      <c r="Q490">
        <v>0.91517262572671698</v>
      </c>
      <c r="R490">
        <v>1.1589548776962E-2</v>
      </c>
      <c r="S490">
        <v>1.5677748791688199E-2</v>
      </c>
      <c r="T490">
        <v>-2.0108796609236501</v>
      </c>
      <c r="U490">
        <v>2.0108796609236501</v>
      </c>
      <c r="V490">
        <v>1.06800570007204</v>
      </c>
      <c r="W490">
        <v>-7.26</v>
      </c>
      <c r="X490">
        <v>3.68</v>
      </c>
      <c r="Y490">
        <v>192236</v>
      </c>
      <c r="Z490">
        <v>9154</v>
      </c>
      <c r="AA490">
        <v>0.48</v>
      </c>
      <c r="AB490">
        <v>21</v>
      </c>
      <c r="AC490">
        <v>12</v>
      </c>
      <c r="AD490">
        <v>9</v>
      </c>
      <c r="AE490">
        <v>57.14</v>
      </c>
      <c r="AF490">
        <v>9</v>
      </c>
      <c r="AG490">
        <v>10</v>
      </c>
      <c r="AH490">
        <v>7</v>
      </c>
      <c r="AI490">
        <v>4</v>
      </c>
    </row>
    <row r="491" spans="1:35" x14ac:dyDescent="0.2">
      <c r="A491" s="102">
        <v>477</v>
      </c>
      <c r="B491">
        <v>8593</v>
      </c>
      <c r="C491" t="s">
        <v>224</v>
      </c>
      <c r="D491" t="s">
        <v>2931</v>
      </c>
      <c r="E491">
        <v>719</v>
      </c>
      <c r="F491">
        <v>717</v>
      </c>
      <c r="G491">
        <v>900</v>
      </c>
      <c r="H491" t="s">
        <v>2928</v>
      </c>
      <c r="I491">
        <v>8766</v>
      </c>
      <c r="J491" t="s">
        <v>3165</v>
      </c>
      <c r="K491" t="s">
        <v>3173</v>
      </c>
      <c r="L491">
        <v>6280</v>
      </c>
      <c r="M491">
        <v>6213</v>
      </c>
      <c r="N491">
        <v>100</v>
      </c>
      <c r="O491" t="s">
        <v>2925</v>
      </c>
      <c r="P491">
        <v>0.6008911824159</v>
      </c>
      <c r="Q491">
        <v>0.90418412206363696</v>
      </c>
      <c r="R491">
        <v>7.5859784599219195E-4</v>
      </c>
      <c r="S491">
        <v>2.5619205428867101E-2</v>
      </c>
      <c r="T491">
        <v>-0.36072421514670799</v>
      </c>
      <c r="U491">
        <v>0.36072421514670799</v>
      </c>
      <c r="V491">
        <v>0.89275304496651497</v>
      </c>
      <c r="W491">
        <v>-0.51</v>
      </c>
      <c r="X491">
        <v>3.86</v>
      </c>
      <c r="Y491">
        <v>191578</v>
      </c>
      <c r="Z491">
        <v>12772</v>
      </c>
      <c r="AA491">
        <v>0.64</v>
      </c>
      <c r="AB491">
        <v>15</v>
      </c>
      <c r="AC491">
        <v>9</v>
      </c>
      <c r="AD491">
        <v>6</v>
      </c>
      <c r="AE491">
        <v>60</v>
      </c>
      <c r="AF491">
        <v>14</v>
      </c>
      <c r="AG491">
        <v>6</v>
      </c>
      <c r="AH491">
        <v>1</v>
      </c>
      <c r="AI491">
        <v>8</v>
      </c>
    </row>
    <row r="492" spans="1:35" x14ac:dyDescent="0.2">
      <c r="A492" s="102">
        <v>1509</v>
      </c>
      <c r="B492">
        <v>6361</v>
      </c>
      <c r="C492" t="s">
        <v>912</v>
      </c>
      <c r="D492" t="s">
        <v>2938</v>
      </c>
      <c r="E492">
        <v>3490</v>
      </c>
      <c r="F492">
        <v>3505</v>
      </c>
      <c r="G492">
        <v>300</v>
      </c>
      <c r="H492" t="s">
        <v>2925</v>
      </c>
      <c r="I492">
        <v>6371</v>
      </c>
      <c r="J492" t="s">
        <v>3145</v>
      </c>
      <c r="K492" t="s">
        <v>2938</v>
      </c>
      <c r="L492">
        <v>3540</v>
      </c>
      <c r="M492">
        <v>3530</v>
      </c>
      <c r="N492">
        <v>300</v>
      </c>
      <c r="O492" t="s">
        <v>2928</v>
      </c>
      <c r="P492">
        <v>0.52437688784611802</v>
      </c>
      <c r="Q492">
        <v>0.80321900031541404</v>
      </c>
      <c r="R492" s="106">
        <v>1.6694773608136801E-2</v>
      </c>
      <c r="S492">
        <v>8.0926884713114697E-3</v>
      </c>
      <c r="T492">
        <v>3.3586673573880499</v>
      </c>
      <c r="U492">
        <v>3.3586673573880499</v>
      </c>
      <c r="V492">
        <v>4.9607115597180798</v>
      </c>
      <c r="W492">
        <v>11.67</v>
      </c>
      <c r="X492">
        <v>0.71</v>
      </c>
      <c r="Y492">
        <v>191518</v>
      </c>
      <c r="Z492">
        <v>19152</v>
      </c>
      <c r="AA492">
        <v>0.93</v>
      </c>
      <c r="AB492">
        <v>10</v>
      </c>
      <c r="AC492">
        <v>6</v>
      </c>
      <c r="AD492">
        <v>4</v>
      </c>
      <c r="AE492">
        <v>60</v>
      </c>
      <c r="AF492">
        <v>10</v>
      </c>
      <c r="AG492">
        <v>5</v>
      </c>
      <c r="AH492">
        <v>3</v>
      </c>
      <c r="AI492">
        <v>2</v>
      </c>
    </row>
    <row r="493" spans="1:35" x14ac:dyDescent="0.2">
      <c r="A493" s="102">
        <v>335</v>
      </c>
      <c r="B493">
        <v>6472</v>
      </c>
      <c r="C493" t="s">
        <v>63</v>
      </c>
      <c r="D493" t="s">
        <v>2938</v>
      </c>
      <c r="E493">
        <v>302</v>
      </c>
      <c r="F493">
        <v>299</v>
      </c>
      <c r="G493">
        <v>3200</v>
      </c>
      <c r="H493" t="s">
        <v>2928</v>
      </c>
      <c r="I493">
        <v>7240</v>
      </c>
      <c r="J493" t="s">
        <v>963</v>
      </c>
      <c r="K493" t="s">
        <v>2943</v>
      </c>
      <c r="L493">
        <v>1633</v>
      </c>
      <c r="M493">
        <v>1578</v>
      </c>
      <c r="N493">
        <v>600</v>
      </c>
      <c r="O493" t="s">
        <v>2925</v>
      </c>
      <c r="P493">
        <v>0.80289871770731702</v>
      </c>
      <c r="Q493">
        <v>0.91476193521488802</v>
      </c>
      <c r="R493">
        <v>0.36215379341444298</v>
      </c>
      <c r="S493">
        <v>3.4318615957887599E-2</v>
      </c>
      <c r="T493">
        <v>-1.85618198429305</v>
      </c>
      <c r="U493">
        <v>1.85618198429305</v>
      </c>
      <c r="V493">
        <v>2.5114878906214</v>
      </c>
      <c r="W493">
        <v>-6.78</v>
      </c>
      <c r="X493">
        <v>1.06</v>
      </c>
      <c r="Y493">
        <v>190949</v>
      </c>
      <c r="Z493">
        <v>11934</v>
      </c>
      <c r="AA493">
        <v>0.55000000000000004</v>
      </c>
      <c r="AB493">
        <v>16</v>
      </c>
      <c r="AC493">
        <v>10</v>
      </c>
      <c r="AD493">
        <v>6</v>
      </c>
      <c r="AE493">
        <v>62.5</v>
      </c>
      <c r="AF493">
        <v>15</v>
      </c>
      <c r="AG493">
        <v>5</v>
      </c>
      <c r="AH493">
        <v>3</v>
      </c>
      <c r="AI493">
        <v>8</v>
      </c>
    </row>
    <row r="494" spans="1:35" x14ac:dyDescent="0.2">
      <c r="A494" s="102">
        <v>470</v>
      </c>
      <c r="B494">
        <v>7267</v>
      </c>
      <c r="C494" t="s">
        <v>61</v>
      </c>
      <c r="D494" t="s">
        <v>2943</v>
      </c>
      <c r="E494">
        <v>2893</v>
      </c>
      <c r="F494">
        <v>2857.5</v>
      </c>
      <c r="G494">
        <v>300</v>
      </c>
      <c r="H494" t="s">
        <v>2925</v>
      </c>
      <c r="I494">
        <v>7762</v>
      </c>
      <c r="J494" t="s">
        <v>3200</v>
      </c>
      <c r="K494" t="s">
        <v>2934</v>
      </c>
      <c r="L494">
        <v>543</v>
      </c>
      <c r="M494">
        <v>539</v>
      </c>
      <c r="N494">
        <v>1600</v>
      </c>
      <c r="O494" t="s">
        <v>2928</v>
      </c>
      <c r="P494">
        <v>0.951074096096854</v>
      </c>
      <c r="Q494">
        <v>0.90463378979425602</v>
      </c>
      <c r="R494">
        <v>1.5945253375786901E-2</v>
      </c>
      <c r="S494">
        <v>2.3759136595544E-2</v>
      </c>
      <c r="T494">
        <v>0.96712179170068502</v>
      </c>
      <c r="U494">
        <v>0.96712179170068502</v>
      </c>
      <c r="V494">
        <v>2.10565251155611</v>
      </c>
      <c r="W494">
        <v>1.71</v>
      </c>
      <c r="X494">
        <v>0.6</v>
      </c>
      <c r="Y494">
        <v>190732</v>
      </c>
      <c r="Z494">
        <v>12715</v>
      </c>
      <c r="AA494">
        <v>0.73</v>
      </c>
      <c r="AB494">
        <v>15</v>
      </c>
      <c r="AC494">
        <v>9</v>
      </c>
      <c r="AD494">
        <v>6</v>
      </c>
      <c r="AE494">
        <v>60</v>
      </c>
      <c r="AF494">
        <v>15</v>
      </c>
      <c r="AG494">
        <v>5</v>
      </c>
      <c r="AH494">
        <v>2</v>
      </c>
      <c r="AI494">
        <v>8</v>
      </c>
    </row>
    <row r="495" spans="1:35" x14ac:dyDescent="0.2">
      <c r="A495" s="102">
        <v>635</v>
      </c>
      <c r="B495">
        <v>6588</v>
      </c>
      <c r="C495" t="s">
        <v>539</v>
      </c>
      <c r="D495" t="s">
        <v>2930</v>
      </c>
      <c r="E495">
        <v>4385</v>
      </c>
      <c r="F495">
        <v>4395</v>
      </c>
      <c r="G495">
        <v>200</v>
      </c>
      <c r="H495" t="s">
        <v>2928</v>
      </c>
      <c r="I495">
        <v>8031</v>
      </c>
      <c r="J495" t="s">
        <v>1013</v>
      </c>
      <c r="K495" t="s">
        <v>2932</v>
      </c>
      <c r="L495">
        <v>1981</v>
      </c>
      <c r="M495">
        <v>1981</v>
      </c>
      <c r="N495">
        <v>400</v>
      </c>
      <c r="O495" t="s">
        <v>2925</v>
      </c>
      <c r="P495">
        <v>0.75644008537693297</v>
      </c>
      <c r="Q495">
        <v>0.89151112300120305</v>
      </c>
      <c r="R495">
        <v>2.9256880863062201E-3</v>
      </c>
      <c r="S495">
        <v>8.5273188622385795E-2</v>
      </c>
      <c r="T495">
        <v>-0.26036924632761399</v>
      </c>
      <c r="U495">
        <v>0.26036924632761399</v>
      </c>
      <c r="V495">
        <v>0.37270025089344799</v>
      </c>
      <c r="W495">
        <v>-1.05</v>
      </c>
      <c r="X495">
        <v>9.85</v>
      </c>
      <c r="Y495">
        <v>190627</v>
      </c>
      <c r="Z495">
        <v>8288</v>
      </c>
      <c r="AA495">
        <v>0.43</v>
      </c>
      <c r="AB495">
        <v>23</v>
      </c>
      <c r="AC495">
        <v>13</v>
      </c>
      <c r="AD495">
        <v>10</v>
      </c>
      <c r="AE495">
        <v>56.52</v>
      </c>
      <c r="AF495">
        <v>14</v>
      </c>
      <c r="AG495">
        <v>8</v>
      </c>
      <c r="AH495">
        <v>4</v>
      </c>
      <c r="AI495">
        <v>11</v>
      </c>
    </row>
    <row r="496" spans="1:35" x14ac:dyDescent="0.2">
      <c r="A496" s="102">
        <v>60</v>
      </c>
      <c r="B496">
        <v>5802</v>
      </c>
      <c r="C496" t="s">
        <v>3217</v>
      </c>
      <c r="D496" t="s">
        <v>2941</v>
      </c>
      <c r="E496">
        <v>1533.5</v>
      </c>
      <c r="F496">
        <v>1518</v>
      </c>
      <c r="G496">
        <v>700</v>
      </c>
      <c r="H496" t="s">
        <v>2925</v>
      </c>
      <c r="I496">
        <v>7282</v>
      </c>
      <c r="J496" t="s">
        <v>3247</v>
      </c>
      <c r="K496" t="s">
        <v>2943</v>
      </c>
      <c r="L496">
        <v>2462</v>
      </c>
      <c r="M496">
        <v>2471</v>
      </c>
      <c r="N496">
        <v>400</v>
      </c>
      <c r="O496" t="s">
        <v>2928</v>
      </c>
      <c r="P496">
        <v>0.85147807947021203</v>
      </c>
      <c r="Q496">
        <v>0.95227590221828096</v>
      </c>
      <c r="R496">
        <v>0.210715295213555</v>
      </c>
      <c r="S496">
        <v>6.6151770584872094E-2</v>
      </c>
      <c r="T496">
        <v>0.26098457944037201</v>
      </c>
      <c r="U496">
        <v>0.26098457944037201</v>
      </c>
      <c r="V496">
        <v>1.3667285898221999</v>
      </c>
      <c r="W496">
        <v>0.68</v>
      </c>
      <c r="X496">
        <v>7.51</v>
      </c>
      <c r="Y496">
        <v>189383</v>
      </c>
      <c r="Z496">
        <v>12626</v>
      </c>
      <c r="AA496">
        <v>0.59</v>
      </c>
      <c r="AB496">
        <v>15</v>
      </c>
      <c r="AC496">
        <v>10</v>
      </c>
      <c r="AD496">
        <v>5</v>
      </c>
      <c r="AE496">
        <v>66.67</v>
      </c>
      <c r="AF496">
        <v>13</v>
      </c>
      <c r="AG496">
        <v>5</v>
      </c>
      <c r="AH496">
        <v>2</v>
      </c>
      <c r="AI496">
        <v>8</v>
      </c>
    </row>
    <row r="497" spans="1:35" x14ac:dyDescent="0.2">
      <c r="A497" s="102">
        <v>379</v>
      </c>
      <c r="B497">
        <v>5714</v>
      </c>
      <c r="C497" t="s">
        <v>872</v>
      </c>
      <c r="D497" t="s">
        <v>2941</v>
      </c>
      <c r="E497">
        <v>4090</v>
      </c>
      <c r="F497">
        <v>4070</v>
      </c>
      <c r="G497">
        <v>200</v>
      </c>
      <c r="H497" t="s">
        <v>2925</v>
      </c>
      <c r="I497">
        <v>6588</v>
      </c>
      <c r="J497" t="s">
        <v>539</v>
      </c>
      <c r="K497" t="s">
        <v>2930</v>
      </c>
      <c r="L497">
        <v>4385</v>
      </c>
      <c r="M497">
        <v>4395</v>
      </c>
      <c r="N497">
        <v>200</v>
      </c>
      <c r="O497" t="s">
        <v>2928</v>
      </c>
      <c r="P497">
        <v>0.64668527509895202</v>
      </c>
      <c r="Q497">
        <v>0.91104061556022597</v>
      </c>
      <c r="R497">
        <v>3.3260324056474499E-4</v>
      </c>
      <c r="S497">
        <v>4.6725479215989997E-2</v>
      </c>
      <c r="T497">
        <v>9.4821956498273699E-2</v>
      </c>
      <c r="U497">
        <v>9.4821956498273699E-2</v>
      </c>
      <c r="V497">
        <v>0.53828245133243502</v>
      </c>
      <c r="W497">
        <v>0.38</v>
      </c>
      <c r="X497">
        <v>7.39</v>
      </c>
      <c r="Y497">
        <v>189272</v>
      </c>
      <c r="Z497">
        <v>17207</v>
      </c>
      <c r="AA497">
        <v>0.89</v>
      </c>
      <c r="AB497">
        <v>11</v>
      </c>
      <c r="AC497">
        <v>8</v>
      </c>
      <c r="AD497">
        <v>3</v>
      </c>
      <c r="AE497">
        <v>72.73</v>
      </c>
      <c r="AF497">
        <v>14</v>
      </c>
      <c r="AG497">
        <v>3</v>
      </c>
      <c r="AH497">
        <v>2</v>
      </c>
      <c r="AI497">
        <v>6</v>
      </c>
    </row>
    <row r="498" spans="1:35" x14ac:dyDescent="0.2">
      <c r="A498" s="102">
        <v>1036</v>
      </c>
      <c r="B498">
        <v>1332</v>
      </c>
      <c r="C498" t="s">
        <v>3636</v>
      </c>
      <c r="D498" t="s">
        <v>3094</v>
      </c>
      <c r="E498">
        <v>613</v>
      </c>
      <c r="F498">
        <v>609</v>
      </c>
      <c r="G498">
        <v>1500</v>
      </c>
      <c r="H498" t="s">
        <v>2925</v>
      </c>
      <c r="I498">
        <v>5233</v>
      </c>
      <c r="J498" t="s">
        <v>3192</v>
      </c>
      <c r="K498" t="s">
        <v>2924</v>
      </c>
      <c r="L498">
        <v>3035</v>
      </c>
      <c r="M498">
        <v>3040</v>
      </c>
      <c r="N498">
        <v>300</v>
      </c>
      <c r="O498" t="s">
        <v>2928</v>
      </c>
      <c r="P498">
        <v>0.64940552464919099</v>
      </c>
      <c r="Q498">
        <v>0.85565818414292005</v>
      </c>
      <c r="R498">
        <v>6.6331657767706104E-3</v>
      </c>
      <c r="S498">
        <v>7.2726487417824406E-2</v>
      </c>
      <c r="T498">
        <v>0.48809270180471498</v>
      </c>
      <c r="U498">
        <v>0.48809270180471498</v>
      </c>
      <c r="V498">
        <v>0.76434629986380198</v>
      </c>
      <c r="W498">
        <v>1.46</v>
      </c>
      <c r="X498">
        <v>0.16</v>
      </c>
      <c r="Y498">
        <v>188705</v>
      </c>
      <c r="Z498">
        <v>8205</v>
      </c>
      <c r="AA498">
        <v>0.42</v>
      </c>
      <c r="AB498">
        <v>23</v>
      </c>
      <c r="AC498">
        <v>13</v>
      </c>
      <c r="AD498">
        <v>10</v>
      </c>
      <c r="AE498">
        <v>56.52</v>
      </c>
      <c r="AF498">
        <v>10</v>
      </c>
      <c r="AG498">
        <v>11</v>
      </c>
      <c r="AH498">
        <v>7</v>
      </c>
      <c r="AI498">
        <v>5</v>
      </c>
    </row>
    <row r="499" spans="1:35" x14ac:dyDescent="0.2">
      <c r="A499" s="102">
        <v>1356</v>
      </c>
      <c r="B499">
        <v>7012</v>
      </c>
      <c r="C499" t="s">
        <v>3215</v>
      </c>
      <c r="D499" t="s">
        <v>2943</v>
      </c>
      <c r="E499">
        <v>2311</v>
      </c>
      <c r="F499">
        <v>2281</v>
      </c>
      <c r="G499">
        <v>400</v>
      </c>
      <c r="H499" t="s">
        <v>2928</v>
      </c>
      <c r="I499">
        <v>9003</v>
      </c>
      <c r="J499" t="s">
        <v>3227</v>
      </c>
      <c r="K499" t="s">
        <v>3096</v>
      </c>
      <c r="L499">
        <v>2960</v>
      </c>
      <c r="M499">
        <v>2903</v>
      </c>
      <c r="N499">
        <v>300</v>
      </c>
      <c r="O499" t="s">
        <v>2925</v>
      </c>
      <c r="P499">
        <v>0.77637818705747597</v>
      </c>
      <c r="Q499">
        <v>0.82299681213158504</v>
      </c>
      <c r="R499" s="15">
        <v>0.27965611737095197</v>
      </c>
      <c r="S499">
        <v>8.9296817319603594E-2</v>
      </c>
      <c r="T499">
        <v>-0.86921765727001599</v>
      </c>
      <c r="U499">
        <v>0.86921765727001599</v>
      </c>
      <c r="V499">
        <v>0.60482980528934505</v>
      </c>
      <c r="W499">
        <v>-4.72</v>
      </c>
      <c r="X499">
        <v>4.7699999999999996</v>
      </c>
      <c r="Y499">
        <v>188340</v>
      </c>
      <c r="Z499">
        <v>14488</v>
      </c>
      <c r="AA499">
        <v>0.75</v>
      </c>
      <c r="AB499">
        <v>13</v>
      </c>
      <c r="AC499">
        <v>9</v>
      </c>
      <c r="AD499">
        <v>4</v>
      </c>
      <c r="AE499">
        <v>69.23</v>
      </c>
      <c r="AF499">
        <v>11</v>
      </c>
      <c r="AG499">
        <v>7</v>
      </c>
      <c r="AH499">
        <v>1</v>
      </c>
      <c r="AI499">
        <v>5</v>
      </c>
    </row>
    <row r="500" spans="1:35" x14ac:dyDescent="0.2">
      <c r="A500" s="102">
        <v>1478</v>
      </c>
      <c r="B500">
        <v>5471</v>
      </c>
      <c r="C500" t="s">
        <v>3213</v>
      </c>
      <c r="D500" t="s">
        <v>2986</v>
      </c>
      <c r="E500">
        <v>4560</v>
      </c>
      <c r="F500">
        <v>4520</v>
      </c>
      <c r="G500">
        <v>200</v>
      </c>
      <c r="H500" t="s">
        <v>2928</v>
      </c>
      <c r="I500">
        <v>9303</v>
      </c>
      <c r="J500" t="s">
        <v>3615</v>
      </c>
      <c r="K500" t="s">
        <v>3649</v>
      </c>
      <c r="L500">
        <v>1521</v>
      </c>
      <c r="M500">
        <v>1503</v>
      </c>
      <c r="N500">
        <v>600</v>
      </c>
      <c r="O500" t="s">
        <v>2925</v>
      </c>
      <c r="P500">
        <v>0.76466543510940899</v>
      </c>
      <c r="Q500">
        <v>0.80652958590004697</v>
      </c>
      <c r="R500">
        <v>0.14328486522261</v>
      </c>
      <c r="S500">
        <v>2.80306115210356E-2</v>
      </c>
      <c r="T500">
        <v>-1.5321441794681001</v>
      </c>
      <c r="U500">
        <v>1.5321441794681001</v>
      </c>
      <c r="V500">
        <v>1.8752251807357601</v>
      </c>
      <c r="W500">
        <v>-6.75</v>
      </c>
      <c r="X500">
        <v>0.24</v>
      </c>
      <c r="Y500">
        <v>188199</v>
      </c>
      <c r="Z500">
        <v>9905</v>
      </c>
      <c r="AA500">
        <v>0.51</v>
      </c>
      <c r="AB500">
        <v>19</v>
      </c>
      <c r="AC500">
        <v>11</v>
      </c>
      <c r="AD500">
        <v>8</v>
      </c>
      <c r="AE500">
        <v>57.89</v>
      </c>
      <c r="AF500">
        <v>14</v>
      </c>
      <c r="AG500">
        <v>8</v>
      </c>
      <c r="AH500">
        <v>3</v>
      </c>
      <c r="AI500">
        <v>8</v>
      </c>
    </row>
    <row r="501" spans="1:35" x14ac:dyDescent="0.2">
      <c r="A501" s="102">
        <v>741</v>
      </c>
      <c r="B501">
        <v>5938</v>
      </c>
      <c r="C501" t="s">
        <v>3660</v>
      </c>
      <c r="D501" t="s">
        <v>3191</v>
      </c>
      <c r="E501">
        <v>1906</v>
      </c>
      <c r="F501">
        <v>1874</v>
      </c>
      <c r="G501">
        <v>400</v>
      </c>
      <c r="H501" t="s">
        <v>2925</v>
      </c>
      <c r="I501">
        <v>6728</v>
      </c>
      <c r="J501" t="s">
        <v>3689</v>
      </c>
      <c r="K501" t="s">
        <v>2930</v>
      </c>
      <c r="L501">
        <v>4200</v>
      </c>
      <c r="M501">
        <v>4045</v>
      </c>
      <c r="N501">
        <v>200</v>
      </c>
      <c r="O501" t="s">
        <v>2928</v>
      </c>
      <c r="P501">
        <v>0.67718310459586395</v>
      </c>
      <c r="Q501">
        <v>0.88375566540915895</v>
      </c>
      <c r="R501" s="15">
        <v>5.5770229844303597E-2</v>
      </c>
      <c r="S501">
        <v>2.5958321853500499E-2</v>
      </c>
      <c r="T501">
        <v>1.1891167943935099</v>
      </c>
      <c r="U501">
        <v>1.1891167943935099</v>
      </c>
      <c r="V501">
        <v>0.38411154378212697</v>
      </c>
      <c r="W501">
        <v>3.98</v>
      </c>
      <c r="X501">
        <v>7.34</v>
      </c>
      <c r="Y501">
        <v>188081</v>
      </c>
      <c r="Z501">
        <v>11064</v>
      </c>
      <c r="AA501">
        <v>0.54</v>
      </c>
      <c r="AB501">
        <v>17</v>
      </c>
      <c r="AC501">
        <v>10</v>
      </c>
      <c r="AD501">
        <v>7</v>
      </c>
      <c r="AE501">
        <v>58.82</v>
      </c>
      <c r="AF501">
        <v>9</v>
      </c>
      <c r="AG501">
        <v>10</v>
      </c>
      <c r="AH501">
        <v>6</v>
      </c>
      <c r="AI501">
        <v>1</v>
      </c>
    </row>
    <row r="502" spans="1:35" x14ac:dyDescent="0.2">
      <c r="A502" s="102">
        <v>255</v>
      </c>
      <c r="B502">
        <v>3003</v>
      </c>
      <c r="C502" t="s">
        <v>691</v>
      </c>
      <c r="D502" t="s">
        <v>2947</v>
      </c>
      <c r="E502">
        <v>1355</v>
      </c>
      <c r="F502">
        <v>1364</v>
      </c>
      <c r="G502">
        <v>600</v>
      </c>
      <c r="H502" t="s">
        <v>2925</v>
      </c>
      <c r="I502">
        <v>6028</v>
      </c>
      <c r="J502" t="s">
        <v>694</v>
      </c>
      <c r="K502" t="s">
        <v>2940</v>
      </c>
      <c r="L502">
        <v>7870</v>
      </c>
      <c r="M502">
        <v>7750</v>
      </c>
      <c r="N502">
        <v>100</v>
      </c>
      <c r="O502" t="s">
        <v>2928</v>
      </c>
      <c r="P502">
        <v>0.85865098578465904</v>
      </c>
      <c r="Q502">
        <v>0.923956759152469</v>
      </c>
      <c r="R502">
        <v>0.39983782100062598</v>
      </c>
      <c r="S502" s="15">
        <v>8.9459117149419995E-2</v>
      </c>
      <c r="T502">
        <v>0.97100031792482799</v>
      </c>
      <c r="U502">
        <v>0.97100031792482799</v>
      </c>
      <c r="V502">
        <v>0.58598363929664499</v>
      </c>
      <c r="W502">
        <v>2.15</v>
      </c>
      <c r="X502">
        <v>5.6</v>
      </c>
      <c r="Y502">
        <v>187892</v>
      </c>
      <c r="Z502">
        <v>8169</v>
      </c>
      <c r="AA502">
        <v>0.4</v>
      </c>
      <c r="AB502">
        <v>23</v>
      </c>
      <c r="AC502">
        <v>14</v>
      </c>
      <c r="AD502">
        <v>9</v>
      </c>
      <c r="AE502">
        <v>60.87</v>
      </c>
      <c r="AF502">
        <v>9</v>
      </c>
      <c r="AG502">
        <v>12</v>
      </c>
      <c r="AH502">
        <v>8</v>
      </c>
      <c r="AI502">
        <v>3</v>
      </c>
    </row>
    <row r="503" spans="1:35" x14ac:dyDescent="0.2">
      <c r="A503" s="102">
        <v>247</v>
      </c>
      <c r="B503">
        <v>4540</v>
      </c>
      <c r="C503" t="s">
        <v>3652</v>
      </c>
      <c r="D503" t="s">
        <v>2948</v>
      </c>
      <c r="E503">
        <v>3115</v>
      </c>
      <c r="F503">
        <v>3085</v>
      </c>
      <c r="G503">
        <v>300</v>
      </c>
      <c r="H503" t="s">
        <v>2925</v>
      </c>
      <c r="I503">
        <v>7327</v>
      </c>
      <c r="J503" t="s">
        <v>3245</v>
      </c>
      <c r="K503" t="s">
        <v>2988</v>
      </c>
      <c r="L503">
        <v>2822</v>
      </c>
      <c r="M503">
        <v>2725</v>
      </c>
      <c r="N503">
        <v>300</v>
      </c>
      <c r="O503" t="s">
        <v>2928</v>
      </c>
      <c r="P503">
        <v>0.73833037555987702</v>
      </c>
      <c r="Q503">
        <v>0.92461722007021696</v>
      </c>
      <c r="R503" s="15">
        <v>0.22961933056001099</v>
      </c>
      <c r="S503" s="15">
        <v>6.9729227706481894E-5</v>
      </c>
      <c r="T503">
        <v>1.7318150157273899</v>
      </c>
      <c r="U503">
        <v>1.7318150157273899</v>
      </c>
      <c r="V503">
        <v>0.84625142465537295</v>
      </c>
      <c r="W503">
        <v>4.3899999999999997</v>
      </c>
      <c r="X503">
        <v>11.67</v>
      </c>
      <c r="Y503">
        <v>187440</v>
      </c>
      <c r="Z503">
        <v>46860</v>
      </c>
      <c r="AA503">
        <v>2.48</v>
      </c>
      <c r="AB503">
        <v>4</v>
      </c>
      <c r="AC503">
        <v>4</v>
      </c>
      <c r="AD503">
        <v>0</v>
      </c>
      <c r="AE503">
        <v>100</v>
      </c>
      <c r="AF503">
        <v>10</v>
      </c>
      <c r="AG503">
        <v>3</v>
      </c>
      <c r="AH503">
        <v>0</v>
      </c>
      <c r="AI503">
        <v>1</v>
      </c>
    </row>
    <row r="504" spans="1:35" x14ac:dyDescent="0.2">
      <c r="A504" s="102">
        <v>1250</v>
      </c>
      <c r="B504">
        <v>7321</v>
      </c>
      <c r="C504" t="s">
        <v>3197</v>
      </c>
      <c r="D504" t="s">
        <v>2988</v>
      </c>
      <c r="E504">
        <v>629</v>
      </c>
      <c r="F504">
        <v>614</v>
      </c>
      <c r="G504">
        <v>1700</v>
      </c>
      <c r="H504" t="s">
        <v>2928</v>
      </c>
      <c r="I504">
        <v>8273</v>
      </c>
      <c r="J504" t="s">
        <v>3098</v>
      </c>
      <c r="K504" t="s">
        <v>2951</v>
      </c>
      <c r="L504">
        <v>3595</v>
      </c>
      <c r="M504">
        <v>3570</v>
      </c>
      <c r="N504">
        <v>300</v>
      </c>
      <c r="O504" t="s">
        <v>2925</v>
      </c>
      <c r="P504">
        <v>0.93124255888750196</v>
      </c>
      <c r="Q504">
        <v>0.83411290739676502</v>
      </c>
      <c r="R504">
        <v>7.13263396775565E-2</v>
      </c>
      <c r="S504">
        <v>1.7225446102291798E-2</v>
      </c>
      <c r="T504">
        <v>-0.29565223494700898</v>
      </c>
      <c r="U504">
        <v>0.29565223494700898</v>
      </c>
      <c r="V504">
        <v>0.400003104179814</v>
      </c>
      <c r="W504">
        <v>-0.93</v>
      </c>
      <c r="X504">
        <v>2.54</v>
      </c>
      <c r="Y504">
        <v>187388</v>
      </c>
      <c r="Z504">
        <v>18739</v>
      </c>
      <c r="AA504">
        <v>0.85</v>
      </c>
      <c r="AB504">
        <v>10</v>
      </c>
      <c r="AC504">
        <v>7</v>
      </c>
      <c r="AD504">
        <v>3</v>
      </c>
      <c r="AE504">
        <v>70</v>
      </c>
      <c r="AF504">
        <v>11</v>
      </c>
      <c r="AG504">
        <v>4</v>
      </c>
      <c r="AH504">
        <v>2</v>
      </c>
      <c r="AI504">
        <v>4</v>
      </c>
    </row>
    <row r="505" spans="1:35" x14ac:dyDescent="0.2">
      <c r="A505" s="102">
        <v>931</v>
      </c>
      <c r="B505">
        <v>3048</v>
      </c>
      <c r="C505" t="s">
        <v>3333</v>
      </c>
      <c r="D505" t="s">
        <v>2951</v>
      </c>
      <c r="E505">
        <v>1208</v>
      </c>
      <c r="F505">
        <v>1188</v>
      </c>
      <c r="G505">
        <v>900</v>
      </c>
      <c r="H505" t="s">
        <v>2928</v>
      </c>
      <c r="I505">
        <v>7458</v>
      </c>
      <c r="J505" t="s">
        <v>3666</v>
      </c>
      <c r="K505" t="s">
        <v>2932</v>
      </c>
      <c r="L505">
        <v>5440</v>
      </c>
      <c r="M505">
        <v>5360</v>
      </c>
      <c r="N505">
        <v>200</v>
      </c>
      <c r="O505" t="s">
        <v>2925</v>
      </c>
      <c r="P505">
        <v>0.51852166359004104</v>
      </c>
      <c r="Q505">
        <v>0.86549492498111702</v>
      </c>
      <c r="R505" s="15">
        <v>0.22851326374298001</v>
      </c>
      <c r="S505">
        <v>1.7605247135566701E-2</v>
      </c>
      <c r="T505">
        <v>-0.67241266174254499</v>
      </c>
      <c r="U505">
        <v>0.67241266174254499</v>
      </c>
      <c r="V505">
        <v>0.66105963913032595</v>
      </c>
      <c r="W505">
        <v>-1.87</v>
      </c>
      <c r="X505">
        <v>0.26</v>
      </c>
      <c r="Y505">
        <v>187335</v>
      </c>
      <c r="Z505">
        <v>10408</v>
      </c>
      <c r="AA505">
        <v>0.65</v>
      </c>
      <c r="AB505">
        <v>18</v>
      </c>
      <c r="AC505">
        <v>11</v>
      </c>
      <c r="AD505">
        <v>7</v>
      </c>
      <c r="AE505">
        <v>61.11</v>
      </c>
      <c r="AF505">
        <v>12</v>
      </c>
      <c r="AG505">
        <v>8</v>
      </c>
      <c r="AH505">
        <v>2</v>
      </c>
      <c r="AI505">
        <v>8</v>
      </c>
    </row>
    <row r="506" spans="1:35" x14ac:dyDescent="0.2">
      <c r="A506" s="102">
        <v>503</v>
      </c>
      <c r="B506">
        <v>5463</v>
      </c>
      <c r="C506" t="s">
        <v>67</v>
      </c>
      <c r="D506" t="s">
        <v>2986</v>
      </c>
      <c r="E506">
        <v>3180</v>
      </c>
      <c r="F506">
        <v>3170</v>
      </c>
      <c r="G506">
        <v>300</v>
      </c>
      <c r="H506" t="s">
        <v>2925</v>
      </c>
      <c r="I506">
        <v>9072</v>
      </c>
      <c r="J506" t="s">
        <v>3095</v>
      </c>
      <c r="K506" t="s">
        <v>3096</v>
      </c>
      <c r="L506">
        <v>2659</v>
      </c>
      <c r="M506">
        <v>2602</v>
      </c>
      <c r="N506">
        <v>400</v>
      </c>
      <c r="O506" t="s">
        <v>2928</v>
      </c>
      <c r="P506">
        <v>0.53101541330924396</v>
      </c>
      <c r="Q506">
        <v>0.90197053657318504</v>
      </c>
      <c r="R506">
        <v>0.10998562899931</v>
      </c>
      <c r="S506">
        <v>1.1657029944012599E-3</v>
      </c>
      <c r="T506">
        <v>2.6725394040101702</v>
      </c>
      <c r="U506">
        <v>2.6725394040101702</v>
      </c>
      <c r="V506">
        <v>1.35544531401917</v>
      </c>
      <c r="W506">
        <v>5.52</v>
      </c>
      <c r="X506">
        <v>9.44</v>
      </c>
      <c r="Y506">
        <v>186992</v>
      </c>
      <c r="Z506">
        <v>23374</v>
      </c>
      <c r="AA506">
        <v>1.22</v>
      </c>
      <c r="AB506">
        <v>8</v>
      </c>
      <c r="AC506">
        <v>6</v>
      </c>
      <c r="AD506">
        <v>2</v>
      </c>
      <c r="AE506">
        <v>75</v>
      </c>
      <c r="AF506">
        <v>15</v>
      </c>
      <c r="AG506">
        <v>3</v>
      </c>
      <c r="AH506">
        <v>1</v>
      </c>
      <c r="AI506">
        <v>4</v>
      </c>
    </row>
    <row r="507" spans="1:35" x14ac:dyDescent="0.2">
      <c r="A507" s="102">
        <v>465</v>
      </c>
      <c r="B507">
        <v>3231</v>
      </c>
      <c r="C507" t="s">
        <v>543</v>
      </c>
      <c r="D507" t="s">
        <v>2947</v>
      </c>
      <c r="E507">
        <v>2725</v>
      </c>
      <c r="F507">
        <v>2748</v>
      </c>
      <c r="G507">
        <v>200</v>
      </c>
      <c r="H507" t="s">
        <v>2928</v>
      </c>
      <c r="I507">
        <v>9746</v>
      </c>
      <c r="J507" t="s">
        <v>3198</v>
      </c>
      <c r="K507" t="s">
        <v>2927</v>
      </c>
      <c r="L507">
        <v>5600</v>
      </c>
      <c r="M507">
        <v>5640</v>
      </c>
      <c r="N507">
        <v>100</v>
      </c>
      <c r="O507" t="s">
        <v>2925</v>
      </c>
      <c r="P507">
        <v>0.68627876389502596</v>
      </c>
      <c r="Q507">
        <v>0.90482624542218903</v>
      </c>
      <c r="R507" s="106">
        <v>3.74343966357654E-2</v>
      </c>
      <c r="S507">
        <v>5.6895182430918997E-2</v>
      </c>
      <c r="T507">
        <v>-1.44831618564857</v>
      </c>
      <c r="U507">
        <v>1.44831618564857</v>
      </c>
      <c r="V507">
        <v>1.0210073012599601</v>
      </c>
      <c r="W507">
        <v>-6.5</v>
      </c>
      <c r="X507">
        <v>2.5499999999999998</v>
      </c>
      <c r="Y507">
        <v>186812</v>
      </c>
      <c r="Z507">
        <v>14370</v>
      </c>
      <c r="AA507">
        <v>0.81</v>
      </c>
      <c r="AB507">
        <v>13</v>
      </c>
      <c r="AC507">
        <v>9</v>
      </c>
      <c r="AD507">
        <v>4</v>
      </c>
      <c r="AE507">
        <v>69.23</v>
      </c>
      <c r="AF507">
        <v>13</v>
      </c>
      <c r="AG507">
        <v>6</v>
      </c>
      <c r="AH507">
        <v>4</v>
      </c>
      <c r="AI507">
        <v>3</v>
      </c>
    </row>
    <row r="508" spans="1:35" x14ac:dyDescent="0.2">
      <c r="A508" s="102">
        <v>107</v>
      </c>
      <c r="B508">
        <v>2222</v>
      </c>
      <c r="C508" t="s">
        <v>730</v>
      </c>
      <c r="D508" t="s">
        <v>2953</v>
      </c>
      <c r="E508">
        <v>7150</v>
      </c>
      <c r="F508">
        <v>6920</v>
      </c>
      <c r="G508">
        <v>100</v>
      </c>
      <c r="H508" t="s">
        <v>2928</v>
      </c>
      <c r="I508">
        <v>7730</v>
      </c>
      <c r="J508" t="s">
        <v>3271</v>
      </c>
      <c r="K508" t="s">
        <v>2934</v>
      </c>
      <c r="L508">
        <v>2901</v>
      </c>
      <c r="M508">
        <v>2890</v>
      </c>
      <c r="N508">
        <v>200</v>
      </c>
      <c r="O508" t="s">
        <v>2925</v>
      </c>
      <c r="P508">
        <v>0.757250598340099</v>
      </c>
      <c r="Q508">
        <v>0.94185594986386501</v>
      </c>
      <c r="R508" s="15">
        <v>0.31079982723753902</v>
      </c>
      <c r="S508" s="106">
        <v>8.5394311211147295E-2</v>
      </c>
      <c r="T508">
        <v>-2.05607872814933</v>
      </c>
      <c r="U508">
        <v>2.05607872814933</v>
      </c>
      <c r="V508">
        <v>1.1640027652738201</v>
      </c>
      <c r="W508">
        <v>-10.71</v>
      </c>
      <c r="X508">
        <v>16.47</v>
      </c>
      <c r="Y508">
        <v>186343</v>
      </c>
      <c r="Z508">
        <v>9317</v>
      </c>
      <c r="AA508">
        <v>0.64</v>
      </c>
      <c r="AB508">
        <v>20</v>
      </c>
      <c r="AC508">
        <v>13</v>
      </c>
      <c r="AD508">
        <v>7</v>
      </c>
      <c r="AE508">
        <v>65</v>
      </c>
      <c r="AF508">
        <v>9</v>
      </c>
      <c r="AG508">
        <v>9</v>
      </c>
      <c r="AH508">
        <v>7</v>
      </c>
      <c r="AI508">
        <v>4</v>
      </c>
    </row>
    <row r="509" spans="1:35" x14ac:dyDescent="0.2">
      <c r="A509" s="102">
        <v>962</v>
      </c>
      <c r="B509">
        <v>1812</v>
      </c>
      <c r="C509" t="s">
        <v>3066</v>
      </c>
      <c r="D509" t="s">
        <v>2935</v>
      </c>
      <c r="E509">
        <v>1460</v>
      </c>
      <c r="F509">
        <v>1451</v>
      </c>
      <c r="G509">
        <v>700</v>
      </c>
      <c r="H509" t="s">
        <v>2925</v>
      </c>
      <c r="I509">
        <v>3865</v>
      </c>
      <c r="J509" t="s">
        <v>2867</v>
      </c>
      <c r="K509" t="s">
        <v>3210</v>
      </c>
      <c r="L509">
        <v>526</v>
      </c>
      <c r="M509">
        <v>527</v>
      </c>
      <c r="N509">
        <v>1900</v>
      </c>
      <c r="O509" t="s">
        <v>2928</v>
      </c>
      <c r="P509">
        <v>0.72502268006970005</v>
      </c>
      <c r="Q509">
        <v>0.86333568853500198</v>
      </c>
      <c r="R509">
        <v>1.05040055130615E-2</v>
      </c>
      <c r="S509" s="106">
        <v>5.02426880028412E-2</v>
      </c>
      <c r="T509">
        <v>1.74439306710404</v>
      </c>
      <c r="U509">
        <v>1.74439306710404</v>
      </c>
      <c r="V509">
        <v>1.71749172281546</v>
      </c>
      <c r="W509">
        <v>4.3600000000000003</v>
      </c>
      <c r="X509">
        <v>1.42</v>
      </c>
      <c r="Y509">
        <v>186076</v>
      </c>
      <c r="Z509">
        <v>9304</v>
      </c>
      <c r="AA509">
        <v>0.38</v>
      </c>
      <c r="AB509">
        <v>20</v>
      </c>
      <c r="AC509">
        <v>11</v>
      </c>
      <c r="AD509">
        <v>9</v>
      </c>
      <c r="AE509">
        <v>55</v>
      </c>
      <c r="AF509">
        <v>12</v>
      </c>
      <c r="AG509">
        <v>6</v>
      </c>
      <c r="AH509">
        <v>5</v>
      </c>
      <c r="AI509">
        <v>9</v>
      </c>
    </row>
    <row r="510" spans="1:35" x14ac:dyDescent="0.2">
      <c r="A510" s="102">
        <v>798</v>
      </c>
      <c r="B510">
        <v>7211</v>
      </c>
      <c r="C510" t="s">
        <v>28</v>
      </c>
      <c r="D510" t="s">
        <v>2943</v>
      </c>
      <c r="E510">
        <v>423</v>
      </c>
      <c r="F510">
        <v>425</v>
      </c>
      <c r="G510">
        <v>2500</v>
      </c>
      <c r="H510" t="s">
        <v>2925</v>
      </c>
      <c r="I510">
        <v>7321</v>
      </c>
      <c r="J510" t="s">
        <v>3197</v>
      </c>
      <c r="K510" t="s">
        <v>2988</v>
      </c>
      <c r="L510">
        <v>629</v>
      </c>
      <c r="M510">
        <v>614</v>
      </c>
      <c r="N510">
        <v>1700</v>
      </c>
      <c r="O510" t="s">
        <v>2928</v>
      </c>
      <c r="P510">
        <v>0.94608974947687197</v>
      </c>
      <c r="Q510">
        <v>0.878763071695982</v>
      </c>
      <c r="R510" s="106">
        <v>7.1306043798513297E-2</v>
      </c>
      <c r="S510">
        <v>1.99067703635275E-2</v>
      </c>
      <c r="T510">
        <v>0.93216433374955199</v>
      </c>
      <c r="U510">
        <v>0.93216433374955199</v>
      </c>
      <c r="V510">
        <v>0.34257688408523301</v>
      </c>
      <c r="W510">
        <v>2.42</v>
      </c>
      <c r="X510">
        <v>1.79</v>
      </c>
      <c r="Y510">
        <v>185054</v>
      </c>
      <c r="Z510">
        <v>20562</v>
      </c>
      <c r="AA510">
        <v>1</v>
      </c>
      <c r="AB510">
        <v>9</v>
      </c>
      <c r="AC510">
        <v>6</v>
      </c>
      <c r="AD510">
        <v>3</v>
      </c>
      <c r="AE510">
        <v>66.67</v>
      </c>
      <c r="AF510">
        <v>10</v>
      </c>
      <c r="AG510">
        <v>4</v>
      </c>
      <c r="AH510">
        <v>2</v>
      </c>
      <c r="AI510">
        <v>3</v>
      </c>
    </row>
    <row r="511" spans="1:35" x14ac:dyDescent="0.2">
      <c r="A511" s="102">
        <v>88</v>
      </c>
      <c r="B511">
        <v>8425</v>
      </c>
      <c r="C511" t="s">
        <v>3171</v>
      </c>
      <c r="D511" t="s">
        <v>2931</v>
      </c>
      <c r="E511">
        <v>3445</v>
      </c>
      <c r="F511">
        <v>3420</v>
      </c>
      <c r="G511">
        <v>300</v>
      </c>
      <c r="H511" t="s">
        <v>2928</v>
      </c>
      <c r="I511">
        <v>8572</v>
      </c>
      <c r="J511" t="s">
        <v>2893</v>
      </c>
      <c r="K511" t="s">
        <v>2931</v>
      </c>
      <c r="L511">
        <v>527</v>
      </c>
      <c r="M511">
        <v>527</v>
      </c>
      <c r="N511">
        <v>1900</v>
      </c>
      <c r="O511" t="s">
        <v>2925</v>
      </c>
      <c r="P511">
        <v>0.70565574583874802</v>
      </c>
      <c r="Q511">
        <v>0.946066123914445</v>
      </c>
      <c r="R511">
        <v>0.407757065300204</v>
      </c>
      <c r="S511">
        <v>2.86322793371298E-2</v>
      </c>
      <c r="T511">
        <v>-1.3423305696552399</v>
      </c>
      <c r="U511">
        <v>1.3423305696552399</v>
      </c>
      <c r="V511">
        <v>1.3183062004950299</v>
      </c>
      <c r="W511">
        <v>-6.41</v>
      </c>
      <c r="X511">
        <v>2.41</v>
      </c>
      <c r="Y511">
        <v>185009</v>
      </c>
      <c r="Z511">
        <v>8410</v>
      </c>
      <c r="AA511">
        <v>0.45</v>
      </c>
      <c r="AB511">
        <v>22</v>
      </c>
      <c r="AC511">
        <v>13</v>
      </c>
      <c r="AD511">
        <v>9</v>
      </c>
      <c r="AE511">
        <v>59.09</v>
      </c>
      <c r="AF511">
        <v>14</v>
      </c>
      <c r="AG511">
        <v>7</v>
      </c>
      <c r="AH511">
        <v>5</v>
      </c>
      <c r="AI511">
        <v>10</v>
      </c>
    </row>
    <row r="512" spans="1:35" x14ac:dyDescent="0.2">
      <c r="A512" s="102">
        <v>79</v>
      </c>
      <c r="B512">
        <v>4634</v>
      </c>
      <c r="C512" t="s">
        <v>66</v>
      </c>
      <c r="D512" t="s">
        <v>2950</v>
      </c>
      <c r="E512">
        <v>2600</v>
      </c>
      <c r="F512">
        <v>2582</v>
      </c>
      <c r="G512">
        <v>400</v>
      </c>
      <c r="H512" t="s">
        <v>2925</v>
      </c>
      <c r="I512">
        <v>5471</v>
      </c>
      <c r="J512" t="s">
        <v>3213</v>
      </c>
      <c r="K512" t="s">
        <v>2986</v>
      </c>
      <c r="L512">
        <v>4560</v>
      </c>
      <c r="M512">
        <v>4520</v>
      </c>
      <c r="N512">
        <v>200</v>
      </c>
      <c r="O512" t="s">
        <v>2928</v>
      </c>
      <c r="P512">
        <v>0.90982635987161897</v>
      </c>
      <c r="Q512">
        <v>0.94795241966101795</v>
      </c>
      <c r="R512" s="15">
        <v>0.14427552756974599</v>
      </c>
      <c r="S512">
        <v>5.9347780192181503E-2</v>
      </c>
      <c r="T512">
        <v>1.17305939167763</v>
      </c>
      <c r="U512">
        <v>1.17305939167763</v>
      </c>
      <c r="V512">
        <v>1.35217731176053</v>
      </c>
      <c r="W512">
        <v>3.29</v>
      </c>
      <c r="X512">
        <v>14.25</v>
      </c>
      <c r="Y512">
        <v>184957</v>
      </c>
      <c r="Z512">
        <v>23120</v>
      </c>
      <c r="AA512">
        <v>1.41</v>
      </c>
      <c r="AB512">
        <v>8</v>
      </c>
      <c r="AC512">
        <v>7</v>
      </c>
      <c r="AD512">
        <v>1</v>
      </c>
      <c r="AE512">
        <v>87.5</v>
      </c>
      <c r="AF512">
        <v>14</v>
      </c>
      <c r="AG512">
        <v>3</v>
      </c>
      <c r="AH512">
        <v>1</v>
      </c>
      <c r="AI512">
        <v>4</v>
      </c>
    </row>
    <row r="513" spans="1:35" x14ac:dyDescent="0.2">
      <c r="A513" s="102">
        <v>693</v>
      </c>
      <c r="B513">
        <v>4540</v>
      </c>
      <c r="C513" t="s">
        <v>3652</v>
      </c>
      <c r="D513" t="s">
        <v>2948</v>
      </c>
      <c r="E513">
        <v>3115</v>
      </c>
      <c r="F513">
        <v>3085</v>
      </c>
      <c r="G513">
        <v>300</v>
      </c>
      <c r="H513" t="s">
        <v>2925</v>
      </c>
      <c r="I513">
        <v>9603</v>
      </c>
      <c r="J513" t="s">
        <v>3167</v>
      </c>
      <c r="K513" t="s">
        <v>2940</v>
      </c>
      <c r="L513">
        <v>2755</v>
      </c>
      <c r="M513">
        <v>2667</v>
      </c>
      <c r="N513">
        <v>300</v>
      </c>
      <c r="O513" t="s">
        <v>2928</v>
      </c>
      <c r="P513">
        <v>0.84051686430582495</v>
      </c>
      <c r="Q513">
        <v>0.887184736635107</v>
      </c>
      <c r="R513">
        <v>0.175931635668231</v>
      </c>
      <c r="S513">
        <v>2.59090121199285E-4</v>
      </c>
      <c r="T513">
        <v>1.56680258557451</v>
      </c>
      <c r="U513">
        <v>1.56680258557451</v>
      </c>
      <c r="V513">
        <v>1.27005661681138</v>
      </c>
      <c r="W513">
        <v>6.55</v>
      </c>
      <c r="X513">
        <v>13.55</v>
      </c>
      <c r="Y513">
        <v>184601</v>
      </c>
      <c r="Z513">
        <v>11538</v>
      </c>
      <c r="AA513">
        <v>0.56999999999999995</v>
      </c>
      <c r="AB513">
        <v>16</v>
      </c>
      <c r="AC513">
        <v>10</v>
      </c>
      <c r="AD513">
        <v>6</v>
      </c>
      <c r="AE513">
        <v>62.5</v>
      </c>
      <c r="AF513">
        <v>14</v>
      </c>
      <c r="AG513">
        <v>5</v>
      </c>
      <c r="AH513">
        <v>2</v>
      </c>
      <c r="AI513">
        <v>9</v>
      </c>
    </row>
    <row r="514" spans="1:35" x14ac:dyDescent="0.2">
      <c r="A514" s="102">
        <v>978</v>
      </c>
      <c r="B514">
        <v>4540</v>
      </c>
      <c r="C514" t="s">
        <v>3652</v>
      </c>
      <c r="D514" t="s">
        <v>2948</v>
      </c>
      <c r="E514">
        <v>3115</v>
      </c>
      <c r="F514">
        <v>3085</v>
      </c>
      <c r="G514">
        <v>300</v>
      </c>
      <c r="H514" t="s">
        <v>2928</v>
      </c>
      <c r="I514">
        <v>9076</v>
      </c>
      <c r="J514" t="s">
        <v>1115</v>
      </c>
      <c r="K514" t="s">
        <v>3096</v>
      </c>
      <c r="L514">
        <v>1487</v>
      </c>
      <c r="M514">
        <v>1474</v>
      </c>
      <c r="N514">
        <v>600</v>
      </c>
      <c r="O514" t="s">
        <v>2925</v>
      </c>
      <c r="P514">
        <v>0.63173794641404502</v>
      </c>
      <c r="Q514">
        <v>0.86210169393338998</v>
      </c>
      <c r="R514" s="106">
        <v>0.39512426782343801</v>
      </c>
      <c r="S514" s="106">
        <v>4.9170292334810198E-2</v>
      </c>
      <c r="T514">
        <v>-1.16199485616196</v>
      </c>
      <c r="U514">
        <v>1.16199485616196</v>
      </c>
      <c r="V514">
        <v>0.72949731539657603</v>
      </c>
      <c r="W514">
        <v>-2.52</v>
      </c>
      <c r="X514">
        <v>4.4400000000000004</v>
      </c>
      <c r="Y514">
        <v>184542</v>
      </c>
      <c r="Z514">
        <v>11534</v>
      </c>
      <c r="AA514">
        <v>0.46</v>
      </c>
      <c r="AB514">
        <v>16</v>
      </c>
      <c r="AC514">
        <v>11</v>
      </c>
      <c r="AD514">
        <v>5</v>
      </c>
      <c r="AE514">
        <v>68.75</v>
      </c>
      <c r="AF514">
        <v>10</v>
      </c>
      <c r="AG514">
        <v>7</v>
      </c>
      <c r="AH514">
        <v>5</v>
      </c>
      <c r="AI514">
        <v>4</v>
      </c>
    </row>
    <row r="515" spans="1:35" x14ac:dyDescent="0.2">
      <c r="A515" s="102">
        <v>588</v>
      </c>
      <c r="B515">
        <v>6902</v>
      </c>
      <c r="C515" t="s">
        <v>944</v>
      </c>
      <c r="D515" t="s">
        <v>2943</v>
      </c>
      <c r="E515">
        <v>4614</v>
      </c>
      <c r="F515">
        <v>4529</v>
      </c>
      <c r="G515">
        <v>200</v>
      </c>
      <c r="H515" t="s">
        <v>2928</v>
      </c>
      <c r="I515">
        <v>9101</v>
      </c>
      <c r="J515" t="s">
        <v>1117</v>
      </c>
      <c r="K515" t="s">
        <v>3235</v>
      </c>
      <c r="L515">
        <v>1790</v>
      </c>
      <c r="M515">
        <v>1798</v>
      </c>
      <c r="N515">
        <v>500</v>
      </c>
      <c r="O515" t="s">
        <v>2925</v>
      </c>
      <c r="P515">
        <v>0.92860197393748301</v>
      </c>
      <c r="Q515">
        <v>0.89544147066391599</v>
      </c>
      <c r="R515">
        <v>1.95593282970975E-2</v>
      </c>
      <c r="S515">
        <v>1.28618512095549E-3</v>
      </c>
      <c r="T515">
        <v>-0.59869471895106297</v>
      </c>
      <c r="U515">
        <v>0.59869471895106297</v>
      </c>
      <c r="V515">
        <v>0.55188852604126204</v>
      </c>
      <c r="W515">
        <v>-1.03</v>
      </c>
      <c r="X515">
        <v>0.75</v>
      </c>
      <c r="Y515">
        <v>184474</v>
      </c>
      <c r="Z515">
        <v>18447</v>
      </c>
      <c r="AA515">
        <v>1.03</v>
      </c>
      <c r="AB515">
        <v>10</v>
      </c>
      <c r="AC515">
        <v>7</v>
      </c>
      <c r="AD515">
        <v>3</v>
      </c>
      <c r="AE515">
        <v>70</v>
      </c>
      <c r="AF515">
        <v>15</v>
      </c>
      <c r="AG515">
        <v>4</v>
      </c>
      <c r="AH515">
        <v>0</v>
      </c>
      <c r="AI515">
        <v>6</v>
      </c>
    </row>
    <row r="516" spans="1:35" x14ac:dyDescent="0.2">
      <c r="A516" s="102">
        <v>768</v>
      </c>
      <c r="B516">
        <v>6473</v>
      </c>
      <c r="C516" t="s">
        <v>1367</v>
      </c>
      <c r="D516" t="s">
        <v>2938</v>
      </c>
      <c r="E516">
        <v>1212</v>
      </c>
      <c r="F516">
        <v>1209</v>
      </c>
      <c r="G516">
        <v>600</v>
      </c>
      <c r="H516" t="s">
        <v>2928</v>
      </c>
      <c r="I516">
        <v>7259</v>
      </c>
      <c r="J516" t="s">
        <v>27</v>
      </c>
      <c r="K516" t="s">
        <v>2943</v>
      </c>
      <c r="L516">
        <v>3840</v>
      </c>
      <c r="M516">
        <v>3780</v>
      </c>
      <c r="N516">
        <v>200</v>
      </c>
      <c r="O516" t="s">
        <v>2925</v>
      </c>
      <c r="P516">
        <v>0.92922459333716501</v>
      </c>
      <c r="Q516">
        <v>0.88108067420921499</v>
      </c>
      <c r="R516">
        <v>0.29465204188729899</v>
      </c>
      <c r="S516">
        <v>4.8672850904850198E-2</v>
      </c>
      <c r="T516">
        <v>-0.86428955261622198</v>
      </c>
      <c r="U516">
        <v>0.86428955261622198</v>
      </c>
      <c r="V516">
        <v>1.28508694110008</v>
      </c>
      <c r="W516">
        <v>-2.91</v>
      </c>
      <c r="X516">
        <v>4.05</v>
      </c>
      <c r="Y516">
        <v>184201</v>
      </c>
      <c r="Z516">
        <v>12280</v>
      </c>
      <c r="AA516">
        <v>0.64</v>
      </c>
      <c r="AB516">
        <v>15</v>
      </c>
      <c r="AC516">
        <v>8</v>
      </c>
      <c r="AD516">
        <v>7</v>
      </c>
      <c r="AE516">
        <v>53.33</v>
      </c>
      <c r="AF516">
        <v>11</v>
      </c>
      <c r="AG516">
        <v>7</v>
      </c>
      <c r="AH516">
        <v>2</v>
      </c>
      <c r="AI516">
        <v>6</v>
      </c>
    </row>
    <row r="517" spans="1:35" x14ac:dyDescent="0.2">
      <c r="A517" s="102">
        <v>1180</v>
      </c>
      <c r="B517">
        <v>6013</v>
      </c>
      <c r="C517" t="s">
        <v>3667</v>
      </c>
      <c r="D517" t="s">
        <v>2938</v>
      </c>
      <c r="E517">
        <v>1263</v>
      </c>
      <c r="F517">
        <v>1251</v>
      </c>
      <c r="G517">
        <v>800</v>
      </c>
      <c r="H517" t="s">
        <v>2925</v>
      </c>
      <c r="I517">
        <v>8377</v>
      </c>
      <c r="J517" t="s">
        <v>3097</v>
      </c>
      <c r="K517" t="s">
        <v>2988</v>
      </c>
      <c r="L517">
        <v>1105</v>
      </c>
      <c r="M517">
        <v>1073</v>
      </c>
      <c r="N517">
        <v>900</v>
      </c>
      <c r="O517" t="s">
        <v>2928</v>
      </c>
      <c r="P517">
        <v>0.82826228058512896</v>
      </c>
      <c r="Q517">
        <v>0.84119144013432101</v>
      </c>
      <c r="R517">
        <v>0.24664392378331801</v>
      </c>
      <c r="S517">
        <v>6.7060005249452104E-2</v>
      </c>
      <c r="T517">
        <v>0.81755532673462405</v>
      </c>
      <c r="U517">
        <v>0.81755532673462405</v>
      </c>
      <c r="V517">
        <v>3.3847196036475402E-2</v>
      </c>
      <c r="W517">
        <v>2</v>
      </c>
      <c r="X517">
        <v>3.51</v>
      </c>
      <c r="Y517">
        <v>184010</v>
      </c>
      <c r="Z517">
        <v>10223</v>
      </c>
      <c r="AA517">
        <v>0.54</v>
      </c>
      <c r="AB517">
        <v>18</v>
      </c>
      <c r="AC517">
        <v>10</v>
      </c>
      <c r="AD517">
        <v>8</v>
      </c>
      <c r="AE517">
        <v>55.56</v>
      </c>
      <c r="AF517">
        <v>14</v>
      </c>
      <c r="AG517">
        <v>7</v>
      </c>
      <c r="AH517">
        <v>5</v>
      </c>
      <c r="AI517">
        <v>6</v>
      </c>
    </row>
    <row r="518" spans="1:35" x14ac:dyDescent="0.2">
      <c r="A518" s="102">
        <v>1140</v>
      </c>
      <c r="B518">
        <v>1951</v>
      </c>
      <c r="C518" t="s">
        <v>3650</v>
      </c>
      <c r="D518" t="s">
        <v>2935</v>
      </c>
      <c r="E518">
        <v>2760</v>
      </c>
      <c r="F518">
        <v>2810</v>
      </c>
      <c r="G518">
        <v>300</v>
      </c>
      <c r="H518" t="s">
        <v>2925</v>
      </c>
      <c r="I518">
        <v>7259</v>
      </c>
      <c r="J518" t="s">
        <v>27</v>
      </c>
      <c r="K518" t="s">
        <v>2943</v>
      </c>
      <c r="L518">
        <v>3840</v>
      </c>
      <c r="M518">
        <v>3780</v>
      </c>
      <c r="N518">
        <v>200</v>
      </c>
      <c r="O518" t="s">
        <v>2928</v>
      </c>
      <c r="P518">
        <v>0.57389955458179698</v>
      </c>
      <c r="Q518">
        <v>0.84579513180549104</v>
      </c>
      <c r="R518" s="106">
        <v>0.231920302150976</v>
      </c>
      <c r="S518">
        <v>1.2626748829685799E-2</v>
      </c>
      <c r="T518">
        <v>1.3821793129616</v>
      </c>
      <c r="U518">
        <v>1.3821793129616</v>
      </c>
      <c r="V518">
        <v>0.79101464625459506</v>
      </c>
      <c r="W518">
        <v>6.19</v>
      </c>
      <c r="X518">
        <v>11.51</v>
      </c>
      <c r="Y518">
        <v>183937</v>
      </c>
      <c r="Z518">
        <v>11496</v>
      </c>
      <c r="AA518">
        <v>0.5</v>
      </c>
      <c r="AB518">
        <v>16</v>
      </c>
      <c r="AC518">
        <v>9</v>
      </c>
      <c r="AD518">
        <v>7</v>
      </c>
      <c r="AE518">
        <v>56.25</v>
      </c>
      <c r="AF518">
        <v>12</v>
      </c>
      <c r="AG518">
        <v>8</v>
      </c>
      <c r="AH518">
        <v>4</v>
      </c>
      <c r="AI518">
        <v>4</v>
      </c>
    </row>
    <row r="519" spans="1:35" x14ac:dyDescent="0.2">
      <c r="A519" s="102">
        <v>750</v>
      </c>
      <c r="B519">
        <v>2337</v>
      </c>
      <c r="C519" t="s">
        <v>3634</v>
      </c>
      <c r="D519" t="s">
        <v>2947</v>
      </c>
      <c r="E519">
        <v>436</v>
      </c>
      <c r="F519">
        <v>423</v>
      </c>
      <c r="G519">
        <v>1300</v>
      </c>
      <c r="H519" t="s">
        <v>2928</v>
      </c>
      <c r="I519">
        <v>6857</v>
      </c>
      <c r="J519" t="s">
        <v>3184</v>
      </c>
      <c r="K519" t="s">
        <v>2930</v>
      </c>
      <c r="L519">
        <v>5760</v>
      </c>
      <c r="M519">
        <v>5650</v>
      </c>
      <c r="N519">
        <v>100</v>
      </c>
      <c r="O519" t="s">
        <v>2925</v>
      </c>
      <c r="P519">
        <v>0.56671449159472398</v>
      </c>
      <c r="Q519">
        <v>0.88272806726889197</v>
      </c>
      <c r="R519" s="106">
        <v>0.47490390138982702</v>
      </c>
      <c r="S519">
        <v>9.4296302365170795E-2</v>
      </c>
      <c r="T519">
        <v>-0.62054942046015305</v>
      </c>
      <c r="U519">
        <v>0.62054942046015305</v>
      </c>
      <c r="V519">
        <v>0.21684795166666601</v>
      </c>
      <c r="W519">
        <v>-3.78</v>
      </c>
      <c r="X519">
        <v>2.67</v>
      </c>
      <c r="Y519">
        <v>183473</v>
      </c>
      <c r="Z519">
        <v>8737</v>
      </c>
      <c r="AA519">
        <v>0.57999999999999996</v>
      </c>
      <c r="AB519">
        <v>21</v>
      </c>
      <c r="AC519">
        <v>12</v>
      </c>
      <c r="AD519">
        <v>9</v>
      </c>
      <c r="AE519">
        <v>57.14</v>
      </c>
      <c r="AF519">
        <v>8</v>
      </c>
      <c r="AG519">
        <v>12</v>
      </c>
      <c r="AH519">
        <v>8</v>
      </c>
      <c r="AI519">
        <v>1</v>
      </c>
    </row>
    <row r="520" spans="1:35" x14ac:dyDescent="0.2">
      <c r="A520" s="102">
        <v>837</v>
      </c>
      <c r="B520">
        <v>4536</v>
      </c>
      <c r="C520" t="s">
        <v>3284</v>
      </c>
      <c r="D520" t="s">
        <v>2948</v>
      </c>
      <c r="E520">
        <v>2090</v>
      </c>
      <c r="F520">
        <v>2100</v>
      </c>
      <c r="G520">
        <v>500</v>
      </c>
      <c r="H520" t="s">
        <v>2925</v>
      </c>
      <c r="I520">
        <v>9613</v>
      </c>
      <c r="J520" t="s">
        <v>3647</v>
      </c>
      <c r="K520" t="s">
        <v>2927</v>
      </c>
      <c r="L520">
        <v>1489</v>
      </c>
      <c r="M520">
        <v>1479</v>
      </c>
      <c r="N520">
        <v>700</v>
      </c>
      <c r="O520" t="s">
        <v>2928</v>
      </c>
      <c r="P520">
        <v>0.63934385614334999</v>
      </c>
      <c r="Q520">
        <v>0.87528298392533599</v>
      </c>
      <c r="R520">
        <v>0.117005925458067</v>
      </c>
      <c r="S520">
        <v>4.15691255595294E-2</v>
      </c>
      <c r="T520">
        <v>1.6208558403740601</v>
      </c>
      <c r="U520">
        <v>1.6208558403740601</v>
      </c>
      <c r="V520">
        <v>1.11203785398166</v>
      </c>
      <c r="W520">
        <v>3.85</v>
      </c>
      <c r="X520">
        <v>1.4</v>
      </c>
      <c r="Y520">
        <v>182262</v>
      </c>
      <c r="Z520">
        <v>9113</v>
      </c>
      <c r="AA520">
        <v>0.48</v>
      </c>
      <c r="AB520">
        <v>20</v>
      </c>
      <c r="AC520">
        <v>13</v>
      </c>
      <c r="AD520">
        <v>7</v>
      </c>
      <c r="AE520">
        <v>65</v>
      </c>
      <c r="AF520">
        <v>13</v>
      </c>
      <c r="AG520">
        <v>6</v>
      </c>
      <c r="AH520">
        <v>4</v>
      </c>
      <c r="AI520">
        <v>10</v>
      </c>
    </row>
    <row r="521" spans="1:35" x14ac:dyDescent="0.2">
      <c r="A521" s="102">
        <v>814</v>
      </c>
      <c r="B521">
        <v>4005</v>
      </c>
      <c r="C521" t="s">
        <v>3236</v>
      </c>
      <c r="D521" t="s">
        <v>2950</v>
      </c>
      <c r="E521">
        <v>465</v>
      </c>
      <c r="F521">
        <v>464</v>
      </c>
      <c r="G521">
        <v>2200</v>
      </c>
      <c r="H521" t="s">
        <v>2925</v>
      </c>
      <c r="I521">
        <v>7189</v>
      </c>
      <c r="J521" t="s">
        <v>45</v>
      </c>
      <c r="K521" t="s">
        <v>2988</v>
      </c>
      <c r="L521">
        <v>755</v>
      </c>
      <c r="M521">
        <v>738</v>
      </c>
      <c r="N521">
        <v>1400</v>
      </c>
      <c r="O521" t="s">
        <v>2928</v>
      </c>
      <c r="P521">
        <v>0.91406855946825205</v>
      </c>
      <c r="Q521">
        <v>0.87746229172149903</v>
      </c>
      <c r="R521">
        <v>4.5586648954247397E-2</v>
      </c>
      <c r="S521">
        <v>2.1537400730129899E-2</v>
      </c>
      <c r="T521">
        <v>1.09077982788059</v>
      </c>
      <c r="U521">
        <v>1.09077982788059</v>
      </c>
      <c r="V521">
        <v>0.40931910521307002</v>
      </c>
      <c r="W521">
        <v>4.0999999999999996</v>
      </c>
      <c r="X521">
        <v>1.2</v>
      </c>
      <c r="Y521">
        <v>181874</v>
      </c>
      <c r="Z521">
        <v>10104</v>
      </c>
      <c r="AA521">
        <v>0.5</v>
      </c>
      <c r="AB521">
        <v>18</v>
      </c>
      <c r="AC521">
        <v>10</v>
      </c>
      <c r="AD521">
        <v>8</v>
      </c>
      <c r="AE521">
        <v>55.56</v>
      </c>
      <c r="AF521">
        <v>13</v>
      </c>
      <c r="AG521">
        <v>9</v>
      </c>
      <c r="AH521">
        <v>3</v>
      </c>
      <c r="AI521">
        <v>6</v>
      </c>
    </row>
    <row r="522" spans="1:35" x14ac:dyDescent="0.2">
      <c r="A522" s="102">
        <v>1132</v>
      </c>
      <c r="B522">
        <v>7180</v>
      </c>
      <c r="C522" t="s">
        <v>1322</v>
      </c>
      <c r="D522" t="s">
        <v>2988</v>
      </c>
      <c r="E522">
        <v>468</v>
      </c>
      <c r="F522">
        <v>468</v>
      </c>
      <c r="G522">
        <v>1300</v>
      </c>
      <c r="H522" t="s">
        <v>2925</v>
      </c>
      <c r="I522">
        <v>9062</v>
      </c>
      <c r="J522" t="s">
        <v>2889</v>
      </c>
      <c r="K522" t="s">
        <v>3096</v>
      </c>
      <c r="L522">
        <v>6140</v>
      </c>
      <c r="M522">
        <v>6140</v>
      </c>
      <c r="N522">
        <v>100</v>
      </c>
      <c r="O522" t="s">
        <v>2928</v>
      </c>
      <c r="P522">
        <v>0.71631860580846896</v>
      </c>
      <c r="Q522">
        <v>0.846737240989892</v>
      </c>
      <c r="R522">
        <v>0.16963573131423401</v>
      </c>
      <c r="S522">
        <v>2.6122409436588698E-3</v>
      </c>
      <c r="T522">
        <v>1.0515713676556599</v>
      </c>
      <c r="U522">
        <v>1.0515713676556599</v>
      </c>
      <c r="V522">
        <v>1.1957179924513901</v>
      </c>
      <c r="W522">
        <v>4.04</v>
      </c>
      <c r="X522">
        <v>0.91</v>
      </c>
      <c r="Y522">
        <v>181593</v>
      </c>
      <c r="Z522">
        <v>9558</v>
      </c>
      <c r="AA522">
        <v>0.73</v>
      </c>
      <c r="AB522">
        <v>19</v>
      </c>
      <c r="AC522">
        <v>10</v>
      </c>
      <c r="AD522">
        <v>9</v>
      </c>
      <c r="AE522">
        <v>52.63</v>
      </c>
      <c r="AF522">
        <v>11</v>
      </c>
      <c r="AG522">
        <v>10</v>
      </c>
      <c r="AH522">
        <v>4</v>
      </c>
      <c r="AI522">
        <v>5</v>
      </c>
    </row>
    <row r="523" spans="1:35" x14ac:dyDescent="0.2">
      <c r="A523" s="102">
        <v>847</v>
      </c>
      <c r="B523">
        <v>8031</v>
      </c>
      <c r="C523" t="s">
        <v>1013</v>
      </c>
      <c r="D523" t="s">
        <v>2932</v>
      </c>
      <c r="E523">
        <v>1981</v>
      </c>
      <c r="F523">
        <v>1981</v>
      </c>
      <c r="G523">
        <v>500</v>
      </c>
      <c r="H523" t="s">
        <v>2928</v>
      </c>
      <c r="I523">
        <v>8572</v>
      </c>
      <c r="J523" t="s">
        <v>2893</v>
      </c>
      <c r="K523" t="s">
        <v>2931</v>
      </c>
      <c r="L523">
        <v>527</v>
      </c>
      <c r="M523">
        <v>527</v>
      </c>
      <c r="N523">
        <v>1900</v>
      </c>
      <c r="O523" t="s">
        <v>2925</v>
      </c>
      <c r="P523">
        <v>0.532800963231845</v>
      </c>
      <c r="Q523">
        <v>0.87398766976638897</v>
      </c>
      <c r="R523">
        <v>0.232373546362621</v>
      </c>
      <c r="S523">
        <v>3.1058287970489502E-2</v>
      </c>
      <c r="T523">
        <v>-1.39728730421422</v>
      </c>
      <c r="U523">
        <v>1.39728730421422</v>
      </c>
      <c r="V523">
        <v>1.2657576480418</v>
      </c>
      <c r="W523">
        <v>-8.5399999999999991</v>
      </c>
      <c r="X523">
        <v>1.0900000000000001</v>
      </c>
      <c r="Y523">
        <v>181292</v>
      </c>
      <c r="Z523">
        <v>12086</v>
      </c>
      <c r="AA523">
        <v>0.55000000000000004</v>
      </c>
      <c r="AB523">
        <v>15</v>
      </c>
      <c r="AC523">
        <v>9</v>
      </c>
      <c r="AD523">
        <v>6</v>
      </c>
      <c r="AE523">
        <v>60</v>
      </c>
      <c r="AF523">
        <v>15</v>
      </c>
      <c r="AG523">
        <v>3</v>
      </c>
      <c r="AH523">
        <v>1</v>
      </c>
      <c r="AI523">
        <v>11</v>
      </c>
    </row>
    <row r="524" spans="1:35" x14ac:dyDescent="0.2">
      <c r="A524" s="102">
        <v>36</v>
      </c>
      <c r="B524">
        <v>5233</v>
      </c>
      <c r="C524" t="s">
        <v>3192</v>
      </c>
      <c r="D524" t="s">
        <v>2924</v>
      </c>
      <c r="E524">
        <v>3035</v>
      </c>
      <c r="F524">
        <v>3040</v>
      </c>
      <c r="G524">
        <v>300</v>
      </c>
      <c r="H524" t="s">
        <v>2925</v>
      </c>
      <c r="I524">
        <v>7189</v>
      </c>
      <c r="J524" t="s">
        <v>45</v>
      </c>
      <c r="K524" t="s">
        <v>2988</v>
      </c>
      <c r="L524">
        <v>755</v>
      </c>
      <c r="M524">
        <v>738</v>
      </c>
      <c r="N524">
        <v>1200</v>
      </c>
      <c r="O524" t="s">
        <v>2928</v>
      </c>
      <c r="P524">
        <v>0.846002072505466</v>
      </c>
      <c r="Q524">
        <v>0.95684351252972699</v>
      </c>
      <c r="R524">
        <v>0.16826285357972401</v>
      </c>
      <c r="S524">
        <v>5.8116550068536303E-3</v>
      </c>
      <c r="T524">
        <v>1.85128228323053</v>
      </c>
      <c r="U524">
        <v>1.85128228323053</v>
      </c>
      <c r="V524">
        <v>1.21346160444997</v>
      </c>
      <c r="W524">
        <v>5.86</v>
      </c>
      <c r="X524">
        <v>2.89</v>
      </c>
      <c r="Y524">
        <v>180704</v>
      </c>
      <c r="Z524">
        <v>9035</v>
      </c>
      <c r="AA524">
        <v>0.54</v>
      </c>
      <c r="AB524">
        <v>20</v>
      </c>
      <c r="AC524">
        <v>11</v>
      </c>
      <c r="AD524">
        <v>9</v>
      </c>
      <c r="AE524">
        <v>55</v>
      </c>
      <c r="AF524">
        <v>12</v>
      </c>
      <c r="AG524">
        <v>10</v>
      </c>
      <c r="AH524">
        <v>4</v>
      </c>
      <c r="AI524">
        <v>6</v>
      </c>
    </row>
    <row r="525" spans="1:35" x14ac:dyDescent="0.2">
      <c r="A525" s="102">
        <v>39</v>
      </c>
      <c r="B525">
        <v>5406</v>
      </c>
      <c r="C525" t="s">
        <v>3369</v>
      </c>
      <c r="D525" t="s">
        <v>2986</v>
      </c>
      <c r="E525">
        <v>508</v>
      </c>
      <c r="F525">
        <v>504</v>
      </c>
      <c r="G525">
        <v>2000</v>
      </c>
      <c r="H525" t="s">
        <v>2928</v>
      </c>
      <c r="I525">
        <v>9956</v>
      </c>
      <c r="J525" t="s">
        <v>2874</v>
      </c>
      <c r="K525" t="s">
        <v>2951</v>
      </c>
      <c r="L525">
        <v>2037</v>
      </c>
      <c r="M525">
        <v>1991</v>
      </c>
      <c r="N525">
        <v>500</v>
      </c>
      <c r="O525" t="s">
        <v>2925</v>
      </c>
      <c r="P525">
        <v>0.72554537668651897</v>
      </c>
      <c r="Q525">
        <v>0.95623657892070602</v>
      </c>
      <c r="R525">
        <v>0.163141532619</v>
      </c>
      <c r="S525">
        <v>3.4056238029153897E-2</v>
      </c>
      <c r="T525">
        <v>-1.8964189870937</v>
      </c>
      <c r="U525">
        <v>1.8964189870937</v>
      </c>
      <c r="V525">
        <v>1.5508143814197</v>
      </c>
      <c r="W525">
        <v>-12.65</v>
      </c>
      <c r="X525">
        <v>1.26</v>
      </c>
      <c r="Y525">
        <v>180332</v>
      </c>
      <c r="Z525">
        <v>9491</v>
      </c>
      <c r="AA525">
        <v>0.45</v>
      </c>
      <c r="AB525">
        <v>19</v>
      </c>
      <c r="AC525">
        <v>11</v>
      </c>
      <c r="AD525">
        <v>8</v>
      </c>
      <c r="AE525">
        <v>57.89</v>
      </c>
      <c r="AF525">
        <v>8</v>
      </c>
      <c r="AG525">
        <v>11</v>
      </c>
      <c r="AH525">
        <v>6</v>
      </c>
      <c r="AI525">
        <v>2</v>
      </c>
    </row>
    <row r="526" spans="1:35" x14ac:dyDescent="0.2">
      <c r="A526" s="102">
        <v>89</v>
      </c>
      <c r="B526">
        <v>8604</v>
      </c>
      <c r="C526" t="s">
        <v>541</v>
      </c>
      <c r="D526" t="s">
        <v>3183</v>
      </c>
      <c r="E526">
        <v>559</v>
      </c>
      <c r="F526">
        <v>561.6</v>
      </c>
      <c r="G526">
        <v>1900</v>
      </c>
      <c r="H526" t="s">
        <v>2928</v>
      </c>
      <c r="I526">
        <v>8804</v>
      </c>
      <c r="J526" t="s">
        <v>1096</v>
      </c>
      <c r="K526" t="s">
        <v>2947</v>
      </c>
      <c r="L526">
        <v>1791</v>
      </c>
      <c r="M526">
        <v>1788</v>
      </c>
      <c r="N526">
        <v>600</v>
      </c>
      <c r="O526" t="s">
        <v>2925</v>
      </c>
      <c r="P526">
        <v>0.73576512912991898</v>
      </c>
      <c r="Q526">
        <v>0.94589795790899001</v>
      </c>
      <c r="R526" s="15">
        <v>0.21466184379828401</v>
      </c>
      <c r="S526">
        <v>7.2162320000694405E-2</v>
      </c>
      <c r="T526">
        <v>-1.3993159784446301</v>
      </c>
      <c r="U526">
        <v>1.3993159784446301</v>
      </c>
      <c r="V526">
        <v>1.4672656861275299</v>
      </c>
      <c r="W526">
        <v>-5.15</v>
      </c>
      <c r="X526">
        <v>0.54</v>
      </c>
      <c r="Y526">
        <v>179983</v>
      </c>
      <c r="Z526">
        <v>9999</v>
      </c>
      <c r="AA526">
        <v>0.51</v>
      </c>
      <c r="AB526">
        <v>18</v>
      </c>
      <c r="AC526">
        <v>12</v>
      </c>
      <c r="AD526">
        <v>6</v>
      </c>
      <c r="AE526">
        <v>66.67</v>
      </c>
      <c r="AF526">
        <v>11</v>
      </c>
      <c r="AG526">
        <v>7</v>
      </c>
      <c r="AH526">
        <v>4</v>
      </c>
      <c r="AI526">
        <v>7</v>
      </c>
    </row>
    <row r="527" spans="1:35" x14ac:dyDescent="0.2">
      <c r="A527" s="102">
        <v>1348</v>
      </c>
      <c r="B527">
        <v>5706</v>
      </c>
      <c r="C527" t="s">
        <v>3371</v>
      </c>
      <c r="D527" t="s">
        <v>2941</v>
      </c>
      <c r="E527">
        <v>2698</v>
      </c>
      <c r="F527">
        <v>2689</v>
      </c>
      <c r="G527">
        <v>400</v>
      </c>
      <c r="H527" t="s">
        <v>2925</v>
      </c>
      <c r="I527">
        <v>5713</v>
      </c>
      <c r="J527" t="s">
        <v>3275</v>
      </c>
      <c r="K527" t="s">
        <v>2941</v>
      </c>
      <c r="L527">
        <v>3234</v>
      </c>
      <c r="M527">
        <v>3215</v>
      </c>
      <c r="N527">
        <v>300</v>
      </c>
      <c r="O527" t="s">
        <v>2928</v>
      </c>
      <c r="P527">
        <v>0.85032624029272297</v>
      </c>
      <c r="Q527">
        <v>0.82360113138233604</v>
      </c>
      <c r="R527">
        <v>9.77219546680691E-2</v>
      </c>
      <c r="S527">
        <v>7.8387055278838894E-2</v>
      </c>
      <c r="T527">
        <v>0.33801105503323098</v>
      </c>
      <c r="U527">
        <v>0.33801105503323098</v>
      </c>
      <c r="V527">
        <v>6.7946366343962603E-2</v>
      </c>
      <c r="W527">
        <v>0.92</v>
      </c>
      <c r="X527">
        <v>11.52</v>
      </c>
      <c r="Y527">
        <v>179935</v>
      </c>
      <c r="Z527">
        <v>17994</v>
      </c>
      <c r="AA527">
        <v>0.88</v>
      </c>
      <c r="AB527">
        <v>10</v>
      </c>
      <c r="AC527">
        <v>6</v>
      </c>
      <c r="AD527">
        <v>4</v>
      </c>
      <c r="AE527">
        <v>60</v>
      </c>
      <c r="AF527">
        <v>8</v>
      </c>
      <c r="AG527">
        <v>5</v>
      </c>
      <c r="AH527">
        <v>3</v>
      </c>
      <c r="AI527">
        <v>2</v>
      </c>
    </row>
    <row r="528" spans="1:35" x14ac:dyDescent="0.2">
      <c r="A528" s="102">
        <v>1151</v>
      </c>
      <c r="B528">
        <v>3076</v>
      </c>
      <c r="C528" t="s">
        <v>3334</v>
      </c>
      <c r="D528" t="s">
        <v>2932</v>
      </c>
      <c r="E528">
        <v>1883</v>
      </c>
      <c r="F528">
        <v>1874</v>
      </c>
      <c r="G528">
        <v>600</v>
      </c>
      <c r="H528" t="s">
        <v>2928</v>
      </c>
      <c r="I528">
        <v>9142</v>
      </c>
      <c r="J528" t="s">
        <v>1120</v>
      </c>
      <c r="K528" t="s">
        <v>3096</v>
      </c>
      <c r="L528">
        <v>3690</v>
      </c>
      <c r="M528">
        <v>3630</v>
      </c>
      <c r="N528">
        <v>300</v>
      </c>
      <c r="O528" t="s">
        <v>2925</v>
      </c>
      <c r="P528">
        <v>0.77480557856667698</v>
      </c>
      <c r="Q528">
        <v>0.84443081783193397</v>
      </c>
      <c r="R528">
        <v>1.43450395893049E-2</v>
      </c>
      <c r="S528">
        <v>4.52815023434925E-2</v>
      </c>
      <c r="T528">
        <v>-2.1851297635008402</v>
      </c>
      <c r="U528">
        <v>2.1851297635008402</v>
      </c>
      <c r="V528">
        <v>2.1841607957017102</v>
      </c>
      <c r="W528">
        <v>-3.76</v>
      </c>
      <c r="X528">
        <v>3.25</v>
      </c>
      <c r="Y528">
        <v>179800</v>
      </c>
      <c r="Z528">
        <v>14983</v>
      </c>
      <c r="AA528">
        <v>0.81</v>
      </c>
      <c r="AB528">
        <v>12</v>
      </c>
      <c r="AC528">
        <v>7</v>
      </c>
      <c r="AD528">
        <v>5</v>
      </c>
      <c r="AE528">
        <v>58.33</v>
      </c>
      <c r="AF528">
        <v>12</v>
      </c>
      <c r="AG528">
        <v>6</v>
      </c>
      <c r="AH528">
        <v>3</v>
      </c>
      <c r="AI528">
        <v>3</v>
      </c>
    </row>
    <row r="529" spans="1:35" x14ac:dyDescent="0.2">
      <c r="A529" s="102">
        <v>1129</v>
      </c>
      <c r="B529">
        <v>6465</v>
      </c>
      <c r="C529" t="s">
        <v>537</v>
      </c>
      <c r="D529" t="s">
        <v>2938</v>
      </c>
      <c r="E529">
        <v>10550</v>
      </c>
      <c r="F529">
        <v>10560</v>
      </c>
      <c r="G529">
        <v>100</v>
      </c>
      <c r="H529" t="s">
        <v>2925</v>
      </c>
      <c r="I529">
        <v>7164</v>
      </c>
      <c r="J529" t="s">
        <v>3202</v>
      </c>
      <c r="K529" t="s">
        <v>2931</v>
      </c>
      <c r="L529">
        <v>4540</v>
      </c>
      <c r="M529">
        <v>4485</v>
      </c>
      <c r="N529">
        <v>200</v>
      </c>
      <c r="O529" t="s">
        <v>2928</v>
      </c>
      <c r="P529">
        <v>0.733116032997703</v>
      </c>
      <c r="Q529">
        <v>0.84693960040466199</v>
      </c>
      <c r="R529" s="15">
        <v>3.3298235619696597E-5</v>
      </c>
      <c r="S529">
        <v>3.43538080284745E-2</v>
      </c>
      <c r="T529">
        <v>2.7998211896587999</v>
      </c>
      <c r="U529">
        <v>2.7998211896587999</v>
      </c>
      <c r="V529">
        <v>2.6421452749853702</v>
      </c>
      <c r="W529">
        <v>8.9499999999999993</v>
      </c>
      <c r="X529">
        <v>15.06</v>
      </c>
      <c r="Y529">
        <v>178783</v>
      </c>
      <c r="Z529">
        <v>19865</v>
      </c>
      <c r="AA529">
        <v>1.21</v>
      </c>
      <c r="AB529">
        <v>9</v>
      </c>
      <c r="AC529">
        <v>6</v>
      </c>
      <c r="AD529">
        <v>3</v>
      </c>
      <c r="AE529">
        <v>66.67</v>
      </c>
      <c r="AF529">
        <v>13</v>
      </c>
      <c r="AG529">
        <v>5</v>
      </c>
      <c r="AH529">
        <v>0</v>
      </c>
      <c r="AI529">
        <v>4</v>
      </c>
    </row>
    <row r="530" spans="1:35" x14ac:dyDescent="0.2">
      <c r="A530" s="102">
        <v>1313</v>
      </c>
      <c r="B530">
        <v>2267</v>
      </c>
      <c r="C530" t="s">
        <v>3238</v>
      </c>
      <c r="D530" t="s">
        <v>2953</v>
      </c>
      <c r="E530">
        <v>5780</v>
      </c>
      <c r="F530">
        <v>5740</v>
      </c>
      <c r="G530">
        <v>100</v>
      </c>
      <c r="H530" t="s">
        <v>2925</v>
      </c>
      <c r="I530">
        <v>4005</v>
      </c>
      <c r="J530" t="s">
        <v>3236</v>
      </c>
      <c r="K530" t="s">
        <v>2950</v>
      </c>
      <c r="L530">
        <v>465</v>
      </c>
      <c r="M530">
        <v>464</v>
      </c>
      <c r="N530">
        <v>1200</v>
      </c>
      <c r="O530" t="s">
        <v>2928</v>
      </c>
      <c r="P530">
        <v>0.78175964588747304</v>
      </c>
      <c r="Q530">
        <v>0.82776768423432401</v>
      </c>
      <c r="R530">
        <v>6.0640111429621703E-2</v>
      </c>
      <c r="S530">
        <v>5.7139748346051303E-2</v>
      </c>
      <c r="T530">
        <v>0.14762012685977899</v>
      </c>
      <c r="U530">
        <v>0.14762012685977899</v>
      </c>
      <c r="V530">
        <v>0.30972215255030799</v>
      </c>
      <c r="W530">
        <v>0.34</v>
      </c>
      <c r="X530">
        <v>3</v>
      </c>
      <c r="Y530">
        <v>178593</v>
      </c>
      <c r="Z530">
        <v>9400</v>
      </c>
      <c r="AA530">
        <v>0.59</v>
      </c>
      <c r="AB530">
        <v>19</v>
      </c>
      <c r="AC530">
        <v>11</v>
      </c>
      <c r="AD530">
        <v>8</v>
      </c>
      <c r="AE530">
        <v>57.89</v>
      </c>
      <c r="AF530">
        <v>13</v>
      </c>
      <c r="AG530">
        <v>7</v>
      </c>
      <c r="AH530">
        <v>4</v>
      </c>
      <c r="AI530">
        <v>8</v>
      </c>
    </row>
    <row r="531" spans="1:35" x14ac:dyDescent="0.2">
      <c r="A531" s="102">
        <v>186</v>
      </c>
      <c r="B531">
        <v>8242</v>
      </c>
      <c r="C531" t="s">
        <v>1043</v>
      </c>
      <c r="D531" t="s">
        <v>2951</v>
      </c>
      <c r="E531">
        <v>1014</v>
      </c>
      <c r="F531">
        <v>1011</v>
      </c>
      <c r="G531">
        <v>1000</v>
      </c>
      <c r="H531" t="s">
        <v>2928</v>
      </c>
      <c r="I531">
        <v>9506</v>
      </c>
      <c r="J531" t="s">
        <v>2989</v>
      </c>
      <c r="K531" t="s">
        <v>2990</v>
      </c>
      <c r="L531">
        <v>1060</v>
      </c>
      <c r="M531">
        <v>1057</v>
      </c>
      <c r="N531">
        <v>1000</v>
      </c>
      <c r="O531" t="s">
        <v>2925</v>
      </c>
      <c r="P531">
        <v>0.66789872027993202</v>
      </c>
      <c r="Q531">
        <v>0.93205018329877898</v>
      </c>
      <c r="R531">
        <v>2.20378216456452E-3</v>
      </c>
      <c r="S531">
        <v>3.3606038152029501E-3</v>
      </c>
      <c r="T531">
        <v>-2.89793445863863</v>
      </c>
      <c r="U531">
        <v>2.89793445863863</v>
      </c>
      <c r="V531">
        <v>3.1176425364675802</v>
      </c>
      <c r="W531">
        <v>-16.89</v>
      </c>
      <c r="X531">
        <v>4.3499999999999996</v>
      </c>
      <c r="Y531">
        <v>178062</v>
      </c>
      <c r="Z531">
        <v>9892</v>
      </c>
      <c r="AA531">
        <v>0.46</v>
      </c>
      <c r="AB531">
        <v>18</v>
      </c>
      <c r="AC531">
        <v>9</v>
      </c>
      <c r="AD531">
        <v>9</v>
      </c>
      <c r="AE531">
        <v>50</v>
      </c>
      <c r="AF531">
        <v>14</v>
      </c>
      <c r="AG531">
        <v>6</v>
      </c>
      <c r="AH531">
        <v>2</v>
      </c>
      <c r="AI531">
        <v>10</v>
      </c>
    </row>
    <row r="532" spans="1:35" x14ac:dyDescent="0.2">
      <c r="A532" s="102">
        <v>8</v>
      </c>
      <c r="B532">
        <v>9201</v>
      </c>
      <c r="C532" t="s">
        <v>3257</v>
      </c>
      <c r="D532" t="s">
        <v>3258</v>
      </c>
      <c r="E532">
        <v>3217</v>
      </c>
      <c r="F532">
        <v>3167</v>
      </c>
      <c r="G532">
        <v>300</v>
      </c>
      <c r="H532" t="s">
        <v>2925</v>
      </c>
      <c r="I532">
        <v>9474</v>
      </c>
      <c r="J532" t="s">
        <v>3206</v>
      </c>
      <c r="K532" t="s">
        <v>2927</v>
      </c>
      <c r="L532">
        <v>1585</v>
      </c>
      <c r="M532">
        <v>1584</v>
      </c>
      <c r="N532">
        <v>600</v>
      </c>
      <c r="O532" t="s">
        <v>2928</v>
      </c>
      <c r="P532">
        <v>0.78590090094003995</v>
      </c>
      <c r="Q532">
        <v>0.96951250283933699</v>
      </c>
      <c r="R532">
        <v>0.40059621259936401</v>
      </c>
      <c r="S532" s="106">
        <v>1.3548318727578099E-3</v>
      </c>
      <c r="T532">
        <v>1.5874895424261</v>
      </c>
      <c r="U532">
        <v>1.5874895424261</v>
      </c>
      <c r="V532">
        <v>1.9610011851574101</v>
      </c>
      <c r="W532">
        <v>8.43</v>
      </c>
      <c r="X532">
        <v>0.03</v>
      </c>
      <c r="Y532">
        <v>178042</v>
      </c>
      <c r="Z532">
        <v>11869</v>
      </c>
      <c r="AA532">
        <v>0.66</v>
      </c>
      <c r="AB532">
        <v>15</v>
      </c>
      <c r="AC532">
        <v>10</v>
      </c>
      <c r="AD532">
        <v>5</v>
      </c>
      <c r="AE532">
        <v>66.67</v>
      </c>
      <c r="AF532">
        <v>11</v>
      </c>
      <c r="AG532">
        <v>5</v>
      </c>
      <c r="AH532">
        <v>3</v>
      </c>
      <c r="AI532">
        <v>7</v>
      </c>
    </row>
    <row r="533" spans="1:35" x14ac:dyDescent="0.2">
      <c r="A533" s="102">
        <v>1105</v>
      </c>
      <c r="B533">
        <v>2127</v>
      </c>
      <c r="C533" t="s">
        <v>3174</v>
      </c>
      <c r="D533" t="s">
        <v>2940</v>
      </c>
      <c r="E533">
        <v>3750</v>
      </c>
      <c r="F533">
        <v>3830</v>
      </c>
      <c r="G533">
        <v>200</v>
      </c>
      <c r="H533" t="s">
        <v>2928</v>
      </c>
      <c r="I533">
        <v>3774</v>
      </c>
      <c r="J533" t="s">
        <v>808</v>
      </c>
      <c r="K533" t="s">
        <v>2927</v>
      </c>
      <c r="L533">
        <v>3065</v>
      </c>
      <c r="M533">
        <v>3250</v>
      </c>
      <c r="N533">
        <v>200</v>
      </c>
      <c r="O533" t="s">
        <v>2925</v>
      </c>
      <c r="P533">
        <v>0.57660193187269104</v>
      </c>
      <c r="Q533">
        <v>0.84910630007717802</v>
      </c>
      <c r="R533">
        <v>0.30245087892289801</v>
      </c>
      <c r="S533">
        <v>5.6373518658451499E-2</v>
      </c>
      <c r="T533">
        <v>-1.4690791488495301</v>
      </c>
      <c r="U533">
        <v>1.4690791488495301</v>
      </c>
      <c r="V533">
        <v>0.50681775170893695</v>
      </c>
      <c r="W533">
        <v>-11.14</v>
      </c>
      <c r="X533">
        <v>15.14</v>
      </c>
      <c r="Y533">
        <v>177583</v>
      </c>
      <c r="Z533">
        <v>7103</v>
      </c>
      <c r="AA533">
        <v>0.48</v>
      </c>
      <c r="AB533">
        <v>25</v>
      </c>
      <c r="AC533">
        <v>14</v>
      </c>
      <c r="AD533">
        <v>11</v>
      </c>
      <c r="AE533">
        <v>56</v>
      </c>
      <c r="AF533">
        <v>8</v>
      </c>
      <c r="AG533">
        <v>14</v>
      </c>
      <c r="AH533">
        <v>9</v>
      </c>
      <c r="AI533">
        <v>2</v>
      </c>
    </row>
    <row r="534" spans="1:35" x14ac:dyDescent="0.2">
      <c r="A534" s="102">
        <v>188</v>
      </c>
      <c r="B534">
        <v>4634</v>
      </c>
      <c r="C534" t="s">
        <v>66</v>
      </c>
      <c r="D534" t="s">
        <v>2950</v>
      </c>
      <c r="E534">
        <v>2600</v>
      </c>
      <c r="F534">
        <v>2582</v>
      </c>
      <c r="G534">
        <v>300</v>
      </c>
      <c r="H534" t="s">
        <v>2925</v>
      </c>
      <c r="I534">
        <v>7267</v>
      </c>
      <c r="J534" t="s">
        <v>61</v>
      </c>
      <c r="K534" t="s">
        <v>2943</v>
      </c>
      <c r="L534">
        <v>2893</v>
      </c>
      <c r="M534">
        <v>2857.5</v>
      </c>
      <c r="N534">
        <v>300</v>
      </c>
      <c r="O534" t="s">
        <v>2928</v>
      </c>
      <c r="P534">
        <v>0.90557636581567402</v>
      </c>
      <c r="Q534">
        <v>0.93176819795988397</v>
      </c>
      <c r="R534">
        <v>2.8169063408763E-2</v>
      </c>
      <c r="S534">
        <v>8.5763584405920801E-2</v>
      </c>
      <c r="T534">
        <v>1.7244108378757701</v>
      </c>
      <c r="U534">
        <v>1.7244108378757701</v>
      </c>
      <c r="V534">
        <v>1.00264779499093</v>
      </c>
      <c r="W534">
        <v>4.01</v>
      </c>
      <c r="X534">
        <v>9.64</v>
      </c>
      <c r="Y534">
        <v>177392</v>
      </c>
      <c r="Z534">
        <v>17739</v>
      </c>
      <c r="AA534">
        <v>0.86</v>
      </c>
      <c r="AB534">
        <v>10</v>
      </c>
      <c r="AC534">
        <v>6</v>
      </c>
      <c r="AD534">
        <v>4</v>
      </c>
      <c r="AE534">
        <v>60</v>
      </c>
      <c r="AF534">
        <v>14</v>
      </c>
      <c r="AG534">
        <v>3</v>
      </c>
      <c r="AH534">
        <v>0</v>
      </c>
      <c r="AI534">
        <v>7</v>
      </c>
    </row>
    <row r="535" spans="1:35" x14ac:dyDescent="0.2">
      <c r="A535" s="102">
        <v>985</v>
      </c>
      <c r="B535">
        <v>1824</v>
      </c>
      <c r="C535" t="s">
        <v>225</v>
      </c>
      <c r="D535" t="s">
        <v>2935</v>
      </c>
      <c r="E535">
        <v>1081</v>
      </c>
      <c r="F535">
        <v>1095</v>
      </c>
      <c r="G535">
        <v>1000</v>
      </c>
      <c r="H535" t="s">
        <v>2928</v>
      </c>
      <c r="I535">
        <v>8515</v>
      </c>
      <c r="J535" t="s">
        <v>3286</v>
      </c>
      <c r="K535" t="s">
        <v>2931</v>
      </c>
      <c r="L535">
        <v>309</v>
      </c>
      <c r="M535">
        <v>314</v>
      </c>
      <c r="N535">
        <v>3500</v>
      </c>
      <c r="O535" t="s">
        <v>2925</v>
      </c>
      <c r="P535">
        <v>0.50859213110683199</v>
      </c>
      <c r="Q535">
        <v>0.86079514329886897</v>
      </c>
      <c r="R535" s="106">
        <v>2.7987780760751702E-2</v>
      </c>
      <c r="S535" s="106">
        <v>9.2981323351148698E-2</v>
      </c>
      <c r="T535">
        <v>-1.52214842251908</v>
      </c>
      <c r="U535">
        <v>1.52214842251908</v>
      </c>
      <c r="V535">
        <v>1.5131782991190399</v>
      </c>
      <c r="W535">
        <v>-14.49</v>
      </c>
      <c r="X535">
        <v>0.37</v>
      </c>
      <c r="Y535">
        <v>177326</v>
      </c>
      <c r="Z535">
        <v>8866</v>
      </c>
      <c r="AA535">
        <v>0.44</v>
      </c>
      <c r="AB535">
        <v>20</v>
      </c>
      <c r="AC535">
        <v>12</v>
      </c>
      <c r="AD535">
        <v>8</v>
      </c>
      <c r="AE535">
        <v>60</v>
      </c>
      <c r="AF535">
        <v>10</v>
      </c>
      <c r="AG535">
        <v>10</v>
      </c>
      <c r="AH535">
        <v>6</v>
      </c>
      <c r="AI535">
        <v>4</v>
      </c>
    </row>
    <row r="536" spans="1:35" x14ac:dyDescent="0.2">
      <c r="A536" s="102">
        <v>859</v>
      </c>
      <c r="B536">
        <v>1942</v>
      </c>
      <c r="C536" t="s">
        <v>3657</v>
      </c>
      <c r="D536" t="s">
        <v>2935</v>
      </c>
      <c r="E536">
        <v>1058</v>
      </c>
      <c r="F536">
        <v>1054</v>
      </c>
      <c r="G536">
        <v>900</v>
      </c>
      <c r="H536" t="s">
        <v>2925</v>
      </c>
      <c r="I536">
        <v>3076</v>
      </c>
      <c r="J536" t="s">
        <v>3334</v>
      </c>
      <c r="K536" t="s">
        <v>2932</v>
      </c>
      <c r="L536">
        <v>1883</v>
      </c>
      <c r="M536">
        <v>1874</v>
      </c>
      <c r="N536">
        <v>500</v>
      </c>
      <c r="O536" t="s">
        <v>2928</v>
      </c>
      <c r="P536">
        <v>0.57289280632600303</v>
      </c>
      <c r="Q536">
        <v>0.87283285379979902</v>
      </c>
      <c r="R536">
        <v>0.28828071112480302</v>
      </c>
      <c r="S536">
        <v>4.03322777645235E-2</v>
      </c>
      <c r="T536">
        <v>2.4790687635137099</v>
      </c>
      <c r="U536">
        <v>2.4790687635137099</v>
      </c>
      <c r="V536">
        <v>1.76321538593461</v>
      </c>
      <c r="W536">
        <v>4.92</v>
      </c>
      <c r="X536">
        <v>1.24</v>
      </c>
      <c r="Y536">
        <v>177069</v>
      </c>
      <c r="Z536">
        <v>11067</v>
      </c>
      <c r="AA536">
        <v>0.6</v>
      </c>
      <c r="AB536">
        <v>16</v>
      </c>
      <c r="AC536">
        <v>10</v>
      </c>
      <c r="AD536">
        <v>6</v>
      </c>
      <c r="AE536">
        <v>62.5</v>
      </c>
      <c r="AF536">
        <v>13</v>
      </c>
      <c r="AG536">
        <v>6</v>
      </c>
      <c r="AH536">
        <v>3</v>
      </c>
      <c r="AI536">
        <v>7</v>
      </c>
    </row>
    <row r="537" spans="1:35" x14ac:dyDescent="0.2">
      <c r="A537" s="102">
        <v>699</v>
      </c>
      <c r="B537">
        <v>3038</v>
      </c>
      <c r="C537" t="s">
        <v>1327</v>
      </c>
      <c r="D537" t="s">
        <v>2932</v>
      </c>
      <c r="E537">
        <v>4340</v>
      </c>
      <c r="F537">
        <v>4370</v>
      </c>
      <c r="G537">
        <v>200</v>
      </c>
      <c r="H537" t="s">
        <v>2925</v>
      </c>
      <c r="I537">
        <v>9613</v>
      </c>
      <c r="J537" t="s">
        <v>3647</v>
      </c>
      <c r="K537" t="s">
        <v>2927</v>
      </c>
      <c r="L537">
        <v>1489</v>
      </c>
      <c r="M537">
        <v>1479</v>
      </c>
      <c r="N537">
        <v>600</v>
      </c>
      <c r="O537" t="s">
        <v>2928</v>
      </c>
      <c r="P537">
        <v>0.60363479416853705</v>
      </c>
      <c r="Q537">
        <v>0.88682023250384701</v>
      </c>
      <c r="R537">
        <v>0.151272717335316</v>
      </c>
      <c r="S537">
        <v>4.7359712015083103E-3</v>
      </c>
      <c r="T537">
        <v>2.1371368695252699</v>
      </c>
      <c r="U537">
        <v>2.1371368695252699</v>
      </c>
      <c r="V537">
        <v>2.1117654026210402</v>
      </c>
      <c r="W537">
        <v>18.45</v>
      </c>
      <c r="X537">
        <v>1.53</v>
      </c>
      <c r="Y537">
        <v>175745</v>
      </c>
      <c r="Z537">
        <v>6509</v>
      </c>
      <c r="AA537">
        <v>0.27</v>
      </c>
      <c r="AB537">
        <v>27</v>
      </c>
      <c r="AC537">
        <v>14</v>
      </c>
      <c r="AD537">
        <v>13</v>
      </c>
      <c r="AE537">
        <v>51.85</v>
      </c>
      <c r="AF537">
        <v>9</v>
      </c>
      <c r="AG537">
        <v>13</v>
      </c>
      <c r="AH537">
        <v>9</v>
      </c>
      <c r="AI537">
        <v>5</v>
      </c>
    </row>
    <row r="538" spans="1:35" x14ac:dyDescent="0.2">
      <c r="A538" s="102">
        <v>1394</v>
      </c>
      <c r="B538">
        <v>1861</v>
      </c>
      <c r="C538" t="s">
        <v>3682</v>
      </c>
      <c r="D538" t="s">
        <v>2935</v>
      </c>
      <c r="E538">
        <v>3260</v>
      </c>
      <c r="F538">
        <v>3305</v>
      </c>
      <c r="G538">
        <v>300</v>
      </c>
      <c r="H538" t="s">
        <v>2925</v>
      </c>
      <c r="I538">
        <v>9069</v>
      </c>
      <c r="J538" t="s">
        <v>3086</v>
      </c>
      <c r="K538" t="s">
        <v>3096</v>
      </c>
      <c r="L538">
        <v>898</v>
      </c>
      <c r="M538">
        <v>891</v>
      </c>
      <c r="N538">
        <v>1100</v>
      </c>
      <c r="O538" t="s">
        <v>2928</v>
      </c>
      <c r="P538">
        <v>0.55122540720563495</v>
      </c>
      <c r="Q538">
        <v>0.81905344416037695</v>
      </c>
      <c r="R538">
        <v>0.121539670743379</v>
      </c>
      <c r="S538">
        <v>2.1680312128849201E-3</v>
      </c>
      <c r="T538">
        <v>0.74279446688250805</v>
      </c>
      <c r="U538">
        <v>0.74279446688250805</v>
      </c>
      <c r="V538">
        <v>0.20829395527004699</v>
      </c>
      <c r="W538">
        <v>2.0099999999999998</v>
      </c>
      <c r="X538">
        <v>1.1499999999999999</v>
      </c>
      <c r="Y538">
        <v>175579</v>
      </c>
      <c r="Z538">
        <v>10974</v>
      </c>
      <c r="AA538">
        <v>0.51</v>
      </c>
      <c r="AB538">
        <v>16</v>
      </c>
      <c r="AC538">
        <v>10</v>
      </c>
      <c r="AD538">
        <v>6</v>
      </c>
      <c r="AE538">
        <v>62.5</v>
      </c>
      <c r="AF538">
        <v>11</v>
      </c>
      <c r="AG538">
        <v>6</v>
      </c>
      <c r="AH538">
        <v>5</v>
      </c>
      <c r="AI538">
        <v>5</v>
      </c>
    </row>
    <row r="539" spans="1:35" x14ac:dyDescent="0.2">
      <c r="A539" s="102">
        <v>1460</v>
      </c>
      <c r="B539">
        <v>4114</v>
      </c>
      <c r="C539" t="s">
        <v>3133</v>
      </c>
      <c r="D539" t="s">
        <v>2950</v>
      </c>
      <c r="E539">
        <v>6320</v>
      </c>
      <c r="F539">
        <v>6230</v>
      </c>
      <c r="G539">
        <v>100</v>
      </c>
      <c r="H539" t="s">
        <v>2928</v>
      </c>
      <c r="I539">
        <v>4202</v>
      </c>
      <c r="J539" t="s">
        <v>49</v>
      </c>
      <c r="K539" t="s">
        <v>2950</v>
      </c>
      <c r="L539">
        <v>1047</v>
      </c>
      <c r="M539">
        <v>1048</v>
      </c>
      <c r="N539">
        <v>600</v>
      </c>
      <c r="O539" t="s">
        <v>2925</v>
      </c>
      <c r="P539">
        <v>0.661164090612261</v>
      </c>
      <c r="Q539">
        <v>0.808927274020384</v>
      </c>
      <c r="R539">
        <v>0.35109387437932499</v>
      </c>
      <c r="S539" s="15">
        <v>7.5489582033395106E-2</v>
      </c>
      <c r="T539">
        <v>-1.5154580806557301</v>
      </c>
      <c r="U539">
        <v>1.5154580806557301</v>
      </c>
      <c r="V539">
        <v>1.3124458137470001</v>
      </c>
      <c r="W539">
        <v>-6.94</v>
      </c>
      <c r="X539">
        <v>0.93</v>
      </c>
      <c r="Y539">
        <v>175240</v>
      </c>
      <c r="Z539">
        <v>10952</v>
      </c>
      <c r="AA539">
        <v>0.71</v>
      </c>
      <c r="AB539">
        <v>16</v>
      </c>
      <c r="AC539">
        <v>11</v>
      </c>
      <c r="AD539">
        <v>5</v>
      </c>
      <c r="AE539">
        <v>68.75</v>
      </c>
      <c r="AF539">
        <v>14</v>
      </c>
      <c r="AG539">
        <v>6</v>
      </c>
      <c r="AH539">
        <v>1</v>
      </c>
      <c r="AI539">
        <v>9</v>
      </c>
    </row>
    <row r="540" spans="1:35" x14ac:dyDescent="0.2">
      <c r="A540" s="102">
        <v>516</v>
      </c>
      <c r="B540">
        <v>6752</v>
      </c>
      <c r="C540" t="s">
        <v>55</v>
      </c>
      <c r="D540" t="s">
        <v>2930</v>
      </c>
      <c r="E540">
        <v>1236.5</v>
      </c>
      <c r="F540">
        <v>1236</v>
      </c>
      <c r="G540">
        <v>800</v>
      </c>
      <c r="H540" t="s">
        <v>2925</v>
      </c>
      <c r="I540">
        <v>8586</v>
      </c>
      <c r="J540" t="s">
        <v>3090</v>
      </c>
      <c r="K540" t="s">
        <v>2931</v>
      </c>
      <c r="L540">
        <v>3200</v>
      </c>
      <c r="M540">
        <v>3205</v>
      </c>
      <c r="N540">
        <v>300</v>
      </c>
      <c r="O540" t="s">
        <v>2928</v>
      </c>
      <c r="P540">
        <v>0.72184717231173301</v>
      </c>
      <c r="Q540">
        <v>0.90095119697487602</v>
      </c>
      <c r="R540">
        <v>5.7881009054198303E-3</v>
      </c>
      <c r="S540">
        <v>8.3086678197623696E-3</v>
      </c>
      <c r="T540">
        <v>0.62033801334170402</v>
      </c>
      <c r="U540">
        <v>0.62033801334170402</v>
      </c>
      <c r="V540">
        <v>1.40995625341616</v>
      </c>
      <c r="W540">
        <v>2.67</v>
      </c>
      <c r="X540">
        <v>2.84</v>
      </c>
      <c r="Y540">
        <v>175214</v>
      </c>
      <c r="Z540">
        <v>8761</v>
      </c>
      <c r="AA540">
        <v>0.4</v>
      </c>
      <c r="AB540">
        <v>20</v>
      </c>
      <c r="AC540">
        <v>13</v>
      </c>
      <c r="AD540">
        <v>7</v>
      </c>
      <c r="AE540">
        <v>65</v>
      </c>
      <c r="AF540">
        <v>12</v>
      </c>
      <c r="AG540">
        <v>8</v>
      </c>
      <c r="AH540">
        <v>4</v>
      </c>
      <c r="AI540">
        <v>8</v>
      </c>
    </row>
    <row r="541" spans="1:35" x14ac:dyDescent="0.2">
      <c r="A541" s="102">
        <v>167</v>
      </c>
      <c r="B541">
        <v>7186</v>
      </c>
      <c r="C541" t="s">
        <v>685</v>
      </c>
      <c r="D541" t="s">
        <v>2988</v>
      </c>
      <c r="E541">
        <v>447</v>
      </c>
      <c r="F541">
        <v>437</v>
      </c>
      <c r="G541">
        <v>2000</v>
      </c>
      <c r="H541" t="s">
        <v>2925</v>
      </c>
      <c r="I541">
        <v>7267</v>
      </c>
      <c r="J541" t="s">
        <v>61</v>
      </c>
      <c r="K541" t="s">
        <v>2943</v>
      </c>
      <c r="L541">
        <v>2893</v>
      </c>
      <c r="M541">
        <v>2857.5</v>
      </c>
      <c r="N541">
        <v>300</v>
      </c>
      <c r="O541" t="s">
        <v>2928</v>
      </c>
      <c r="P541">
        <v>0.89119690743736601</v>
      </c>
      <c r="Q541">
        <v>0.93408037904111596</v>
      </c>
      <c r="R541">
        <v>1.7697049619454199E-2</v>
      </c>
      <c r="S541">
        <v>7.9662228129164098E-2</v>
      </c>
      <c r="T541">
        <v>2.5146407724427302</v>
      </c>
      <c r="U541">
        <v>2.5146407724427302</v>
      </c>
      <c r="V541">
        <v>1.48270357669765</v>
      </c>
      <c r="W541">
        <v>5.01</v>
      </c>
      <c r="X541">
        <v>1.95</v>
      </c>
      <c r="Y541">
        <v>174766</v>
      </c>
      <c r="Z541">
        <v>13444</v>
      </c>
      <c r="AA541">
        <v>0.71</v>
      </c>
      <c r="AB541">
        <v>13</v>
      </c>
      <c r="AC541">
        <v>8</v>
      </c>
      <c r="AD541">
        <v>5</v>
      </c>
      <c r="AE541">
        <v>61.54</v>
      </c>
      <c r="AF541">
        <v>15</v>
      </c>
      <c r="AG541">
        <v>3</v>
      </c>
      <c r="AH541">
        <v>0</v>
      </c>
      <c r="AI541">
        <v>10</v>
      </c>
    </row>
    <row r="542" spans="1:35" x14ac:dyDescent="0.2">
      <c r="A542" s="102">
        <v>1143</v>
      </c>
      <c r="B542">
        <v>3861</v>
      </c>
      <c r="C542" t="s">
        <v>37</v>
      </c>
      <c r="D542" t="s">
        <v>3210</v>
      </c>
      <c r="E542">
        <v>592</v>
      </c>
      <c r="F542">
        <v>613</v>
      </c>
      <c r="G542">
        <v>1500</v>
      </c>
      <c r="H542" t="s">
        <v>2925</v>
      </c>
      <c r="I542">
        <v>4061</v>
      </c>
      <c r="J542" t="s">
        <v>3230</v>
      </c>
      <c r="K542" t="s">
        <v>2950</v>
      </c>
      <c r="L542">
        <v>3100</v>
      </c>
      <c r="M542">
        <v>3050</v>
      </c>
      <c r="N542">
        <v>300</v>
      </c>
      <c r="O542" t="s">
        <v>2928</v>
      </c>
      <c r="P542">
        <v>0.81911161420674095</v>
      </c>
      <c r="Q542">
        <v>0.84530692339427504</v>
      </c>
      <c r="R542">
        <v>5.8976187412083401E-2</v>
      </c>
      <c r="S542" s="106">
        <v>6.0376541778085401E-2</v>
      </c>
      <c r="T542">
        <v>2.8141293487687302</v>
      </c>
      <c r="U542">
        <v>2.8141293487687302</v>
      </c>
      <c r="V542">
        <v>1.86930076541218</v>
      </c>
      <c r="W542">
        <v>7.12</v>
      </c>
      <c r="X542">
        <v>0.49</v>
      </c>
      <c r="Y542">
        <v>173969</v>
      </c>
      <c r="Z542">
        <v>9665</v>
      </c>
      <c r="AA542">
        <v>0.54</v>
      </c>
      <c r="AB542">
        <v>18</v>
      </c>
      <c r="AC542">
        <v>12</v>
      </c>
      <c r="AD542">
        <v>6</v>
      </c>
      <c r="AE542">
        <v>66.67</v>
      </c>
      <c r="AF542">
        <v>13</v>
      </c>
      <c r="AG542">
        <v>6</v>
      </c>
      <c r="AH542">
        <v>2</v>
      </c>
      <c r="AI542">
        <v>10</v>
      </c>
    </row>
    <row r="543" spans="1:35" x14ac:dyDescent="0.2">
      <c r="A543" s="102">
        <v>1062</v>
      </c>
      <c r="B543">
        <v>4676</v>
      </c>
      <c r="C543" t="s">
        <v>3687</v>
      </c>
      <c r="D543" t="s">
        <v>2927</v>
      </c>
      <c r="E543">
        <v>1527</v>
      </c>
      <c r="F543">
        <v>1542</v>
      </c>
      <c r="G543">
        <v>600</v>
      </c>
      <c r="H543" t="s">
        <v>2928</v>
      </c>
      <c r="I543">
        <v>7846</v>
      </c>
      <c r="J543" t="s">
        <v>994</v>
      </c>
      <c r="K543" t="s">
        <v>2949</v>
      </c>
      <c r="L543">
        <v>4540</v>
      </c>
      <c r="M543">
        <v>4485</v>
      </c>
      <c r="N543">
        <v>200</v>
      </c>
      <c r="O543" t="s">
        <v>2925</v>
      </c>
      <c r="P543">
        <v>0.65978613683983001</v>
      </c>
      <c r="Q543">
        <v>0.85286659126830899</v>
      </c>
      <c r="R543">
        <v>0.202668466351142</v>
      </c>
      <c r="S543">
        <v>3.6713370393568E-2</v>
      </c>
      <c r="T543">
        <v>-0.220941136220208</v>
      </c>
      <c r="U543">
        <v>0.220941136220208</v>
      </c>
      <c r="V543">
        <v>1.56865629516645</v>
      </c>
      <c r="W543">
        <v>-0.55000000000000004</v>
      </c>
      <c r="X543">
        <v>3.14</v>
      </c>
      <c r="Y543">
        <v>173705</v>
      </c>
      <c r="Z543">
        <v>10857</v>
      </c>
      <c r="AA543">
        <v>0.67</v>
      </c>
      <c r="AB543">
        <v>16</v>
      </c>
      <c r="AC543">
        <v>8</v>
      </c>
      <c r="AD543">
        <v>8</v>
      </c>
      <c r="AE543">
        <v>50</v>
      </c>
      <c r="AF543">
        <v>12</v>
      </c>
      <c r="AG543">
        <v>5</v>
      </c>
      <c r="AH543">
        <v>2</v>
      </c>
      <c r="AI543">
        <v>9</v>
      </c>
    </row>
    <row r="544" spans="1:35" x14ac:dyDescent="0.2">
      <c r="A544" s="102">
        <v>1017</v>
      </c>
      <c r="B544">
        <v>3099</v>
      </c>
      <c r="C544" t="s">
        <v>36</v>
      </c>
      <c r="D544" t="s">
        <v>2951</v>
      </c>
      <c r="E544">
        <v>852</v>
      </c>
      <c r="F544">
        <v>848</v>
      </c>
      <c r="G544">
        <v>900</v>
      </c>
      <c r="H544" t="s">
        <v>2928</v>
      </c>
      <c r="I544">
        <v>7259</v>
      </c>
      <c r="J544" t="s">
        <v>27</v>
      </c>
      <c r="K544" t="s">
        <v>2943</v>
      </c>
      <c r="L544">
        <v>3840</v>
      </c>
      <c r="M544">
        <v>3780</v>
      </c>
      <c r="N544">
        <v>200</v>
      </c>
      <c r="O544" t="s">
        <v>2925</v>
      </c>
      <c r="P544">
        <v>0.80077955669534895</v>
      </c>
      <c r="Q544">
        <v>0.85843209275593102</v>
      </c>
      <c r="R544">
        <v>0.111299952481323</v>
      </c>
      <c r="S544">
        <v>1.5009153981728701E-2</v>
      </c>
      <c r="T544">
        <v>-1.06591718571896</v>
      </c>
      <c r="U544">
        <v>1.06591718571896</v>
      </c>
      <c r="V544">
        <v>1.3704961377451399</v>
      </c>
      <c r="W544">
        <v>-5.7</v>
      </c>
      <c r="X544">
        <v>0.95</v>
      </c>
      <c r="Y544">
        <v>171522</v>
      </c>
      <c r="Z544">
        <v>10720</v>
      </c>
      <c r="AA544">
        <v>0.81</v>
      </c>
      <c r="AB544">
        <v>16</v>
      </c>
      <c r="AC544">
        <v>10</v>
      </c>
      <c r="AD544">
        <v>6</v>
      </c>
      <c r="AE544">
        <v>62.5</v>
      </c>
      <c r="AF544">
        <v>11</v>
      </c>
      <c r="AG544">
        <v>9</v>
      </c>
      <c r="AH544">
        <v>5</v>
      </c>
      <c r="AI544">
        <v>2</v>
      </c>
    </row>
    <row r="545" spans="1:35" x14ac:dyDescent="0.2">
      <c r="A545" s="102">
        <v>1362</v>
      </c>
      <c r="B545">
        <v>3865</v>
      </c>
      <c r="C545" t="s">
        <v>2867</v>
      </c>
      <c r="D545" t="s">
        <v>3210</v>
      </c>
      <c r="E545">
        <v>526</v>
      </c>
      <c r="F545">
        <v>527</v>
      </c>
      <c r="G545">
        <v>2000</v>
      </c>
      <c r="H545" t="s">
        <v>2925</v>
      </c>
      <c r="I545">
        <v>7321</v>
      </c>
      <c r="J545" t="s">
        <v>3197</v>
      </c>
      <c r="K545" t="s">
        <v>2988</v>
      </c>
      <c r="L545">
        <v>629</v>
      </c>
      <c r="M545">
        <v>614</v>
      </c>
      <c r="N545">
        <v>1700</v>
      </c>
      <c r="O545" t="s">
        <v>2928</v>
      </c>
      <c r="P545">
        <v>0.89138310356176098</v>
      </c>
      <c r="Q545">
        <v>0.82243088424781396</v>
      </c>
      <c r="R545">
        <v>0.307176449780588</v>
      </c>
      <c r="S545">
        <v>4.9537227848875202E-2</v>
      </c>
      <c r="T545">
        <v>2.6538587961022602</v>
      </c>
      <c r="U545">
        <v>2.6538587961022602</v>
      </c>
      <c r="V545">
        <v>2.3825128935960702</v>
      </c>
      <c r="W545">
        <v>6.79</v>
      </c>
      <c r="X545">
        <v>0.98</v>
      </c>
      <c r="Y545">
        <v>171332</v>
      </c>
      <c r="Z545">
        <v>15576</v>
      </c>
      <c r="AA545">
        <v>0.75</v>
      </c>
      <c r="AB545">
        <v>11</v>
      </c>
      <c r="AC545">
        <v>7</v>
      </c>
      <c r="AD545">
        <v>4</v>
      </c>
      <c r="AE545">
        <v>63.64</v>
      </c>
      <c r="AF545">
        <v>13</v>
      </c>
      <c r="AG545">
        <v>3</v>
      </c>
      <c r="AH545">
        <v>1</v>
      </c>
      <c r="AI545">
        <v>7</v>
      </c>
    </row>
    <row r="546" spans="1:35" x14ac:dyDescent="0.2">
      <c r="A546" s="102">
        <v>30</v>
      </c>
      <c r="B546">
        <v>4004</v>
      </c>
      <c r="C546" t="s">
        <v>3186</v>
      </c>
      <c r="D546" t="s">
        <v>2950</v>
      </c>
      <c r="E546">
        <v>2749</v>
      </c>
      <c r="F546">
        <v>2755</v>
      </c>
      <c r="G546">
        <v>300</v>
      </c>
      <c r="H546" t="s">
        <v>2925</v>
      </c>
      <c r="I546">
        <v>7211</v>
      </c>
      <c r="J546" t="s">
        <v>28</v>
      </c>
      <c r="K546" t="s">
        <v>2943</v>
      </c>
      <c r="L546">
        <v>423</v>
      </c>
      <c r="M546">
        <v>425</v>
      </c>
      <c r="N546">
        <v>1900</v>
      </c>
      <c r="O546" t="s">
        <v>2928</v>
      </c>
      <c r="P546">
        <v>0.87532238908850502</v>
      </c>
      <c r="Q546">
        <v>0.95883881764524503</v>
      </c>
      <c r="R546" s="15">
        <v>0.34258470217773201</v>
      </c>
      <c r="S546">
        <v>4.1572552010339502E-3</v>
      </c>
      <c r="T546">
        <v>1.2028676082202301</v>
      </c>
      <c r="U546">
        <v>1.2028676082202301</v>
      </c>
      <c r="V546">
        <v>1.4399613290641999</v>
      </c>
      <c r="W546">
        <v>3.62</v>
      </c>
      <c r="X546">
        <v>2.2999999999999998</v>
      </c>
      <c r="Y546">
        <v>171109</v>
      </c>
      <c r="Z546">
        <v>7440</v>
      </c>
      <c r="AA546">
        <v>0.2</v>
      </c>
      <c r="AB546">
        <v>23</v>
      </c>
      <c r="AC546">
        <v>12</v>
      </c>
      <c r="AD546">
        <v>11</v>
      </c>
      <c r="AE546">
        <v>52.17</v>
      </c>
      <c r="AF546">
        <v>12</v>
      </c>
      <c r="AG546">
        <v>10</v>
      </c>
      <c r="AH546">
        <v>10</v>
      </c>
      <c r="AI546">
        <v>3</v>
      </c>
    </row>
    <row r="547" spans="1:35" x14ac:dyDescent="0.2">
      <c r="A547" s="102">
        <v>452</v>
      </c>
      <c r="B547">
        <v>7267</v>
      </c>
      <c r="C547" t="s">
        <v>61</v>
      </c>
      <c r="D547" t="s">
        <v>2943</v>
      </c>
      <c r="E547">
        <v>2893</v>
      </c>
      <c r="F547">
        <v>2857.5</v>
      </c>
      <c r="G547">
        <v>300</v>
      </c>
      <c r="H547" t="s">
        <v>2928</v>
      </c>
      <c r="I547">
        <v>9072</v>
      </c>
      <c r="J547" t="s">
        <v>3095</v>
      </c>
      <c r="K547" t="s">
        <v>3096</v>
      </c>
      <c r="L547">
        <v>2659</v>
      </c>
      <c r="M547">
        <v>2602</v>
      </c>
      <c r="N547">
        <v>300</v>
      </c>
      <c r="O547" t="s">
        <v>2925</v>
      </c>
      <c r="P547">
        <v>0.93937116238488605</v>
      </c>
      <c r="Q547">
        <v>0.905730337871688</v>
      </c>
      <c r="R547">
        <v>4.0392621583933402E-3</v>
      </c>
      <c r="S547">
        <v>9.1779544735394805E-3</v>
      </c>
      <c r="T547">
        <v>-2.1225951534579601</v>
      </c>
      <c r="U547">
        <v>2.1225951534579601</v>
      </c>
      <c r="V547">
        <v>1.8401967137042099</v>
      </c>
      <c r="W547">
        <v>-3.43</v>
      </c>
      <c r="X547">
        <v>8.94</v>
      </c>
      <c r="Y547">
        <v>170857</v>
      </c>
      <c r="Z547">
        <v>24408</v>
      </c>
      <c r="AA547">
        <v>1.28</v>
      </c>
      <c r="AB547">
        <v>7</v>
      </c>
      <c r="AC547">
        <v>5</v>
      </c>
      <c r="AD547">
        <v>2</v>
      </c>
      <c r="AE547">
        <v>71.430000000000007</v>
      </c>
      <c r="AF547">
        <v>12</v>
      </c>
      <c r="AG547">
        <v>5</v>
      </c>
      <c r="AH547">
        <v>0</v>
      </c>
      <c r="AI547">
        <v>2</v>
      </c>
    </row>
    <row r="548" spans="1:35" x14ac:dyDescent="0.2">
      <c r="A548" s="102">
        <v>1276</v>
      </c>
      <c r="B548">
        <v>4005</v>
      </c>
      <c r="C548" t="s">
        <v>3236</v>
      </c>
      <c r="D548" t="s">
        <v>2950</v>
      </c>
      <c r="E548">
        <v>465</v>
      </c>
      <c r="F548">
        <v>464</v>
      </c>
      <c r="G548">
        <v>2000</v>
      </c>
      <c r="H548" t="s">
        <v>2928</v>
      </c>
      <c r="I548">
        <v>5233</v>
      </c>
      <c r="J548" t="s">
        <v>3192</v>
      </c>
      <c r="K548" t="s">
        <v>2924</v>
      </c>
      <c r="L548">
        <v>3035</v>
      </c>
      <c r="M548">
        <v>3040</v>
      </c>
      <c r="N548">
        <v>300</v>
      </c>
      <c r="O548" t="s">
        <v>2925</v>
      </c>
      <c r="P548">
        <v>0.79664999709001605</v>
      </c>
      <c r="Q548">
        <v>0.831083597672443</v>
      </c>
      <c r="R548">
        <v>0.34816134067819698</v>
      </c>
      <c r="S548" s="106">
        <v>1.7989326372534201E-2</v>
      </c>
      <c r="T548">
        <v>-0.63536336319497699</v>
      </c>
      <c r="U548">
        <v>0.63536336319497699</v>
      </c>
      <c r="V548">
        <v>0.75999718961979301</v>
      </c>
      <c r="W548">
        <v>-1.9</v>
      </c>
      <c r="X548">
        <v>1.75</v>
      </c>
      <c r="Y548">
        <v>170781</v>
      </c>
      <c r="Z548">
        <v>8539</v>
      </c>
      <c r="AA548">
        <v>0.46</v>
      </c>
      <c r="AB548">
        <v>20</v>
      </c>
      <c r="AC548">
        <v>13</v>
      </c>
      <c r="AD548">
        <v>7</v>
      </c>
      <c r="AE548">
        <v>65</v>
      </c>
      <c r="AF548">
        <v>11</v>
      </c>
      <c r="AG548">
        <v>9</v>
      </c>
      <c r="AH548">
        <v>6</v>
      </c>
      <c r="AI548">
        <v>5</v>
      </c>
    </row>
    <row r="549" spans="1:35" x14ac:dyDescent="0.2">
      <c r="A549" s="102">
        <v>1435</v>
      </c>
      <c r="B549">
        <v>7186</v>
      </c>
      <c r="C549" t="s">
        <v>685</v>
      </c>
      <c r="D549" t="s">
        <v>2988</v>
      </c>
      <c r="E549">
        <v>447</v>
      </c>
      <c r="F549">
        <v>437</v>
      </c>
      <c r="G549">
        <v>2500</v>
      </c>
      <c r="H549" t="s">
        <v>2925</v>
      </c>
      <c r="I549">
        <v>7762</v>
      </c>
      <c r="J549" t="s">
        <v>3200</v>
      </c>
      <c r="K549" t="s">
        <v>2934</v>
      </c>
      <c r="L549">
        <v>543</v>
      </c>
      <c r="M549">
        <v>539</v>
      </c>
      <c r="N549">
        <v>2000</v>
      </c>
      <c r="O549" t="s">
        <v>2928</v>
      </c>
      <c r="P549">
        <v>0.85919273736909596</v>
      </c>
      <c r="Q549">
        <v>0.81247889188161304</v>
      </c>
      <c r="R549">
        <v>1.7327687705010801E-2</v>
      </c>
      <c r="S549" s="106">
        <v>7.1227657503672701E-2</v>
      </c>
      <c r="T549">
        <v>2.8890078795756202</v>
      </c>
      <c r="U549">
        <v>2.8890078795756202</v>
      </c>
      <c r="V549">
        <v>2.9665534432048202</v>
      </c>
      <c r="W549">
        <v>6.64</v>
      </c>
      <c r="X549">
        <v>1.35</v>
      </c>
      <c r="Y549">
        <v>169932</v>
      </c>
      <c r="Z549">
        <v>10621</v>
      </c>
      <c r="AA549">
        <v>0.5</v>
      </c>
      <c r="AB549">
        <v>16</v>
      </c>
      <c r="AC549">
        <v>10</v>
      </c>
      <c r="AD549">
        <v>6</v>
      </c>
      <c r="AE549">
        <v>62.5</v>
      </c>
      <c r="AF549">
        <v>13</v>
      </c>
      <c r="AG549">
        <v>6</v>
      </c>
      <c r="AH549">
        <v>4</v>
      </c>
      <c r="AI549">
        <v>6</v>
      </c>
    </row>
    <row r="550" spans="1:35" x14ac:dyDescent="0.2">
      <c r="A550" s="102">
        <v>1095</v>
      </c>
      <c r="B550">
        <v>3591</v>
      </c>
      <c r="C550" t="s">
        <v>794</v>
      </c>
      <c r="D550" t="s">
        <v>3276</v>
      </c>
      <c r="E550">
        <v>3060</v>
      </c>
      <c r="F550">
        <v>3005</v>
      </c>
      <c r="G550">
        <v>300</v>
      </c>
      <c r="H550" t="s">
        <v>2928</v>
      </c>
      <c r="I550">
        <v>8031</v>
      </c>
      <c r="J550" t="s">
        <v>1013</v>
      </c>
      <c r="K550" t="s">
        <v>2932</v>
      </c>
      <c r="L550">
        <v>1981</v>
      </c>
      <c r="M550">
        <v>1981</v>
      </c>
      <c r="N550">
        <v>500</v>
      </c>
      <c r="O550" t="s">
        <v>2925</v>
      </c>
      <c r="P550">
        <v>0.59396531729840596</v>
      </c>
      <c r="Q550">
        <v>0.84986708213378204</v>
      </c>
      <c r="R550">
        <v>5.4336837310890902E-2</v>
      </c>
      <c r="S550">
        <v>8.0420206215659706E-2</v>
      </c>
      <c r="T550">
        <v>-0.295707908284638</v>
      </c>
      <c r="U550">
        <v>0.295707908284638</v>
      </c>
      <c r="V550">
        <v>0.92571938222510697</v>
      </c>
      <c r="W550">
        <v>-0.51</v>
      </c>
      <c r="X550">
        <v>9.8699999999999992</v>
      </c>
      <c r="Y550">
        <v>169843</v>
      </c>
      <c r="Z550">
        <v>11323</v>
      </c>
      <c r="AA550">
        <v>0.61</v>
      </c>
      <c r="AB550">
        <v>15</v>
      </c>
      <c r="AC550">
        <v>11</v>
      </c>
      <c r="AD550">
        <v>4</v>
      </c>
      <c r="AE550">
        <v>73.33</v>
      </c>
      <c r="AF550">
        <v>15</v>
      </c>
      <c r="AG550">
        <v>4</v>
      </c>
      <c r="AH550">
        <v>0</v>
      </c>
      <c r="AI550">
        <v>11</v>
      </c>
    </row>
    <row r="551" spans="1:35" x14ac:dyDescent="0.2">
      <c r="A551" s="102">
        <v>1380</v>
      </c>
      <c r="B551">
        <v>8012</v>
      </c>
      <c r="C551" t="s">
        <v>3216</v>
      </c>
      <c r="D551" t="s">
        <v>2932</v>
      </c>
      <c r="E551">
        <v>1539</v>
      </c>
      <c r="F551">
        <v>1523</v>
      </c>
      <c r="G551">
        <v>700</v>
      </c>
      <c r="H551" t="s">
        <v>2928</v>
      </c>
      <c r="I551">
        <v>8377</v>
      </c>
      <c r="J551" t="s">
        <v>3097</v>
      </c>
      <c r="K551" t="s">
        <v>2988</v>
      </c>
      <c r="L551">
        <v>1105</v>
      </c>
      <c r="M551">
        <v>1073</v>
      </c>
      <c r="N551">
        <v>1000</v>
      </c>
      <c r="O551" t="s">
        <v>2925</v>
      </c>
      <c r="P551">
        <v>0.90443631983401196</v>
      </c>
      <c r="Q551">
        <v>0.82077440646509003</v>
      </c>
      <c r="R551">
        <v>1.2684620565312501E-2</v>
      </c>
      <c r="S551" s="106">
        <v>7.1438481039538496E-2</v>
      </c>
      <c r="T551">
        <v>-0.98274112880950704</v>
      </c>
      <c r="U551">
        <v>0.98274112880950704</v>
      </c>
      <c r="V551">
        <v>1.1600820174131099</v>
      </c>
      <c r="W551">
        <v>-2.16</v>
      </c>
      <c r="X551">
        <v>0.65</v>
      </c>
      <c r="Y551">
        <v>169291</v>
      </c>
      <c r="Z551">
        <v>9958</v>
      </c>
      <c r="AA551">
        <v>0.49</v>
      </c>
      <c r="AB551">
        <v>17</v>
      </c>
      <c r="AC551">
        <v>11</v>
      </c>
      <c r="AD551">
        <v>6</v>
      </c>
      <c r="AE551">
        <v>64.709999999999994</v>
      </c>
      <c r="AF551">
        <v>14</v>
      </c>
      <c r="AG551">
        <v>5</v>
      </c>
      <c r="AH551">
        <v>3</v>
      </c>
      <c r="AI551">
        <v>9</v>
      </c>
    </row>
    <row r="552" spans="1:35" x14ac:dyDescent="0.2">
      <c r="A552" s="102">
        <v>612</v>
      </c>
      <c r="B552">
        <v>1332</v>
      </c>
      <c r="C552" t="s">
        <v>3636</v>
      </c>
      <c r="D552" t="s">
        <v>3094</v>
      </c>
      <c r="E552">
        <v>613</v>
      </c>
      <c r="F552">
        <v>609</v>
      </c>
      <c r="G552">
        <v>1700</v>
      </c>
      <c r="H552" t="s">
        <v>2925</v>
      </c>
      <c r="I552">
        <v>3765</v>
      </c>
      <c r="J552" t="s">
        <v>3287</v>
      </c>
      <c r="K552" t="s">
        <v>2927</v>
      </c>
      <c r="L552">
        <v>2133</v>
      </c>
      <c r="M552">
        <v>2103</v>
      </c>
      <c r="N552">
        <v>500</v>
      </c>
      <c r="O552" t="s">
        <v>2928</v>
      </c>
      <c r="P552">
        <v>0.78994780784535101</v>
      </c>
      <c r="Q552">
        <v>0.89353324732926398</v>
      </c>
      <c r="R552">
        <v>1.0463247665124999E-3</v>
      </c>
      <c r="S552">
        <v>6.0382240919562402E-2</v>
      </c>
      <c r="T552">
        <v>1.5044992439909799</v>
      </c>
      <c r="U552">
        <v>1.5044992439909799</v>
      </c>
      <c r="V552">
        <v>1.6145054249824899</v>
      </c>
      <c r="W552">
        <v>5.58</v>
      </c>
      <c r="X552">
        <v>1.54</v>
      </c>
      <c r="Y552">
        <v>168319</v>
      </c>
      <c r="Z552">
        <v>8859</v>
      </c>
      <c r="AA552">
        <v>0.5</v>
      </c>
      <c r="AB552">
        <v>19</v>
      </c>
      <c r="AC552">
        <v>12</v>
      </c>
      <c r="AD552">
        <v>7</v>
      </c>
      <c r="AE552">
        <v>63.16</v>
      </c>
      <c r="AF552">
        <v>10</v>
      </c>
      <c r="AG552">
        <v>9</v>
      </c>
      <c r="AH552">
        <v>7</v>
      </c>
      <c r="AI552">
        <v>3</v>
      </c>
    </row>
    <row r="553" spans="1:35" x14ac:dyDescent="0.2">
      <c r="A553" s="102">
        <v>1254</v>
      </c>
      <c r="B553">
        <v>1963</v>
      </c>
      <c r="C553" t="s">
        <v>3244</v>
      </c>
      <c r="D553" t="s">
        <v>2935</v>
      </c>
      <c r="E553">
        <v>1561</v>
      </c>
      <c r="F553">
        <v>1560</v>
      </c>
      <c r="G553">
        <v>600</v>
      </c>
      <c r="H553" t="s">
        <v>2928</v>
      </c>
      <c r="I553">
        <v>7701</v>
      </c>
      <c r="J553" t="s">
        <v>3676</v>
      </c>
      <c r="K553" t="s">
        <v>2934</v>
      </c>
      <c r="L553">
        <v>3030</v>
      </c>
      <c r="M553">
        <v>3035</v>
      </c>
      <c r="N553">
        <v>300</v>
      </c>
      <c r="O553" t="s">
        <v>2925</v>
      </c>
      <c r="P553">
        <v>0.80183742529492597</v>
      </c>
      <c r="Q553">
        <v>0.83352573462316903</v>
      </c>
      <c r="R553" s="15">
        <v>9.01477800488098E-2</v>
      </c>
      <c r="S553" s="106">
        <v>8.0576049391231502E-2</v>
      </c>
      <c r="T553">
        <v>-8.3702480786075603E-2</v>
      </c>
      <c r="U553">
        <v>8.3702480786075603E-2</v>
      </c>
      <c r="V553">
        <v>1.19668659625742</v>
      </c>
      <c r="W553">
        <v>-0.35</v>
      </c>
      <c r="X553">
        <v>2.8</v>
      </c>
      <c r="Y553">
        <v>167780</v>
      </c>
      <c r="Z553">
        <v>10486</v>
      </c>
      <c r="AA553">
        <v>0.42</v>
      </c>
      <c r="AB553">
        <v>16</v>
      </c>
      <c r="AC553">
        <v>9</v>
      </c>
      <c r="AD553">
        <v>7</v>
      </c>
      <c r="AE553">
        <v>56.25</v>
      </c>
      <c r="AF553">
        <v>10</v>
      </c>
      <c r="AG553">
        <v>9</v>
      </c>
      <c r="AH553">
        <v>5</v>
      </c>
      <c r="AI553">
        <v>2</v>
      </c>
    </row>
    <row r="554" spans="1:35" x14ac:dyDescent="0.2">
      <c r="A554" s="102">
        <v>829</v>
      </c>
      <c r="B554">
        <v>2281</v>
      </c>
      <c r="C554" t="s">
        <v>1360</v>
      </c>
      <c r="D554" t="s">
        <v>2953</v>
      </c>
      <c r="E554">
        <v>2684</v>
      </c>
      <c r="F554">
        <v>2671</v>
      </c>
      <c r="G554">
        <v>300</v>
      </c>
      <c r="H554" t="s">
        <v>2928</v>
      </c>
      <c r="I554">
        <v>6645</v>
      </c>
      <c r="J554" t="s">
        <v>930</v>
      </c>
      <c r="K554" t="s">
        <v>2930</v>
      </c>
      <c r="L554">
        <v>6820</v>
      </c>
      <c r="M554">
        <v>6840</v>
      </c>
      <c r="N554">
        <v>100</v>
      </c>
      <c r="O554" t="s">
        <v>2925</v>
      </c>
      <c r="P554">
        <v>0.64096936628340395</v>
      </c>
      <c r="Q554">
        <v>0.87612569036610399</v>
      </c>
      <c r="R554">
        <v>0.147075290106814</v>
      </c>
      <c r="S554" s="106">
        <v>6.7674092624809695E-2</v>
      </c>
      <c r="T554">
        <v>-0.334817856313956</v>
      </c>
      <c r="U554">
        <v>0.334817856313956</v>
      </c>
      <c r="V554">
        <v>0.33771024086409601</v>
      </c>
      <c r="W554">
        <v>-0.7</v>
      </c>
      <c r="X554">
        <v>17.149999999999999</v>
      </c>
      <c r="Y554">
        <v>167002</v>
      </c>
      <c r="Z554">
        <v>13917</v>
      </c>
      <c r="AA554">
        <v>0.97</v>
      </c>
      <c r="AB554">
        <v>12</v>
      </c>
      <c r="AC554">
        <v>9</v>
      </c>
      <c r="AD554">
        <v>3</v>
      </c>
      <c r="AE554">
        <v>75</v>
      </c>
      <c r="AF554">
        <v>10</v>
      </c>
      <c r="AG554">
        <v>7</v>
      </c>
      <c r="AH554">
        <v>3</v>
      </c>
      <c r="AI554">
        <v>2</v>
      </c>
    </row>
    <row r="555" spans="1:35" x14ac:dyDescent="0.2">
      <c r="A555" s="102">
        <v>816</v>
      </c>
      <c r="B555">
        <v>1963</v>
      </c>
      <c r="C555" t="s">
        <v>3244</v>
      </c>
      <c r="D555" t="s">
        <v>2935</v>
      </c>
      <c r="E555">
        <v>1561</v>
      </c>
      <c r="F555">
        <v>1560</v>
      </c>
      <c r="G555">
        <v>700</v>
      </c>
      <c r="H555" t="s">
        <v>2928</v>
      </c>
      <c r="I555">
        <v>9072</v>
      </c>
      <c r="J555" t="s">
        <v>3095</v>
      </c>
      <c r="K555" t="s">
        <v>3096</v>
      </c>
      <c r="L555">
        <v>2659</v>
      </c>
      <c r="M555">
        <v>2602</v>
      </c>
      <c r="N555">
        <v>400</v>
      </c>
      <c r="O555" t="s">
        <v>2925</v>
      </c>
      <c r="P555">
        <v>0.63028564553203603</v>
      </c>
      <c r="Q555">
        <v>0.87733831907760296</v>
      </c>
      <c r="R555" s="15">
        <v>0.43264995917115801</v>
      </c>
      <c r="S555">
        <v>3.48814583168491E-2</v>
      </c>
      <c r="T555">
        <v>-0.82766664455618599</v>
      </c>
      <c r="U555">
        <v>0.82766664455618599</v>
      </c>
      <c r="V555">
        <v>1.27907147942993</v>
      </c>
      <c r="W555">
        <v>-2.79</v>
      </c>
      <c r="X555">
        <v>4.92</v>
      </c>
      <c r="Y555">
        <v>167002</v>
      </c>
      <c r="Z555">
        <v>7952</v>
      </c>
      <c r="AA555">
        <v>0.41</v>
      </c>
      <c r="AB555">
        <v>21</v>
      </c>
      <c r="AC555">
        <v>12</v>
      </c>
      <c r="AD555">
        <v>9</v>
      </c>
      <c r="AE555">
        <v>57.14</v>
      </c>
      <c r="AF555">
        <v>13</v>
      </c>
      <c r="AG555">
        <v>8</v>
      </c>
      <c r="AH555">
        <v>6</v>
      </c>
      <c r="AI555">
        <v>7</v>
      </c>
    </row>
    <row r="556" spans="1:35" x14ac:dyDescent="0.2">
      <c r="A556" s="102">
        <v>163</v>
      </c>
      <c r="B556">
        <v>1803</v>
      </c>
      <c r="C556" t="s">
        <v>2936</v>
      </c>
      <c r="D556" t="s">
        <v>2935</v>
      </c>
      <c r="E556">
        <v>1160</v>
      </c>
      <c r="F556">
        <v>1165</v>
      </c>
      <c r="G556">
        <v>900</v>
      </c>
      <c r="H556" t="s">
        <v>2928</v>
      </c>
      <c r="I556">
        <v>8572</v>
      </c>
      <c r="J556" t="s">
        <v>2893</v>
      </c>
      <c r="K556" t="s">
        <v>2931</v>
      </c>
      <c r="L556">
        <v>527</v>
      </c>
      <c r="M556">
        <v>527</v>
      </c>
      <c r="N556">
        <v>2000</v>
      </c>
      <c r="O556" t="s">
        <v>2925</v>
      </c>
      <c r="P556">
        <v>0.89801633814069803</v>
      </c>
      <c r="Q556">
        <v>0.93450688468445098</v>
      </c>
      <c r="R556">
        <v>2.68373968279919E-2</v>
      </c>
      <c r="S556">
        <v>3.7073498382455203E-2</v>
      </c>
      <c r="T556">
        <v>-1.04404819582792</v>
      </c>
      <c r="U556">
        <v>1.04404819582792</v>
      </c>
      <c r="V556">
        <v>0.96331304330675305</v>
      </c>
      <c r="W556">
        <v>-4.0599999999999996</v>
      </c>
      <c r="X556">
        <v>0.52</v>
      </c>
      <c r="Y556">
        <v>166963</v>
      </c>
      <c r="Z556">
        <v>8348</v>
      </c>
      <c r="AA556">
        <v>0.38</v>
      </c>
      <c r="AB556">
        <v>20</v>
      </c>
      <c r="AC556">
        <v>15</v>
      </c>
      <c r="AD556">
        <v>5</v>
      </c>
      <c r="AE556">
        <v>75</v>
      </c>
      <c r="AF556">
        <v>11</v>
      </c>
      <c r="AG556">
        <v>7</v>
      </c>
      <c r="AH556">
        <v>4</v>
      </c>
      <c r="AI556">
        <v>9</v>
      </c>
    </row>
    <row r="557" spans="1:35" x14ac:dyDescent="0.2">
      <c r="A557" s="102">
        <v>1016</v>
      </c>
      <c r="B557">
        <v>2264</v>
      </c>
      <c r="C557" t="s">
        <v>3266</v>
      </c>
      <c r="D557" t="s">
        <v>2953</v>
      </c>
      <c r="E557">
        <v>4525</v>
      </c>
      <c r="F557">
        <v>4530</v>
      </c>
      <c r="G557">
        <v>200</v>
      </c>
      <c r="H557" t="s">
        <v>2925</v>
      </c>
      <c r="I557">
        <v>2875</v>
      </c>
      <c r="J557" t="s">
        <v>751</v>
      </c>
      <c r="K557" t="s">
        <v>2953</v>
      </c>
      <c r="L557">
        <v>4840</v>
      </c>
      <c r="M557">
        <v>4775</v>
      </c>
      <c r="N557">
        <v>200</v>
      </c>
      <c r="O557" t="s">
        <v>2928</v>
      </c>
      <c r="P557">
        <v>0.83587941644630603</v>
      </c>
      <c r="Q557">
        <v>0.85845387073097501</v>
      </c>
      <c r="R557">
        <v>0.25404711269243102</v>
      </c>
      <c r="S557">
        <v>1.2658024235460599E-2</v>
      </c>
      <c r="T557">
        <v>3.6569546920377199E-2</v>
      </c>
      <c r="U557">
        <v>3.6569546920377199E-2</v>
      </c>
      <c r="V557">
        <v>0.65562646979445005</v>
      </c>
      <c r="W557">
        <v>0.09</v>
      </c>
      <c r="X557">
        <v>5.13</v>
      </c>
      <c r="Y557">
        <v>166524</v>
      </c>
      <c r="Z557">
        <v>16652</v>
      </c>
      <c r="AA557">
        <v>0.98</v>
      </c>
      <c r="AB557">
        <v>10</v>
      </c>
      <c r="AC557">
        <v>7</v>
      </c>
      <c r="AD557">
        <v>3</v>
      </c>
      <c r="AE557">
        <v>70</v>
      </c>
      <c r="AF557">
        <v>13</v>
      </c>
      <c r="AG557">
        <v>4</v>
      </c>
      <c r="AH557">
        <v>1</v>
      </c>
      <c r="AI557">
        <v>5</v>
      </c>
    </row>
    <row r="558" spans="1:35" x14ac:dyDescent="0.2">
      <c r="A558" s="102">
        <v>1161</v>
      </c>
      <c r="B558">
        <v>4502</v>
      </c>
      <c r="C558" t="s">
        <v>3272</v>
      </c>
      <c r="D558" t="s">
        <v>2948</v>
      </c>
      <c r="E558">
        <v>4481</v>
      </c>
      <c r="F558">
        <v>4498</v>
      </c>
      <c r="G558">
        <v>200</v>
      </c>
      <c r="H558" t="s">
        <v>2925</v>
      </c>
      <c r="I558">
        <v>9076</v>
      </c>
      <c r="J558" t="s">
        <v>1115</v>
      </c>
      <c r="K558" t="s">
        <v>3096</v>
      </c>
      <c r="L558">
        <v>1487</v>
      </c>
      <c r="M558">
        <v>1474</v>
      </c>
      <c r="N558">
        <v>600</v>
      </c>
      <c r="O558" t="s">
        <v>2928</v>
      </c>
      <c r="P558">
        <v>0.60365492419619404</v>
      </c>
      <c r="Q558">
        <v>0.843288569729014</v>
      </c>
      <c r="R558">
        <v>1.60990034481212E-2</v>
      </c>
      <c r="S558">
        <v>2.4475885004190401E-3</v>
      </c>
      <c r="T558">
        <v>1.32165122893388</v>
      </c>
      <c r="U558">
        <v>1.32165122893388</v>
      </c>
      <c r="V558">
        <v>0.920456717586291</v>
      </c>
      <c r="W558">
        <v>3.66</v>
      </c>
      <c r="X558">
        <v>1.69</v>
      </c>
      <c r="Y558">
        <v>166466</v>
      </c>
      <c r="Z558">
        <v>7927</v>
      </c>
      <c r="AA558">
        <v>0.42</v>
      </c>
      <c r="AB558">
        <v>21</v>
      </c>
      <c r="AC558">
        <v>13</v>
      </c>
      <c r="AD558">
        <v>8</v>
      </c>
      <c r="AE558">
        <v>61.9</v>
      </c>
      <c r="AF558">
        <v>10</v>
      </c>
      <c r="AG558">
        <v>10</v>
      </c>
      <c r="AH558">
        <v>7</v>
      </c>
      <c r="AI558">
        <v>4</v>
      </c>
    </row>
    <row r="559" spans="1:35" x14ac:dyDescent="0.2">
      <c r="A559" s="102">
        <v>564</v>
      </c>
      <c r="B559">
        <v>4516</v>
      </c>
      <c r="C559" t="s">
        <v>3669</v>
      </c>
      <c r="D559" t="s">
        <v>2948</v>
      </c>
      <c r="E559">
        <v>8990</v>
      </c>
      <c r="F559">
        <v>9360</v>
      </c>
      <c r="G559">
        <v>100</v>
      </c>
      <c r="H559" t="s">
        <v>2928</v>
      </c>
      <c r="I559">
        <v>8585</v>
      </c>
      <c r="J559" t="s">
        <v>3674</v>
      </c>
      <c r="K559" t="s">
        <v>2931</v>
      </c>
      <c r="L559">
        <v>165</v>
      </c>
      <c r="M559">
        <v>165</v>
      </c>
      <c r="N559">
        <v>5700</v>
      </c>
      <c r="O559" t="s">
        <v>2925</v>
      </c>
      <c r="P559">
        <v>0.60236102325254703</v>
      </c>
      <c r="Q559">
        <v>0.89689222756742004</v>
      </c>
      <c r="R559">
        <v>0.188195848112575</v>
      </c>
      <c r="S559">
        <v>3.71785462361338E-2</v>
      </c>
      <c r="T559">
        <v>-1.0161944958711999</v>
      </c>
      <c r="U559">
        <v>1.0161944958711999</v>
      </c>
      <c r="V559">
        <v>1.8413098527226299</v>
      </c>
      <c r="W559">
        <v>-4.63</v>
      </c>
      <c r="X559">
        <v>0.48</v>
      </c>
      <c r="Y559">
        <v>166227</v>
      </c>
      <c r="Z559">
        <v>7556</v>
      </c>
      <c r="AA559">
        <v>0.38</v>
      </c>
      <c r="AB559">
        <v>22</v>
      </c>
      <c r="AC559">
        <v>12</v>
      </c>
      <c r="AD559">
        <v>10</v>
      </c>
      <c r="AE559">
        <v>54.55</v>
      </c>
      <c r="AF559">
        <v>9</v>
      </c>
      <c r="AG559">
        <v>11</v>
      </c>
      <c r="AH559">
        <v>7</v>
      </c>
      <c r="AI559">
        <v>4</v>
      </c>
    </row>
    <row r="560" spans="1:35" x14ac:dyDescent="0.2">
      <c r="A560" s="102">
        <v>176</v>
      </c>
      <c r="B560">
        <v>5333</v>
      </c>
      <c r="C560" t="s">
        <v>238</v>
      </c>
      <c r="D560" t="s">
        <v>2924</v>
      </c>
      <c r="E560">
        <v>1900</v>
      </c>
      <c r="F560">
        <v>1908</v>
      </c>
      <c r="G560">
        <v>500</v>
      </c>
      <c r="H560" t="s">
        <v>2925</v>
      </c>
      <c r="I560">
        <v>7282</v>
      </c>
      <c r="J560" t="s">
        <v>3247</v>
      </c>
      <c r="K560" t="s">
        <v>2943</v>
      </c>
      <c r="L560">
        <v>2462</v>
      </c>
      <c r="M560">
        <v>2471</v>
      </c>
      <c r="N560">
        <v>400</v>
      </c>
      <c r="O560" t="s">
        <v>2928</v>
      </c>
      <c r="P560">
        <v>0.65430336395780897</v>
      </c>
      <c r="Q560">
        <v>0.93334236675451798</v>
      </c>
      <c r="R560" s="106">
        <v>0.27354267678717098</v>
      </c>
      <c r="S560">
        <v>4.2099888555596002E-2</v>
      </c>
      <c r="T560">
        <v>2.4679546389011899</v>
      </c>
      <c r="U560">
        <v>2.4679546389011899</v>
      </c>
      <c r="V560">
        <v>2.9185968600839201</v>
      </c>
      <c r="W560">
        <v>7.75</v>
      </c>
      <c r="X560">
        <v>3.48</v>
      </c>
      <c r="Y560">
        <v>166164</v>
      </c>
      <c r="Z560">
        <v>8745</v>
      </c>
      <c r="AA560">
        <v>0.44</v>
      </c>
      <c r="AB560">
        <v>19</v>
      </c>
      <c r="AC560">
        <v>10</v>
      </c>
      <c r="AD560">
        <v>9</v>
      </c>
      <c r="AE560">
        <v>52.63</v>
      </c>
      <c r="AF560">
        <v>14</v>
      </c>
      <c r="AG560">
        <v>5</v>
      </c>
      <c r="AH560">
        <v>3</v>
      </c>
      <c r="AI560">
        <v>11</v>
      </c>
    </row>
    <row r="561" spans="1:35" x14ac:dyDescent="0.2">
      <c r="A561" s="102">
        <v>1441</v>
      </c>
      <c r="B561">
        <v>6371</v>
      </c>
      <c r="C561" t="s">
        <v>3145</v>
      </c>
      <c r="D561" t="s">
        <v>2938</v>
      </c>
      <c r="E561">
        <v>3540</v>
      </c>
      <c r="F561">
        <v>3530</v>
      </c>
      <c r="G561">
        <v>300</v>
      </c>
      <c r="H561" t="s">
        <v>2928</v>
      </c>
      <c r="I561">
        <v>7186</v>
      </c>
      <c r="J561" t="s">
        <v>685</v>
      </c>
      <c r="K561" t="s">
        <v>2988</v>
      </c>
      <c r="L561">
        <v>447</v>
      </c>
      <c r="M561">
        <v>437</v>
      </c>
      <c r="N561">
        <v>2400</v>
      </c>
      <c r="O561" t="s">
        <v>2925</v>
      </c>
      <c r="P561">
        <v>0.81052838692958296</v>
      </c>
      <c r="Q561">
        <v>0.81101674230859899</v>
      </c>
      <c r="R561" s="15">
        <v>0.193948805453975</v>
      </c>
      <c r="S561">
        <v>7.9375777781563503E-2</v>
      </c>
      <c r="T561">
        <v>-1.9667161298561799</v>
      </c>
      <c r="U561">
        <v>1.9667161298561799</v>
      </c>
      <c r="V561">
        <v>3.5947269508164101</v>
      </c>
      <c r="W561">
        <v>-5.36</v>
      </c>
      <c r="X561">
        <v>0.96</v>
      </c>
      <c r="Y561">
        <v>165954</v>
      </c>
      <c r="Z561">
        <v>10372</v>
      </c>
      <c r="AA561">
        <v>0.63</v>
      </c>
      <c r="AB561">
        <v>16</v>
      </c>
      <c r="AC561">
        <v>10</v>
      </c>
      <c r="AD561">
        <v>6</v>
      </c>
      <c r="AE561">
        <v>62.5</v>
      </c>
      <c r="AF561">
        <v>11</v>
      </c>
      <c r="AG561">
        <v>6</v>
      </c>
      <c r="AH561">
        <v>5</v>
      </c>
      <c r="AI561">
        <v>5</v>
      </c>
    </row>
    <row r="562" spans="1:35" x14ac:dyDescent="0.2">
      <c r="A562" s="102">
        <v>1333</v>
      </c>
      <c r="B562">
        <v>1812</v>
      </c>
      <c r="C562" t="s">
        <v>3066</v>
      </c>
      <c r="D562" t="s">
        <v>2935</v>
      </c>
      <c r="E562">
        <v>1460</v>
      </c>
      <c r="F562">
        <v>1451</v>
      </c>
      <c r="G562">
        <v>600</v>
      </c>
      <c r="H562" t="s">
        <v>2925</v>
      </c>
      <c r="I562">
        <v>2607</v>
      </c>
      <c r="J562" t="s">
        <v>2954</v>
      </c>
      <c r="K562" t="s">
        <v>2953</v>
      </c>
      <c r="L562">
        <v>2936</v>
      </c>
      <c r="M562">
        <v>2901</v>
      </c>
      <c r="N562">
        <v>300</v>
      </c>
      <c r="O562" t="s">
        <v>2928</v>
      </c>
      <c r="P562">
        <v>0.53616213356744302</v>
      </c>
      <c r="Q562">
        <v>0.82609551394594805</v>
      </c>
      <c r="R562" s="15">
        <v>2.34469323587649E-2</v>
      </c>
      <c r="S562">
        <v>3.4217084749855499E-2</v>
      </c>
      <c r="T562">
        <v>1.20169575767027</v>
      </c>
      <c r="U562">
        <v>1.20169575767027</v>
      </c>
      <c r="V562">
        <v>1.0445839595651401</v>
      </c>
      <c r="W562">
        <v>4.01</v>
      </c>
      <c r="X562">
        <v>0.03</v>
      </c>
      <c r="Y562">
        <v>165816</v>
      </c>
      <c r="Z562">
        <v>8727</v>
      </c>
      <c r="AA562">
        <v>0.5</v>
      </c>
      <c r="AB562">
        <v>19</v>
      </c>
      <c r="AC562">
        <v>11</v>
      </c>
      <c r="AD562">
        <v>8</v>
      </c>
      <c r="AE562">
        <v>57.89</v>
      </c>
      <c r="AF562">
        <v>10</v>
      </c>
      <c r="AG562">
        <v>9</v>
      </c>
      <c r="AH562">
        <v>4</v>
      </c>
      <c r="AI562">
        <v>6</v>
      </c>
    </row>
    <row r="563" spans="1:35" x14ac:dyDescent="0.2">
      <c r="A563" s="102">
        <v>630</v>
      </c>
      <c r="B563">
        <v>6845</v>
      </c>
      <c r="C563" t="s">
        <v>3229</v>
      </c>
      <c r="D563" t="s">
        <v>2930</v>
      </c>
      <c r="E563">
        <v>3060</v>
      </c>
      <c r="F563">
        <v>3010</v>
      </c>
      <c r="G563">
        <v>200</v>
      </c>
      <c r="H563" t="s">
        <v>2925</v>
      </c>
      <c r="I563">
        <v>7649</v>
      </c>
      <c r="J563" t="s">
        <v>3223</v>
      </c>
      <c r="K563" t="s">
        <v>2951</v>
      </c>
      <c r="L563">
        <v>5600</v>
      </c>
      <c r="M563">
        <v>5560</v>
      </c>
      <c r="N563">
        <v>100</v>
      </c>
      <c r="O563" t="s">
        <v>2928</v>
      </c>
      <c r="P563">
        <v>0.86612248839749195</v>
      </c>
      <c r="Q563">
        <v>0.89205469101639601</v>
      </c>
      <c r="R563">
        <v>9.0297504802757493E-3</v>
      </c>
      <c r="S563">
        <v>8.1311621768830999E-2</v>
      </c>
      <c r="T563">
        <v>1.0973211870623301</v>
      </c>
      <c r="U563">
        <v>1.0973211870623301</v>
      </c>
      <c r="V563">
        <v>1.5932267509551801</v>
      </c>
      <c r="W563">
        <v>4.01</v>
      </c>
      <c r="X563">
        <v>8.27</v>
      </c>
      <c r="Y563">
        <v>165740</v>
      </c>
      <c r="Z563">
        <v>12749</v>
      </c>
      <c r="AA563">
        <v>0.86</v>
      </c>
      <c r="AB563">
        <v>13</v>
      </c>
      <c r="AC563">
        <v>8</v>
      </c>
      <c r="AD563">
        <v>5</v>
      </c>
      <c r="AE563">
        <v>61.54</v>
      </c>
      <c r="AF563">
        <v>15</v>
      </c>
      <c r="AG563">
        <v>3</v>
      </c>
      <c r="AH563">
        <v>0</v>
      </c>
      <c r="AI563">
        <v>10</v>
      </c>
    </row>
    <row r="564" spans="1:35" x14ac:dyDescent="0.2">
      <c r="A564" s="102">
        <v>965</v>
      </c>
      <c r="B564">
        <v>3880</v>
      </c>
      <c r="C564" t="s">
        <v>2820</v>
      </c>
      <c r="D564" t="s">
        <v>3210</v>
      </c>
      <c r="E564">
        <v>1488</v>
      </c>
      <c r="F564">
        <v>1483</v>
      </c>
      <c r="G564">
        <v>400</v>
      </c>
      <c r="H564" t="s">
        <v>2925</v>
      </c>
      <c r="I564">
        <v>6201</v>
      </c>
      <c r="J564" t="s">
        <v>3457</v>
      </c>
      <c r="K564" t="s">
        <v>2943</v>
      </c>
      <c r="L564">
        <v>6290</v>
      </c>
      <c r="M564">
        <v>6250</v>
      </c>
      <c r="N564">
        <v>100</v>
      </c>
      <c r="O564" t="s">
        <v>2928</v>
      </c>
      <c r="P564">
        <v>0.57326026486722004</v>
      </c>
      <c r="Q564">
        <v>0.86316358814610705</v>
      </c>
      <c r="R564" s="15">
        <v>6.3099557409947202E-2</v>
      </c>
      <c r="S564">
        <v>2.8036598941110001E-3</v>
      </c>
      <c r="T564">
        <v>1.0311238877212501</v>
      </c>
      <c r="U564">
        <v>1.0311238877212501</v>
      </c>
      <c r="V564">
        <v>1.62917989001348</v>
      </c>
      <c r="W564">
        <v>2.2999999999999998</v>
      </c>
      <c r="X564">
        <v>5.09</v>
      </c>
      <c r="Y564">
        <v>165660</v>
      </c>
      <c r="Z564">
        <v>10354</v>
      </c>
      <c r="AA564">
        <v>0.73</v>
      </c>
      <c r="AB564">
        <v>16</v>
      </c>
      <c r="AC564">
        <v>10</v>
      </c>
      <c r="AD564">
        <v>6</v>
      </c>
      <c r="AE564">
        <v>62.5</v>
      </c>
      <c r="AF564">
        <v>13</v>
      </c>
      <c r="AG564">
        <v>6</v>
      </c>
      <c r="AH564">
        <v>2</v>
      </c>
      <c r="AI564">
        <v>8</v>
      </c>
    </row>
    <row r="565" spans="1:35" x14ac:dyDescent="0.2">
      <c r="A565" s="102">
        <v>1166</v>
      </c>
      <c r="B565">
        <v>2607</v>
      </c>
      <c r="C565" t="s">
        <v>2954</v>
      </c>
      <c r="D565" t="s">
        <v>2953</v>
      </c>
      <c r="E565">
        <v>2936</v>
      </c>
      <c r="F565">
        <v>2901</v>
      </c>
      <c r="G565">
        <v>300</v>
      </c>
      <c r="H565" t="s">
        <v>2925</v>
      </c>
      <c r="I565">
        <v>4004</v>
      </c>
      <c r="J565" t="s">
        <v>3186</v>
      </c>
      <c r="K565" t="s">
        <v>2950</v>
      </c>
      <c r="L565">
        <v>2749</v>
      </c>
      <c r="M565">
        <v>2755</v>
      </c>
      <c r="N565">
        <v>300</v>
      </c>
      <c r="O565" t="s">
        <v>2928</v>
      </c>
      <c r="P565">
        <v>0.83275638259984397</v>
      </c>
      <c r="Q565">
        <v>0.84303121361908495</v>
      </c>
      <c r="R565">
        <v>0.30698700754512398</v>
      </c>
      <c r="S565">
        <v>5.33348994631112E-2</v>
      </c>
      <c r="T565">
        <v>0.35856722535950802</v>
      </c>
      <c r="U565">
        <v>0.35856722535950802</v>
      </c>
      <c r="V565">
        <v>0.96071520370118801</v>
      </c>
      <c r="W565">
        <v>1.1299999999999999</v>
      </c>
      <c r="X565">
        <v>5.03</v>
      </c>
      <c r="Y565">
        <v>165074</v>
      </c>
      <c r="Z565">
        <v>12698</v>
      </c>
      <c r="AA565">
        <v>0.54</v>
      </c>
      <c r="AB565">
        <v>13</v>
      </c>
      <c r="AC565">
        <v>7</v>
      </c>
      <c r="AD565">
        <v>6</v>
      </c>
      <c r="AE565">
        <v>53.85</v>
      </c>
      <c r="AF565">
        <v>10</v>
      </c>
      <c r="AG565">
        <v>6</v>
      </c>
      <c r="AH565">
        <v>5</v>
      </c>
      <c r="AI565">
        <v>2</v>
      </c>
    </row>
    <row r="566" spans="1:35" x14ac:dyDescent="0.2">
      <c r="A566" s="102">
        <v>639</v>
      </c>
      <c r="B566">
        <v>8002</v>
      </c>
      <c r="C566" t="s">
        <v>29</v>
      </c>
      <c r="D566" t="s">
        <v>2932</v>
      </c>
      <c r="E566">
        <v>810.6</v>
      </c>
      <c r="F566">
        <v>808.5</v>
      </c>
      <c r="G566">
        <v>1300</v>
      </c>
      <c r="H566" t="s">
        <v>2925</v>
      </c>
      <c r="I566">
        <v>8410</v>
      </c>
      <c r="J566" t="s">
        <v>3207</v>
      </c>
      <c r="K566" t="s">
        <v>2988</v>
      </c>
      <c r="L566">
        <v>332</v>
      </c>
      <c r="M566">
        <v>328</v>
      </c>
      <c r="N566">
        <v>3200</v>
      </c>
      <c r="O566" t="s">
        <v>2928</v>
      </c>
      <c r="P566">
        <v>0.59920991704942195</v>
      </c>
      <c r="Q566">
        <v>0.89133537901416104</v>
      </c>
      <c r="R566">
        <v>1.7512104099603899E-2</v>
      </c>
      <c r="S566">
        <v>3.1216623658509999E-2</v>
      </c>
      <c r="T566">
        <v>1.2581627884717601</v>
      </c>
      <c r="U566">
        <v>1.2581627884717601</v>
      </c>
      <c r="V566">
        <v>0.88613686991484397</v>
      </c>
      <c r="W566">
        <v>3.16</v>
      </c>
      <c r="X566">
        <v>0.14000000000000001</v>
      </c>
      <c r="Y566">
        <v>164920</v>
      </c>
      <c r="Z566">
        <v>9162</v>
      </c>
      <c r="AA566">
        <v>0.42</v>
      </c>
      <c r="AB566">
        <v>18</v>
      </c>
      <c r="AC566">
        <v>10</v>
      </c>
      <c r="AD566">
        <v>8</v>
      </c>
      <c r="AE566">
        <v>55.56</v>
      </c>
      <c r="AF566">
        <v>14</v>
      </c>
      <c r="AG566">
        <v>8</v>
      </c>
      <c r="AH566">
        <v>3</v>
      </c>
      <c r="AI566">
        <v>7</v>
      </c>
    </row>
    <row r="567" spans="1:35" x14ac:dyDescent="0.2">
      <c r="A567" s="102">
        <v>1454</v>
      </c>
      <c r="B567">
        <v>6201</v>
      </c>
      <c r="C567" t="s">
        <v>3457</v>
      </c>
      <c r="D567" t="s">
        <v>2943</v>
      </c>
      <c r="E567">
        <v>6290</v>
      </c>
      <c r="F567">
        <v>6250</v>
      </c>
      <c r="G567">
        <v>100</v>
      </c>
      <c r="H567" t="s">
        <v>2928</v>
      </c>
      <c r="I567">
        <v>9303</v>
      </c>
      <c r="J567" t="s">
        <v>3615</v>
      </c>
      <c r="K567" t="s">
        <v>3649</v>
      </c>
      <c r="L567">
        <v>1521</v>
      </c>
      <c r="M567">
        <v>1503</v>
      </c>
      <c r="N567">
        <v>400</v>
      </c>
      <c r="O567" t="s">
        <v>2925</v>
      </c>
      <c r="P567">
        <v>0.63326476078131</v>
      </c>
      <c r="Q567">
        <v>0.80969232040528105</v>
      </c>
      <c r="R567">
        <v>0.19328982939037301</v>
      </c>
      <c r="S567">
        <v>1.0941824938922999E-2</v>
      </c>
      <c r="T567">
        <v>-1.6082564390223</v>
      </c>
      <c r="U567">
        <v>1.6082564390223</v>
      </c>
      <c r="V567">
        <v>2.7561353136941702</v>
      </c>
      <c r="W567">
        <v>-3.29</v>
      </c>
      <c r="X567">
        <v>3.81</v>
      </c>
      <c r="Y567">
        <v>164795</v>
      </c>
      <c r="Z567">
        <v>10986</v>
      </c>
      <c r="AA567">
        <v>0.8</v>
      </c>
      <c r="AB567">
        <v>15</v>
      </c>
      <c r="AC567">
        <v>9</v>
      </c>
      <c r="AD567">
        <v>6</v>
      </c>
      <c r="AE567">
        <v>60</v>
      </c>
      <c r="AF567">
        <v>16</v>
      </c>
      <c r="AG567">
        <v>4</v>
      </c>
      <c r="AH567">
        <v>0</v>
      </c>
      <c r="AI567">
        <v>11</v>
      </c>
    </row>
    <row r="568" spans="1:35" x14ac:dyDescent="0.2">
      <c r="A568" s="102">
        <v>1098</v>
      </c>
      <c r="B568">
        <v>1963</v>
      </c>
      <c r="C568" t="s">
        <v>3244</v>
      </c>
      <c r="D568" t="s">
        <v>2935</v>
      </c>
      <c r="E568">
        <v>1561</v>
      </c>
      <c r="F568">
        <v>1560</v>
      </c>
      <c r="G568">
        <v>600</v>
      </c>
      <c r="H568" t="s">
        <v>2928</v>
      </c>
      <c r="I568">
        <v>6923</v>
      </c>
      <c r="J568" t="s">
        <v>58</v>
      </c>
      <c r="K568" t="s">
        <v>2930</v>
      </c>
      <c r="L568">
        <v>3135</v>
      </c>
      <c r="M568">
        <v>3095</v>
      </c>
      <c r="N568">
        <v>300</v>
      </c>
      <c r="O568" t="s">
        <v>2925</v>
      </c>
      <c r="P568">
        <v>0.72612760059216297</v>
      </c>
      <c r="Q568">
        <v>0.84966444810910102</v>
      </c>
      <c r="R568">
        <v>5.95744361801872E-2</v>
      </c>
      <c r="S568">
        <v>7.4464290492334398E-2</v>
      </c>
      <c r="T568">
        <v>-2.0978118923832798</v>
      </c>
      <c r="U568">
        <v>2.0978118923832798</v>
      </c>
      <c r="V568">
        <v>1.8600405328781899</v>
      </c>
      <c r="W568">
        <v>-6.98</v>
      </c>
      <c r="X568">
        <v>0.81</v>
      </c>
      <c r="Y568">
        <v>164436</v>
      </c>
      <c r="Z568">
        <v>8655</v>
      </c>
      <c r="AA568">
        <v>0.51</v>
      </c>
      <c r="AB568">
        <v>19</v>
      </c>
      <c r="AC568">
        <v>12</v>
      </c>
      <c r="AD568">
        <v>7</v>
      </c>
      <c r="AE568">
        <v>63.16</v>
      </c>
      <c r="AF568">
        <v>12</v>
      </c>
      <c r="AG568">
        <v>10</v>
      </c>
      <c r="AH568">
        <v>6</v>
      </c>
      <c r="AI568">
        <v>3</v>
      </c>
    </row>
    <row r="569" spans="1:35" x14ac:dyDescent="0.2">
      <c r="A569" s="102">
        <v>1450</v>
      </c>
      <c r="B569">
        <v>4183</v>
      </c>
      <c r="C569" t="s">
        <v>3187</v>
      </c>
      <c r="D569" t="s">
        <v>2950</v>
      </c>
      <c r="E569">
        <v>2640</v>
      </c>
      <c r="F569">
        <v>2634</v>
      </c>
      <c r="G569">
        <v>400</v>
      </c>
      <c r="H569" t="s">
        <v>2925</v>
      </c>
      <c r="I569">
        <v>7202</v>
      </c>
      <c r="J569" t="s">
        <v>958</v>
      </c>
      <c r="K569" t="s">
        <v>2943</v>
      </c>
      <c r="L569">
        <v>1138</v>
      </c>
      <c r="M569">
        <v>1140.5</v>
      </c>
      <c r="N569">
        <v>900</v>
      </c>
      <c r="O569" t="s">
        <v>2928</v>
      </c>
      <c r="P569">
        <v>0.84357467386132501</v>
      </c>
      <c r="Q569">
        <v>0.81016779977416997</v>
      </c>
      <c r="R569">
        <v>0.30702936318128199</v>
      </c>
      <c r="S569">
        <v>8.6257577103745903E-2</v>
      </c>
      <c r="T569">
        <v>2.60327102397788</v>
      </c>
      <c r="U569">
        <v>2.60327102397788</v>
      </c>
      <c r="V569">
        <v>3.2088075904395601</v>
      </c>
      <c r="W569">
        <v>9.39</v>
      </c>
      <c r="X569">
        <v>2.58</v>
      </c>
      <c r="Y569">
        <v>164242</v>
      </c>
      <c r="Z569">
        <v>9661</v>
      </c>
      <c r="AA569">
        <v>0.54</v>
      </c>
      <c r="AB569">
        <v>17</v>
      </c>
      <c r="AC569">
        <v>11</v>
      </c>
      <c r="AD569">
        <v>6</v>
      </c>
      <c r="AE569">
        <v>64.709999999999994</v>
      </c>
      <c r="AF569">
        <v>12</v>
      </c>
      <c r="AG569">
        <v>8</v>
      </c>
      <c r="AH569">
        <v>4</v>
      </c>
      <c r="AI569">
        <v>5</v>
      </c>
    </row>
    <row r="570" spans="1:35" x14ac:dyDescent="0.2">
      <c r="A570" s="102">
        <v>1172</v>
      </c>
      <c r="B570">
        <v>5332</v>
      </c>
      <c r="C570" t="s">
        <v>863</v>
      </c>
      <c r="D570" t="s">
        <v>2924</v>
      </c>
      <c r="E570">
        <v>5000</v>
      </c>
      <c r="F570">
        <v>5010</v>
      </c>
      <c r="G570">
        <v>200</v>
      </c>
      <c r="H570" t="s">
        <v>2925</v>
      </c>
      <c r="I570">
        <v>6361</v>
      </c>
      <c r="J570" t="s">
        <v>912</v>
      </c>
      <c r="K570" t="s">
        <v>2938</v>
      </c>
      <c r="L570">
        <v>3490</v>
      </c>
      <c r="M570">
        <v>3505</v>
      </c>
      <c r="N570">
        <v>300</v>
      </c>
      <c r="O570" t="s">
        <v>2928</v>
      </c>
      <c r="P570">
        <v>0.66111808500291003</v>
      </c>
      <c r="Q570">
        <v>0.842595546192762</v>
      </c>
      <c r="R570">
        <v>0.167220697196624</v>
      </c>
      <c r="S570" s="15">
        <v>4.00642985518696E-3</v>
      </c>
      <c r="T570">
        <v>0.43967006929522501</v>
      </c>
      <c r="U570">
        <v>0.43967006929522501</v>
      </c>
      <c r="V570">
        <v>0.24696466474852199</v>
      </c>
      <c r="W570">
        <v>1.31</v>
      </c>
      <c r="X570">
        <v>4.9400000000000004</v>
      </c>
      <c r="Y570">
        <v>164193</v>
      </c>
      <c r="Z570">
        <v>20524</v>
      </c>
      <c r="AA570">
        <v>1.1299999999999999</v>
      </c>
      <c r="AB570">
        <v>8</v>
      </c>
      <c r="AC570">
        <v>5</v>
      </c>
      <c r="AD570">
        <v>3</v>
      </c>
      <c r="AE570">
        <v>62.5</v>
      </c>
      <c r="AF570">
        <v>11</v>
      </c>
      <c r="AG570">
        <v>5</v>
      </c>
      <c r="AH570">
        <v>2</v>
      </c>
      <c r="AI570">
        <v>1</v>
      </c>
    </row>
    <row r="571" spans="1:35" x14ac:dyDescent="0.2">
      <c r="A571" s="102">
        <v>879</v>
      </c>
      <c r="B571">
        <v>1332</v>
      </c>
      <c r="C571" t="s">
        <v>3636</v>
      </c>
      <c r="D571" t="s">
        <v>3094</v>
      </c>
      <c r="E571">
        <v>613</v>
      </c>
      <c r="F571">
        <v>609</v>
      </c>
      <c r="G571">
        <v>1400</v>
      </c>
      <c r="H571" t="s">
        <v>2925</v>
      </c>
      <c r="I571">
        <v>4004</v>
      </c>
      <c r="J571" t="s">
        <v>3186</v>
      </c>
      <c r="K571" t="s">
        <v>2950</v>
      </c>
      <c r="L571">
        <v>2749</v>
      </c>
      <c r="M571">
        <v>2755</v>
      </c>
      <c r="N571">
        <v>300</v>
      </c>
      <c r="O571" t="s">
        <v>2928</v>
      </c>
      <c r="P571">
        <v>0.66492850288137295</v>
      </c>
      <c r="Q571">
        <v>0.87167395562490002</v>
      </c>
      <c r="R571">
        <v>3.8989539328970299E-2</v>
      </c>
      <c r="S571">
        <v>3.73380104099603E-2</v>
      </c>
      <c r="T571">
        <v>0.63773189033666799</v>
      </c>
      <c r="U571">
        <v>0.63773189033666799</v>
      </c>
      <c r="V571">
        <v>0.97766164675932099</v>
      </c>
      <c r="W571">
        <v>2.92</v>
      </c>
      <c r="X571">
        <v>3.16</v>
      </c>
      <c r="Y571">
        <v>164081</v>
      </c>
      <c r="Z571">
        <v>8204</v>
      </c>
      <c r="AA571">
        <v>0.46</v>
      </c>
      <c r="AB571">
        <v>20</v>
      </c>
      <c r="AC571">
        <v>11</v>
      </c>
      <c r="AD571">
        <v>9</v>
      </c>
      <c r="AE571">
        <v>55</v>
      </c>
      <c r="AF571">
        <v>10</v>
      </c>
      <c r="AG571">
        <v>9</v>
      </c>
      <c r="AH571">
        <v>6</v>
      </c>
      <c r="AI571">
        <v>5</v>
      </c>
    </row>
    <row r="572" spans="1:35" x14ac:dyDescent="0.2">
      <c r="A572" s="102">
        <v>422</v>
      </c>
      <c r="B572">
        <v>4182</v>
      </c>
      <c r="C572" t="s">
        <v>48</v>
      </c>
      <c r="D572" t="s">
        <v>2950</v>
      </c>
      <c r="E572">
        <v>1870</v>
      </c>
      <c r="F572">
        <v>1870</v>
      </c>
      <c r="G572">
        <v>500</v>
      </c>
      <c r="H572" t="s">
        <v>2928</v>
      </c>
      <c r="I572">
        <v>6752</v>
      </c>
      <c r="J572" t="s">
        <v>55</v>
      </c>
      <c r="K572" t="s">
        <v>2930</v>
      </c>
      <c r="L572">
        <v>1236.5</v>
      </c>
      <c r="M572">
        <v>1236</v>
      </c>
      <c r="N572">
        <v>800</v>
      </c>
      <c r="O572" t="s">
        <v>2925</v>
      </c>
      <c r="P572">
        <v>0.65244932525565102</v>
      </c>
      <c r="Q572">
        <v>0.90787184698859003</v>
      </c>
      <c r="R572">
        <v>4.0191604422406497E-2</v>
      </c>
      <c r="S572" s="15">
        <v>1.8566021956814401E-2</v>
      </c>
      <c r="T572">
        <v>-1.47786798341377</v>
      </c>
      <c r="U572">
        <v>1.47786798341377</v>
      </c>
      <c r="V572">
        <v>2.0957579802514199</v>
      </c>
      <c r="W572">
        <v>-6.57</v>
      </c>
      <c r="X572">
        <v>5.75</v>
      </c>
      <c r="Y572">
        <v>163576</v>
      </c>
      <c r="Z572">
        <v>8609</v>
      </c>
      <c r="AA572">
        <v>0.42</v>
      </c>
      <c r="AB572">
        <v>19</v>
      </c>
      <c r="AC572">
        <v>13</v>
      </c>
      <c r="AD572">
        <v>6</v>
      </c>
      <c r="AE572">
        <v>68.42</v>
      </c>
      <c r="AF572">
        <v>13</v>
      </c>
      <c r="AG572">
        <v>7</v>
      </c>
      <c r="AH572">
        <v>2</v>
      </c>
      <c r="AI572">
        <v>10</v>
      </c>
    </row>
    <row r="573" spans="1:35" x14ac:dyDescent="0.2">
      <c r="A573" s="102">
        <v>582</v>
      </c>
      <c r="B573">
        <v>2914</v>
      </c>
      <c r="C573" t="s">
        <v>3129</v>
      </c>
      <c r="D573" t="s">
        <v>2953</v>
      </c>
      <c r="E573">
        <v>2326</v>
      </c>
      <c r="F573">
        <v>2301</v>
      </c>
      <c r="G573">
        <v>400</v>
      </c>
      <c r="H573" t="s">
        <v>2928</v>
      </c>
      <c r="I573">
        <v>8058</v>
      </c>
      <c r="J573" t="s">
        <v>3375</v>
      </c>
      <c r="K573" t="s">
        <v>2932</v>
      </c>
      <c r="L573">
        <v>2897.5</v>
      </c>
      <c r="M573">
        <v>2920</v>
      </c>
      <c r="N573">
        <v>300</v>
      </c>
      <c r="O573" t="s">
        <v>2925</v>
      </c>
      <c r="P573">
        <v>0.50118214625719704</v>
      </c>
      <c r="Q573">
        <v>0.89589275241495103</v>
      </c>
      <c r="R573">
        <v>0.17201253333803099</v>
      </c>
      <c r="S573">
        <v>7.3238170612189596E-2</v>
      </c>
      <c r="T573">
        <v>-2.44056318686992</v>
      </c>
      <c r="U573">
        <v>2.44056318686992</v>
      </c>
      <c r="V573">
        <v>2.29321371499397</v>
      </c>
      <c r="W573">
        <v>-8.4</v>
      </c>
      <c r="X573">
        <v>5.07</v>
      </c>
      <c r="Y573">
        <v>163184</v>
      </c>
      <c r="Z573">
        <v>23312</v>
      </c>
      <c r="AA573">
        <v>1.21</v>
      </c>
      <c r="AB573">
        <v>7</v>
      </c>
      <c r="AC573">
        <v>6</v>
      </c>
      <c r="AD573">
        <v>1</v>
      </c>
      <c r="AE573">
        <v>85.71</v>
      </c>
      <c r="AF573">
        <v>16</v>
      </c>
      <c r="AG573">
        <v>2</v>
      </c>
      <c r="AH573">
        <v>0</v>
      </c>
      <c r="AI573">
        <v>5</v>
      </c>
    </row>
    <row r="574" spans="1:35" x14ac:dyDescent="0.2">
      <c r="A574" s="102">
        <v>1422</v>
      </c>
      <c r="B574">
        <v>5444</v>
      </c>
      <c r="C574" t="s">
        <v>3678</v>
      </c>
      <c r="D574" t="s">
        <v>2986</v>
      </c>
      <c r="E574">
        <v>2659</v>
      </c>
      <c r="F574">
        <v>2619</v>
      </c>
      <c r="G574">
        <v>400</v>
      </c>
      <c r="H574" t="s">
        <v>2925</v>
      </c>
      <c r="I574">
        <v>9143</v>
      </c>
      <c r="J574" t="s">
        <v>3196</v>
      </c>
      <c r="K574" t="s">
        <v>3096</v>
      </c>
      <c r="L574">
        <v>2463</v>
      </c>
      <c r="M574">
        <v>2411</v>
      </c>
      <c r="N574">
        <v>400</v>
      </c>
      <c r="O574" t="s">
        <v>2928</v>
      </c>
      <c r="P574">
        <v>0.61446915083014497</v>
      </c>
      <c r="Q574">
        <v>0.81522914812313196</v>
      </c>
      <c r="R574">
        <v>0.24179893423273</v>
      </c>
      <c r="S574">
        <v>4.2276960767045402E-2</v>
      </c>
      <c r="T574">
        <v>0.37380760892922599</v>
      </c>
      <c r="U574">
        <v>0.37380760892922599</v>
      </c>
      <c r="V574">
        <v>0.410139880736062</v>
      </c>
      <c r="W574">
        <v>1.31</v>
      </c>
      <c r="X574">
        <v>7.94</v>
      </c>
      <c r="Y574">
        <v>162791</v>
      </c>
      <c r="Z574">
        <v>13566</v>
      </c>
      <c r="AA574">
        <v>0.88</v>
      </c>
      <c r="AB574">
        <v>12</v>
      </c>
      <c r="AC574">
        <v>7</v>
      </c>
      <c r="AD574">
        <v>5</v>
      </c>
      <c r="AE574">
        <v>58.33</v>
      </c>
      <c r="AF574">
        <v>10</v>
      </c>
      <c r="AG574">
        <v>7</v>
      </c>
      <c r="AH574">
        <v>4</v>
      </c>
      <c r="AI574">
        <v>1</v>
      </c>
    </row>
    <row r="575" spans="1:35" x14ac:dyDescent="0.2">
      <c r="A575" s="102">
        <v>1296</v>
      </c>
      <c r="B575">
        <v>4005</v>
      </c>
      <c r="C575" t="s">
        <v>3236</v>
      </c>
      <c r="D575" t="s">
        <v>2950</v>
      </c>
      <c r="E575">
        <v>465</v>
      </c>
      <c r="F575">
        <v>464</v>
      </c>
      <c r="G575">
        <v>2300</v>
      </c>
      <c r="H575" t="s">
        <v>2925</v>
      </c>
      <c r="I575">
        <v>7167</v>
      </c>
      <c r="J575" t="s">
        <v>3022</v>
      </c>
      <c r="K575" t="s">
        <v>2988</v>
      </c>
      <c r="L575">
        <v>256</v>
      </c>
      <c r="M575">
        <v>251</v>
      </c>
      <c r="N575">
        <v>4300</v>
      </c>
      <c r="O575" t="s">
        <v>2928</v>
      </c>
      <c r="P575">
        <v>0.89342839573922395</v>
      </c>
      <c r="Q575">
        <v>0.82969306172216895</v>
      </c>
      <c r="R575">
        <v>7.68368955838757E-2</v>
      </c>
      <c r="S575">
        <v>8.8148099969063601E-2</v>
      </c>
      <c r="T575">
        <v>0.60210186387145603</v>
      </c>
      <c r="U575">
        <v>0.60210186387145603</v>
      </c>
      <c r="V575">
        <v>4.0356055512255302E-2</v>
      </c>
      <c r="W575">
        <v>1.86</v>
      </c>
      <c r="X575">
        <v>1.1299999999999999</v>
      </c>
      <c r="Y575">
        <v>162110</v>
      </c>
      <c r="Z575">
        <v>9006</v>
      </c>
      <c r="AA575">
        <v>0.42</v>
      </c>
      <c r="AB575">
        <v>18</v>
      </c>
      <c r="AC575">
        <v>11</v>
      </c>
      <c r="AD575">
        <v>7</v>
      </c>
      <c r="AE575">
        <v>61.11</v>
      </c>
      <c r="AF575">
        <v>14</v>
      </c>
      <c r="AG575">
        <v>4</v>
      </c>
      <c r="AH575">
        <v>2</v>
      </c>
      <c r="AI575">
        <v>12</v>
      </c>
    </row>
    <row r="576" spans="1:35" x14ac:dyDescent="0.2">
      <c r="A576" s="102">
        <v>1079</v>
      </c>
      <c r="B576">
        <v>1963</v>
      </c>
      <c r="C576" t="s">
        <v>3244</v>
      </c>
      <c r="D576" t="s">
        <v>2935</v>
      </c>
      <c r="E576">
        <v>1561</v>
      </c>
      <c r="F576">
        <v>1560</v>
      </c>
      <c r="G576">
        <v>700</v>
      </c>
      <c r="H576" t="s">
        <v>2928</v>
      </c>
      <c r="I576">
        <v>8385</v>
      </c>
      <c r="J576" t="s">
        <v>1074</v>
      </c>
      <c r="K576" t="s">
        <v>2988</v>
      </c>
      <c r="L576">
        <v>587</v>
      </c>
      <c r="M576">
        <v>576</v>
      </c>
      <c r="N576">
        <v>1900</v>
      </c>
      <c r="O576" t="s">
        <v>2925</v>
      </c>
      <c r="P576">
        <v>0.71092459905251604</v>
      </c>
      <c r="Q576">
        <v>0.85099678037493598</v>
      </c>
      <c r="R576" s="15">
        <v>0.31007013283527701</v>
      </c>
      <c r="S576">
        <v>1.5030750729790199E-2</v>
      </c>
      <c r="T576">
        <v>-0.84864614689092499</v>
      </c>
      <c r="U576">
        <v>0.84864614689092499</v>
      </c>
      <c r="V576">
        <v>1.41519103032934</v>
      </c>
      <c r="W576">
        <v>-2.57</v>
      </c>
      <c r="X576">
        <v>0.22</v>
      </c>
      <c r="Y576">
        <v>161265</v>
      </c>
      <c r="Z576">
        <v>7012</v>
      </c>
      <c r="AA576">
        <v>0.3</v>
      </c>
      <c r="AB576">
        <v>23</v>
      </c>
      <c r="AC576">
        <v>14</v>
      </c>
      <c r="AD576">
        <v>9</v>
      </c>
      <c r="AE576">
        <v>60.87</v>
      </c>
      <c r="AF576">
        <v>12</v>
      </c>
      <c r="AG576">
        <v>8</v>
      </c>
      <c r="AH576">
        <v>5</v>
      </c>
      <c r="AI576">
        <v>10</v>
      </c>
    </row>
    <row r="577" spans="1:35" x14ac:dyDescent="0.2">
      <c r="A577" s="102">
        <v>975</v>
      </c>
      <c r="B577">
        <v>4114</v>
      </c>
      <c r="C577" t="s">
        <v>3133</v>
      </c>
      <c r="D577" t="s">
        <v>2950</v>
      </c>
      <c r="E577">
        <v>6320</v>
      </c>
      <c r="F577">
        <v>6230</v>
      </c>
      <c r="G577">
        <v>100</v>
      </c>
      <c r="H577" t="s">
        <v>2925</v>
      </c>
      <c r="I577">
        <v>5406</v>
      </c>
      <c r="J577" t="s">
        <v>3369</v>
      </c>
      <c r="K577" t="s">
        <v>2986</v>
      </c>
      <c r="L577">
        <v>508</v>
      </c>
      <c r="M577">
        <v>504</v>
      </c>
      <c r="N577">
        <v>1200</v>
      </c>
      <c r="O577" t="s">
        <v>2928</v>
      </c>
      <c r="P577">
        <v>0.71265335391553897</v>
      </c>
      <c r="Q577">
        <v>0.86238976770773501</v>
      </c>
      <c r="R577" s="15">
        <v>0.372734492761021</v>
      </c>
      <c r="S577">
        <v>4.2552267872986403E-2</v>
      </c>
      <c r="T577">
        <v>1.2460866641943</v>
      </c>
      <c r="U577">
        <v>1.2460866641943</v>
      </c>
      <c r="V577">
        <v>1.0379543750721301</v>
      </c>
      <c r="W577">
        <v>5.19</v>
      </c>
      <c r="X577">
        <v>2.92</v>
      </c>
      <c r="Y577">
        <v>160959</v>
      </c>
      <c r="Z577">
        <v>10731</v>
      </c>
      <c r="AA577">
        <v>0.68</v>
      </c>
      <c r="AB577">
        <v>15</v>
      </c>
      <c r="AC577">
        <v>9</v>
      </c>
      <c r="AD577">
        <v>6</v>
      </c>
      <c r="AE577">
        <v>60</v>
      </c>
      <c r="AF577">
        <v>11</v>
      </c>
      <c r="AG577">
        <v>6</v>
      </c>
      <c r="AH577">
        <v>4</v>
      </c>
      <c r="AI577">
        <v>5</v>
      </c>
    </row>
    <row r="578" spans="1:35" x14ac:dyDescent="0.2">
      <c r="A578" s="102">
        <v>15</v>
      </c>
      <c r="B578">
        <v>8585</v>
      </c>
      <c r="C578" t="s">
        <v>3674</v>
      </c>
      <c r="D578" t="s">
        <v>2931</v>
      </c>
      <c r="E578">
        <v>165</v>
      </c>
      <c r="F578">
        <v>165</v>
      </c>
      <c r="G578">
        <v>5700</v>
      </c>
      <c r="H578" t="s">
        <v>2928</v>
      </c>
      <c r="I578">
        <v>9437</v>
      </c>
      <c r="J578" t="s">
        <v>582</v>
      </c>
      <c r="K578" t="s">
        <v>2927</v>
      </c>
      <c r="L578">
        <v>3155</v>
      </c>
      <c r="M578">
        <v>3136</v>
      </c>
      <c r="N578">
        <v>300</v>
      </c>
      <c r="O578" t="s">
        <v>2925</v>
      </c>
      <c r="P578">
        <v>0.59264289117545599</v>
      </c>
      <c r="Q578">
        <v>0.96301487260130203</v>
      </c>
      <c r="R578" s="15">
        <v>0.21612487205815401</v>
      </c>
      <c r="S578">
        <v>1.5698277607518199E-2</v>
      </c>
      <c r="T578">
        <v>-0.57702793043513301</v>
      </c>
      <c r="U578">
        <v>0.57702793043513301</v>
      </c>
      <c r="V578">
        <v>0.76095090316342395</v>
      </c>
      <c r="W578">
        <v>-2.0099999999999998</v>
      </c>
      <c r="X578">
        <v>0.03</v>
      </c>
      <c r="Y578">
        <v>160177</v>
      </c>
      <c r="Z578">
        <v>8899</v>
      </c>
      <c r="AA578">
        <v>0.48</v>
      </c>
      <c r="AB578">
        <v>18</v>
      </c>
      <c r="AC578">
        <v>11</v>
      </c>
      <c r="AD578">
        <v>7</v>
      </c>
      <c r="AE578">
        <v>61.11</v>
      </c>
      <c r="AF578">
        <v>13</v>
      </c>
      <c r="AG578">
        <v>8</v>
      </c>
      <c r="AH578">
        <v>5</v>
      </c>
      <c r="AI578">
        <v>5</v>
      </c>
    </row>
    <row r="579" spans="1:35" x14ac:dyDescent="0.2">
      <c r="A579" s="102">
        <v>929</v>
      </c>
      <c r="B579">
        <v>7272</v>
      </c>
      <c r="C579" t="s">
        <v>3199</v>
      </c>
      <c r="D579" t="s">
        <v>2943</v>
      </c>
      <c r="E579">
        <v>2115</v>
      </c>
      <c r="F579">
        <v>2104</v>
      </c>
      <c r="G579">
        <v>500</v>
      </c>
      <c r="H579" t="s">
        <v>2928</v>
      </c>
      <c r="I579">
        <v>8411</v>
      </c>
      <c r="J579" t="s">
        <v>3099</v>
      </c>
      <c r="K579" t="s">
        <v>2988</v>
      </c>
      <c r="L579">
        <v>164.4</v>
      </c>
      <c r="M579">
        <v>164.6</v>
      </c>
      <c r="N579">
        <v>6400</v>
      </c>
      <c r="O579" t="s">
        <v>2925</v>
      </c>
      <c r="P579">
        <v>0.86581806515207205</v>
      </c>
      <c r="Q579">
        <v>0.86562900753726002</v>
      </c>
      <c r="R579">
        <v>0.303536797679961</v>
      </c>
      <c r="S579" s="15">
        <v>9.3906595936078197E-2</v>
      </c>
      <c r="T579">
        <v>-0.96334064325674196</v>
      </c>
      <c r="U579">
        <v>0.96334064325674196</v>
      </c>
      <c r="V579">
        <v>0.69047182290191</v>
      </c>
      <c r="W579">
        <v>-2.6</v>
      </c>
      <c r="X579">
        <v>0.14000000000000001</v>
      </c>
      <c r="Y579">
        <v>160168</v>
      </c>
      <c r="Z579">
        <v>8898</v>
      </c>
      <c r="AA579">
        <v>0.45</v>
      </c>
      <c r="AB579">
        <v>18</v>
      </c>
      <c r="AC579">
        <v>11</v>
      </c>
      <c r="AD579">
        <v>7</v>
      </c>
      <c r="AE579">
        <v>61.11</v>
      </c>
      <c r="AF579">
        <v>14</v>
      </c>
      <c r="AG579">
        <v>6</v>
      </c>
      <c r="AH579">
        <v>2</v>
      </c>
      <c r="AI579">
        <v>10</v>
      </c>
    </row>
    <row r="580" spans="1:35" x14ac:dyDescent="0.2">
      <c r="A580" s="102">
        <v>843</v>
      </c>
      <c r="B580">
        <v>7649</v>
      </c>
      <c r="C580" t="s">
        <v>3223</v>
      </c>
      <c r="D580" t="s">
        <v>2951</v>
      </c>
      <c r="E580">
        <v>5600</v>
      </c>
      <c r="F580">
        <v>5560</v>
      </c>
      <c r="G580">
        <v>100</v>
      </c>
      <c r="H580" t="s">
        <v>2928</v>
      </c>
      <c r="I580">
        <v>9715</v>
      </c>
      <c r="J580" t="s">
        <v>3370</v>
      </c>
      <c r="K580" t="s">
        <v>2940</v>
      </c>
      <c r="L580">
        <v>2902</v>
      </c>
      <c r="M580">
        <v>2917</v>
      </c>
      <c r="N580">
        <v>200</v>
      </c>
      <c r="O580" t="s">
        <v>2925</v>
      </c>
      <c r="P580">
        <v>0.72466598425475004</v>
      </c>
      <c r="Q580">
        <v>0.87484812724491701</v>
      </c>
      <c r="R580" s="15">
        <v>5.3049639400159797E-2</v>
      </c>
      <c r="S580" s="15">
        <v>2.7554922052665201E-2</v>
      </c>
      <c r="T580">
        <v>-1.59199005991402</v>
      </c>
      <c r="U580">
        <v>1.59199005991402</v>
      </c>
      <c r="V580">
        <v>1.20654828071149</v>
      </c>
      <c r="W580">
        <v>-8.98</v>
      </c>
      <c r="X580">
        <v>4.93</v>
      </c>
      <c r="Y580">
        <v>160096</v>
      </c>
      <c r="Z580">
        <v>16010</v>
      </c>
      <c r="AA580">
        <v>0.89</v>
      </c>
      <c r="AB580">
        <v>10</v>
      </c>
      <c r="AC580">
        <v>8</v>
      </c>
      <c r="AD580">
        <v>2</v>
      </c>
      <c r="AE580">
        <v>80</v>
      </c>
      <c r="AF580">
        <v>12</v>
      </c>
      <c r="AG580">
        <v>4</v>
      </c>
      <c r="AH580">
        <v>2</v>
      </c>
      <c r="AI580">
        <v>4</v>
      </c>
    </row>
    <row r="581" spans="1:35" x14ac:dyDescent="0.2">
      <c r="A581" s="102">
        <v>230</v>
      </c>
      <c r="B581">
        <v>2531</v>
      </c>
      <c r="C581" t="s">
        <v>2952</v>
      </c>
      <c r="D581" t="s">
        <v>2953</v>
      </c>
      <c r="E581">
        <v>1021</v>
      </c>
      <c r="F581">
        <v>1006</v>
      </c>
      <c r="G581">
        <v>900</v>
      </c>
      <c r="H581" t="s">
        <v>2928</v>
      </c>
      <c r="I581">
        <v>2784</v>
      </c>
      <c r="J581" t="s">
        <v>1261</v>
      </c>
      <c r="K581" t="s">
        <v>2932</v>
      </c>
      <c r="L581">
        <v>2350</v>
      </c>
      <c r="M581">
        <v>2377</v>
      </c>
      <c r="N581">
        <v>400</v>
      </c>
      <c r="O581" t="s">
        <v>2925</v>
      </c>
      <c r="P581">
        <v>0.746022480611923</v>
      </c>
      <c r="Q581">
        <v>0.92594043785704505</v>
      </c>
      <c r="R581" s="15">
        <v>0.111183890471902</v>
      </c>
      <c r="S581">
        <v>3.06654638335794E-2</v>
      </c>
      <c r="T581">
        <v>-1.78926197563537</v>
      </c>
      <c r="U581">
        <v>1.78926197563537</v>
      </c>
      <c r="V581">
        <v>2.0325860198399202</v>
      </c>
      <c r="W581">
        <v>-4.68</v>
      </c>
      <c r="X581">
        <v>4.7699999999999996</v>
      </c>
      <c r="Y581">
        <v>159533</v>
      </c>
      <c r="Z581">
        <v>14503</v>
      </c>
      <c r="AA581">
        <v>0.8</v>
      </c>
      <c r="AB581">
        <v>11</v>
      </c>
      <c r="AC581">
        <v>8</v>
      </c>
      <c r="AD581">
        <v>3</v>
      </c>
      <c r="AE581">
        <v>72.73</v>
      </c>
      <c r="AF581">
        <v>15</v>
      </c>
      <c r="AG581">
        <v>2</v>
      </c>
      <c r="AH581">
        <v>0</v>
      </c>
      <c r="AI581">
        <v>9</v>
      </c>
    </row>
    <row r="582" spans="1:35" x14ac:dyDescent="0.2">
      <c r="A582" s="102">
        <v>581</v>
      </c>
      <c r="B582">
        <v>8341</v>
      </c>
      <c r="C582" t="s">
        <v>1057</v>
      </c>
      <c r="D582" t="s">
        <v>2988</v>
      </c>
      <c r="E582">
        <v>1744</v>
      </c>
      <c r="F582">
        <v>1693</v>
      </c>
      <c r="G582">
        <v>600</v>
      </c>
      <c r="H582" t="s">
        <v>2928</v>
      </c>
      <c r="I582">
        <v>8795</v>
      </c>
      <c r="J582" t="s">
        <v>3254</v>
      </c>
      <c r="K582" t="s">
        <v>3173</v>
      </c>
      <c r="L582">
        <v>1292</v>
      </c>
      <c r="M582">
        <v>1289</v>
      </c>
      <c r="N582">
        <v>800</v>
      </c>
      <c r="O582" t="s">
        <v>2925</v>
      </c>
      <c r="P582">
        <v>0.889684200404533</v>
      </c>
      <c r="Q582">
        <v>0.89593069818730697</v>
      </c>
      <c r="R582">
        <v>0.14493469017643401</v>
      </c>
      <c r="S582">
        <v>1.49987601507916E-2</v>
      </c>
      <c r="T582">
        <v>-0.96677711661633603</v>
      </c>
      <c r="U582">
        <v>0.96677711661633603</v>
      </c>
      <c r="V582">
        <v>5.1160326188480799E-2</v>
      </c>
      <c r="W582">
        <v>-2.64</v>
      </c>
      <c r="X582">
        <v>1.52</v>
      </c>
      <c r="Y582">
        <v>158853</v>
      </c>
      <c r="Z582">
        <v>9928</v>
      </c>
      <c r="AA582">
        <v>0.53</v>
      </c>
      <c r="AB582">
        <v>16</v>
      </c>
      <c r="AC582">
        <v>11</v>
      </c>
      <c r="AD582">
        <v>5</v>
      </c>
      <c r="AE582">
        <v>68.75</v>
      </c>
      <c r="AF582">
        <v>12</v>
      </c>
      <c r="AG582">
        <v>6</v>
      </c>
      <c r="AH582">
        <v>3</v>
      </c>
      <c r="AI582">
        <v>7</v>
      </c>
    </row>
    <row r="583" spans="1:35" x14ac:dyDescent="0.2">
      <c r="A583" s="102">
        <v>400</v>
      </c>
      <c r="B583">
        <v>8242</v>
      </c>
      <c r="C583" t="s">
        <v>1043</v>
      </c>
      <c r="D583" t="s">
        <v>2951</v>
      </c>
      <c r="E583">
        <v>1014</v>
      </c>
      <c r="F583">
        <v>1011</v>
      </c>
      <c r="G583">
        <v>900</v>
      </c>
      <c r="H583" t="s">
        <v>2928</v>
      </c>
      <c r="I583">
        <v>9474</v>
      </c>
      <c r="J583" t="s">
        <v>3206</v>
      </c>
      <c r="K583" t="s">
        <v>2927</v>
      </c>
      <c r="L583">
        <v>1585</v>
      </c>
      <c r="M583">
        <v>1584</v>
      </c>
      <c r="N583">
        <v>600</v>
      </c>
      <c r="O583" t="s">
        <v>2925</v>
      </c>
      <c r="P583">
        <v>0.92278656835083395</v>
      </c>
      <c r="Q583">
        <v>0.90957843423912099</v>
      </c>
      <c r="R583" s="106">
        <v>0.26183761764366598</v>
      </c>
      <c r="S583">
        <v>2.18577094742484E-2</v>
      </c>
      <c r="T583">
        <v>-1.0217617084758199</v>
      </c>
      <c r="U583">
        <v>1.0217617084758199</v>
      </c>
      <c r="V583">
        <v>0.77404148202409495</v>
      </c>
      <c r="W583">
        <v>-3.35</v>
      </c>
      <c r="X583">
        <v>4.26</v>
      </c>
      <c r="Y583">
        <v>158835</v>
      </c>
      <c r="Z583">
        <v>7564</v>
      </c>
      <c r="AA583">
        <v>0.36</v>
      </c>
      <c r="AB583">
        <v>21</v>
      </c>
      <c r="AC583">
        <v>12</v>
      </c>
      <c r="AD583">
        <v>9</v>
      </c>
      <c r="AE583">
        <v>57.14</v>
      </c>
      <c r="AF583">
        <v>10</v>
      </c>
      <c r="AG583">
        <v>9</v>
      </c>
      <c r="AH583">
        <v>6</v>
      </c>
      <c r="AI583">
        <v>6</v>
      </c>
    </row>
    <row r="584" spans="1:35" x14ac:dyDescent="0.2">
      <c r="A584" s="102">
        <v>695</v>
      </c>
      <c r="B584">
        <v>4540</v>
      </c>
      <c r="C584" t="s">
        <v>3652</v>
      </c>
      <c r="D584" t="s">
        <v>2948</v>
      </c>
      <c r="E584">
        <v>3115</v>
      </c>
      <c r="F584">
        <v>3085</v>
      </c>
      <c r="G584">
        <v>300</v>
      </c>
      <c r="H584" t="s">
        <v>2925</v>
      </c>
      <c r="I584">
        <v>7202</v>
      </c>
      <c r="J584" t="s">
        <v>958</v>
      </c>
      <c r="K584" t="s">
        <v>2943</v>
      </c>
      <c r="L584">
        <v>1138</v>
      </c>
      <c r="M584">
        <v>1140.5</v>
      </c>
      <c r="N584">
        <v>800</v>
      </c>
      <c r="O584" t="s">
        <v>2928</v>
      </c>
      <c r="P584">
        <v>0.80707275154542502</v>
      </c>
      <c r="Q584">
        <v>0.88701910478522705</v>
      </c>
      <c r="R584">
        <v>3.9791927802800199E-2</v>
      </c>
      <c r="S584">
        <v>1.9566927795952301E-4</v>
      </c>
      <c r="T584">
        <v>1.62517741734417</v>
      </c>
      <c r="U584">
        <v>1.62517741734417</v>
      </c>
      <c r="V584">
        <v>1.9763690713808499</v>
      </c>
      <c r="W584">
        <v>7.58</v>
      </c>
      <c r="X584">
        <v>1.42</v>
      </c>
      <c r="Y584">
        <v>158786</v>
      </c>
      <c r="Z584">
        <v>7561</v>
      </c>
      <c r="AA584">
        <v>0.28000000000000003</v>
      </c>
      <c r="AB584">
        <v>21</v>
      </c>
      <c r="AC584">
        <v>11</v>
      </c>
      <c r="AD584">
        <v>10</v>
      </c>
      <c r="AE584">
        <v>52.38</v>
      </c>
      <c r="AF584">
        <v>10</v>
      </c>
      <c r="AG584">
        <v>10</v>
      </c>
      <c r="AH584">
        <v>6</v>
      </c>
      <c r="AI584">
        <v>5</v>
      </c>
    </row>
    <row r="585" spans="1:35" x14ac:dyDescent="0.2">
      <c r="A585" s="102">
        <v>1188</v>
      </c>
      <c r="B585">
        <v>2127</v>
      </c>
      <c r="C585" t="s">
        <v>3174</v>
      </c>
      <c r="D585" t="s">
        <v>2940</v>
      </c>
      <c r="E585">
        <v>3750</v>
      </c>
      <c r="F585">
        <v>3830</v>
      </c>
      <c r="G585">
        <v>200</v>
      </c>
      <c r="H585" t="s">
        <v>2928</v>
      </c>
      <c r="I585">
        <v>8591</v>
      </c>
      <c r="J585" t="s">
        <v>3161</v>
      </c>
      <c r="K585" t="s">
        <v>2931</v>
      </c>
      <c r="L585">
        <v>1950.5</v>
      </c>
      <c r="M585">
        <v>1940</v>
      </c>
      <c r="N585">
        <v>400</v>
      </c>
      <c r="O585" t="s">
        <v>2925</v>
      </c>
      <c r="P585">
        <v>0.58059525742484397</v>
      </c>
      <c r="Q585">
        <v>0.84020716840182896</v>
      </c>
      <c r="R585" s="15">
        <v>0.38617093416179099</v>
      </c>
      <c r="S585">
        <v>5.7790129913711401E-2</v>
      </c>
      <c r="T585">
        <v>-0.241351172236863</v>
      </c>
      <c r="U585">
        <v>0.241351172236863</v>
      </c>
      <c r="V585">
        <v>0.36996310412636602</v>
      </c>
      <c r="W585">
        <v>-1.32</v>
      </c>
      <c r="X585">
        <v>1.31</v>
      </c>
      <c r="Y585">
        <v>158365</v>
      </c>
      <c r="Z585">
        <v>9316</v>
      </c>
      <c r="AA585">
        <v>0.51</v>
      </c>
      <c r="AB585">
        <v>17</v>
      </c>
      <c r="AC585">
        <v>10</v>
      </c>
      <c r="AD585">
        <v>7</v>
      </c>
      <c r="AE585">
        <v>58.82</v>
      </c>
      <c r="AF585">
        <v>11</v>
      </c>
      <c r="AG585">
        <v>8</v>
      </c>
      <c r="AH585">
        <v>6</v>
      </c>
      <c r="AI585">
        <v>3</v>
      </c>
    </row>
    <row r="586" spans="1:35" x14ac:dyDescent="0.2">
      <c r="A586" s="102">
        <v>345</v>
      </c>
      <c r="B586">
        <v>2371</v>
      </c>
      <c r="C586" t="s">
        <v>736</v>
      </c>
      <c r="D586" t="s">
        <v>2940</v>
      </c>
      <c r="E586">
        <v>3005</v>
      </c>
      <c r="F586">
        <v>3080</v>
      </c>
      <c r="G586">
        <v>300</v>
      </c>
      <c r="H586" t="s">
        <v>2925</v>
      </c>
      <c r="I586">
        <v>6758</v>
      </c>
      <c r="J586" t="s">
        <v>2942</v>
      </c>
      <c r="K586" t="s">
        <v>2930</v>
      </c>
      <c r="L586">
        <v>7890</v>
      </c>
      <c r="M586">
        <v>7826</v>
      </c>
      <c r="N586">
        <v>100</v>
      </c>
      <c r="O586" t="s">
        <v>2928</v>
      </c>
      <c r="P586">
        <v>0.91817443935179999</v>
      </c>
      <c r="Q586">
        <v>0.91398469188781395</v>
      </c>
      <c r="R586">
        <v>7.0744362840102701E-2</v>
      </c>
      <c r="S586" s="106">
        <v>3.5982716838398897E-2</v>
      </c>
      <c r="T586">
        <v>1.7520255665309299</v>
      </c>
      <c r="U586">
        <v>1.7520255665309299</v>
      </c>
      <c r="V586">
        <v>0.24539953631629799</v>
      </c>
      <c r="W586">
        <v>3.96</v>
      </c>
      <c r="X586">
        <v>18.07</v>
      </c>
      <c r="Y586">
        <v>158352</v>
      </c>
      <c r="Z586">
        <v>10557</v>
      </c>
      <c r="AA586">
        <v>0.67</v>
      </c>
      <c r="AB586">
        <v>15</v>
      </c>
      <c r="AC586">
        <v>10</v>
      </c>
      <c r="AD586">
        <v>5</v>
      </c>
      <c r="AE586">
        <v>66.67</v>
      </c>
      <c r="AF586">
        <v>11</v>
      </c>
      <c r="AG586">
        <v>7</v>
      </c>
      <c r="AH586">
        <v>4</v>
      </c>
      <c r="AI586">
        <v>4</v>
      </c>
    </row>
    <row r="587" spans="1:35" x14ac:dyDescent="0.2">
      <c r="A587" s="102">
        <v>505</v>
      </c>
      <c r="B587">
        <v>3101</v>
      </c>
      <c r="C587" t="s">
        <v>3282</v>
      </c>
      <c r="D587" t="s">
        <v>3276</v>
      </c>
      <c r="E587">
        <v>1544</v>
      </c>
      <c r="F587">
        <v>1580</v>
      </c>
      <c r="G587">
        <v>600</v>
      </c>
      <c r="H587" t="s">
        <v>2925</v>
      </c>
      <c r="I587">
        <v>6770</v>
      </c>
      <c r="J587" t="s">
        <v>24</v>
      </c>
      <c r="K587" t="s">
        <v>2930</v>
      </c>
      <c r="L587">
        <v>2014</v>
      </c>
      <c r="M587">
        <v>2008</v>
      </c>
      <c r="N587">
        <v>500</v>
      </c>
      <c r="O587" t="s">
        <v>2928</v>
      </c>
      <c r="P587">
        <v>0.68857425798419003</v>
      </c>
      <c r="Q587">
        <v>0.90180894218222496</v>
      </c>
      <c r="R587">
        <v>0.39101176604753601</v>
      </c>
      <c r="S587">
        <v>2.37056502319015E-2</v>
      </c>
      <c r="T587">
        <v>3.0706476479704898</v>
      </c>
      <c r="U587">
        <v>3.0706476479704898</v>
      </c>
      <c r="V587">
        <v>2.9548911759133798</v>
      </c>
      <c r="W587">
        <v>15.74</v>
      </c>
      <c r="X587">
        <v>5.58</v>
      </c>
      <c r="Y587">
        <v>157722</v>
      </c>
      <c r="Z587">
        <v>9278</v>
      </c>
      <c r="AA587">
        <v>0.56000000000000005</v>
      </c>
      <c r="AB587">
        <v>17</v>
      </c>
      <c r="AC587">
        <v>11</v>
      </c>
      <c r="AD587">
        <v>6</v>
      </c>
      <c r="AE587">
        <v>64.709999999999994</v>
      </c>
      <c r="AF587">
        <v>12</v>
      </c>
      <c r="AG587">
        <v>6</v>
      </c>
      <c r="AH587">
        <v>4</v>
      </c>
      <c r="AI587">
        <v>7</v>
      </c>
    </row>
    <row r="588" spans="1:35" x14ac:dyDescent="0.2">
      <c r="A588" s="102">
        <v>853</v>
      </c>
      <c r="B588">
        <v>6113</v>
      </c>
      <c r="C588" t="s">
        <v>3346</v>
      </c>
      <c r="D588" t="s">
        <v>2938</v>
      </c>
      <c r="E588">
        <v>1186</v>
      </c>
      <c r="F588">
        <v>1177</v>
      </c>
      <c r="G588">
        <v>800</v>
      </c>
      <c r="H588" t="s">
        <v>2928</v>
      </c>
      <c r="I588">
        <v>6141</v>
      </c>
      <c r="J588" t="s">
        <v>3233</v>
      </c>
      <c r="K588" t="s">
        <v>2938</v>
      </c>
      <c r="L588">
        <v>1635</v>
      </c>
      <c r="M588">
        <v>1637</v>
      </c>
      <c r="N588">
        <v>600</v>
      </c>
      <c r="O588" t="s">
        <v>2925</v>
      </c>
      <c r="P588">
        <v>0.84972200589710201</v>
      </c>
      <c r="Q588">
        <v>0.87312875266707202</v>
      </c>
      <c r="R588">
        <v>0.363007681941861</v>
      </c>
      <c r="S588" s="106">
        <v>3.3074097807722101E-2</v>
      </c>
      <c r="T588">
        <v>-0.39228888548858898</v>
      </c>
      <c r="U588">
        <v>0.39228888548858898</v>
      </c>
      <c r="V588">
        <v>0.28435275918469599</v>
      </c>
      <c r="W588">
        <v>-0.9</v>
      </c>
      <c r="X588">
        <v>4.13</v>
      </c>
      <c r="Y588">
        <v>157700</v>
      </c>
      <c r="Z588">
        <v>10513</v>
      </c>
      <c r="AA588">
        <v>0.57999999999999996</v>
      </c>
      <c r="AB588">
        <v>15</v>
      </c>
      <c r="AC588">
        <v>10</v>
      </c>
      <c r="AD588">
        <v>5</v>
      </c>
      <c r="AE588">
        <v>66.67</v>
      </c>
      <c r="AF588">
        <v>14</v>
      </c>
      <c r="AG588">
        <v>5</v>
      </c>
      <c r="AH588">
        <v>2</v>
      </c>
      <c r="AI588">
        <v>8</v>
      </c>
    </row>
    <row r="589" spans="1:35" x14ac:dyDescent="0.2">
      <c r="A589" s="102">
        <v>1175</v>
      </c>
      <c r="B589">
        <v>3289</v>
      </c>
      <c r="C589" t="s">
        <v>780</v>
      </c>
      <c r="D589" t="s">
        <v>2947</v>
      </c>
      <c r="E589">
        <v>800</v>
      </c>
      <c r="F589">
        <v>800</v>
      </c>
      <c r="G589">
        <v>800</v>
      </c>
      <c r="H589" t="s">
        <v>2925</v>
      </c>
      <c r="I589">
        <v>8766</v>
      </c>
      <c r="J589" t="s">
        <v>3165</v>
      </c>
      <c r="K589" t="s">
        <v>3173</v>
      </c>
      <c r="L589">
        <v>6280</v>
      </c>
      <c r="M589">
        <v>6213</v>
      </c>
      <c r="N589">
        <v>100</v>
      </c>
      <c r="O589" t="s">
        <v>2928</v>
      </c>
      <c r="P589">
        <v>0.70001142491749702</v>
      </c>
      <c r="Q589">
        <v>0.84221250654050706</v>
      </c>
      <c r="R589">
        <v>0.30104099759605302</v>
      </c>
      <c r="S589">
        <v>5.9060279799672197E-2</v>
      </c>
      <c r="T589">
        <v>1.5349895280102901</v>
      </c>
      <c r="U589">
        <v>1.5349895280102901</v>
      </c>
      <c r="V589">
        <v>0.93991532999261496</v>
      </c>
      <c r="W589">
        <v>3.67</v>
      </c>
      <c r="X589">
        <v>3.01</v>
      </c>
      <c r="Y589">
        <v>157380</v>
      </c>
      <c r="Z589">
        <v>9836</v>
      </c>
      <c r="AA589">
        <v>0.48</v>
      </c>
      <c r="AB589">
        <v>16</v>
      </c>
      <c r="AC589">
        <v>8</v>
      </c>
      <c r="AD589">
        <v>8</v>
      </c>
      <c r="AE589">
        <v>50</v>
      </c>
      <c r="AF589">
        <v>13</v>
      </c>
      <c r="AG589">
        <v>7</v>
      </c>
      <c r="AH589">
        <v>0</v>
      </c>
      <c r="AI589">
        <v>9</v>
      </c>
    </row>
    <row r="590" spans="1:35" x14ac:dyDescent="0.2">
      <c r="A590" s="102">
        <v>445</v>
      </c>
      <c r="B590">
        <v>2001</v>
      </c>
      <c r="C590" t="s">
        <v>2781</v>
      </c>
      <c r="D590" t="s">
        <v>2953</v>
      </c>
      <c r="E590">
        <v>1684</v>
      </c>
      <c r="F590">
        <v>1706</v>
      </c>
      <c r="G590">
        <v>600</v>
      </c>
      <c r="H590" t="s">
        <v>2928</v>
      </c>
      <c r="I590">
        <v>2784</v>
      </c>
      <c r="J590" t="s">
        <v>1261</v>
      </c>
      <c r="K590" t="s">
        <v>2932</v>
      </c>
      <c r="L590">
        <v>2350</v>
      </c>
      <c r="M590">
        <v>2377</v>
      </c>
      <c r="N590">
        <v>400</v>
      </c>
      <c r="O590" t="s">
        <v>2925</v>
      </c>
      <c r="P590">
        <v>0.70544464592974498</v>
      </c>
      <c r="Q590">
        <v>0.90632718960829095</v>
      </c>
      <c r="R590">
        <v>0.30542316398897601</v>
      </c>
      <c r="S590">
        <v>6.2088924609784601E-2</v>
      </c>
      <c r="T590">
        <v>-0.67164699261026195</v>
      </c>
      <c r="U590">
        <v>0.67164699261026195</v>
      </c>
      <c r="V590">
        <v>0.499314412427393</v>
      </c>
      <c r="W590">
        <v>-2.14</v>
      </c>
      <c r="X590">
        <v>7.66</v>
      </c>
      <c r="Y590">
        <v>157364</v>
      </c>
      <c r="Z590">
        <v>9835</v>
      </c>
      <c r="AA590">
        <v>0.49</v>
      </c>
      <c r="AB590">
        <v>16</v>
      </c>
      <c r="AC590">
        <v>11</v>
      </c>
      <c r="AD590">
        <v>5</v>
      </c>
      <c r="AE590">
        <v>68.75</v>
      </c>
      <c r="AF590">
        <v>15</v>
      </c>
      <c r="AG590">
        <v>3</v>
      </c>
      <c r="AH590">
        <v>1</v>
      </c>
      <c r="AI590">
        <v>12</v>
      </c>
    </row>
    <row r="591" spans="1:35" x14ac:dyDescent="0.2">
      <c r="A591" s="102">
        <v>596</v>
      </c>
      <c r="B591">
        <v>1332</v>
      </c>
      <c r="C591" t="s">
        <v>3636</v>
      </c>
      <c r="D591" t="s">
        <v>3094</v>
      </c>
      <c r="E591">
        <v>613</v>
      </c>
      <c r="F591">
        <v>609</v>
      </c>
      <c r="G591">
        <v>1400</v>
      </c>
      <c r="H591" t="s">
        <v>2928</v>
      </c>
      <c r="I591">
        <v>4534</v>
      </c>
      <c r="J591" t="s">
        <v>3251</v>
      </c>
      <c r="K591" t="s">
        <v>2948</v>
      </c>
      <c r="L591">
        <v>4340</v>
      </c>
      <c r="M591">
        <v>4370</v>
      </c>
      <c r="N591">
        <v>200</v>
      </c>
      <c r="O591" t="s">
        <v>2925</v>
      </c>
      <c r="P591">
        <v>0.65173939511535395</v>
      </c>
      <c r="Q591">
        <v>0.89512419284578804</v>
      </c>
      <c r="R591">
        <v>2.9433521737226E-2</v>
      </c>
      <c r="S591">
        <v>3.2028226617375803E-2</v>
      </c>
      <c r="T591">
        <v>-1.2529219456610099</v>
      </c>
      <c r="U591">
        <v>1.2529219456610099</v>
      </c>
      <c r="V591">
        <v>0.128126546694422</v>
      </c>
      <c r="W591">
        <v>-3.14</v>
      </c>
      <c r="X591">
        <v>2.4500000000000002</v>
      </c>
      <c r="Y591">
        <v>156969</v>
      </c>
      <c r="Z591">
        <v>9811</v>
      </c>
      <c r="AA591">
        <v>0.62</v>
      </c>
      <c r="AB591">
        <v>16</v>
      </c>
      <c r="AC591">
        <v>11</v>
      </c>
      <c r="AD591">
        <v>5</v>
      </c>
      <c r="AE591">
        <v>68.75</v>
      </c>
      <c r="AF591">
        <v>12</v>
      </c>
      <c r="AG591">
        <v>6</v>
      </c>
      <c r="AH591">
        <v>3</v>
      </c>
      <c r="AI591">
        <v>7</v>
      </c>
    </row>
    <row r="592" spans="1:35" x14ac:dyDescent="0.2">
      <c r="A592" s="102">
        <v>1467</v>
      </c>
      <c r="B592">
        <v>1963</v>
      </c>
      <c r="C592" t="s">
        <v>3244</v>
      </c>
      <c r="D592" t="s">
        <v>2935</v>
      </c>
      <c r="E592">
        <v>1561</v>
      </c>
      <c r="F592">
        <v>1560</v>
      </c>
      <c r="G592">
        <v>700</v>
      </c>
      <c r="H592" t="s">
        <v>2928</v>
      </c>
      <c r="I592">
        <v>8020</v>
      </c>
      <c r="J592" t="s">
        <v>3092</v>
      </c>
      <c r="K592" t="s">
        <v>2932</v>
      </c>
      <c r="L592">
        <v>1360</v>
      </c>
      <c r="M592">
        <v>1373</v>
      </c>
      <c r="N592">
        <v>800</v>
      </c>
      <c r="O592" t="s">
        <v>2925</v>
      </c>
      <c r="P592">
        <v>0.82396207382783604</v>
      </c>
      <c r="Q592">
        <v>0.80800260697994297</v>
      </c>
      <c r="R592">
        <v>2.0869042966498001E-2</v>
      </c>
      <c r="S592">
        <v>9.1529631564773103E-3</v>
      </c>
      <c r="T592">
        <v>-0.89341912024916903</v>
      </c>
      <c r="U592">
        <v>0.89341912024916903</v>
      </c>
      <c r="V592">
        <v>0.91093814008698104</v>
      </c>
      <c r="W592">
        <v>-2.8</v>
      </c>
      <c r="X592">
        <v>0.59</v>
      </c>
      <c r="Y592">
        <v>156731</v>
      </c>
      <c r="Z592">
        <v>8249</v>
      </c>
      <c r="AA592">
        <v>0.43</v>
      </c>
      <c r="AB592">
        <v>19</v>
      </c>
      <c r="AC592">
        <v>11</v>
      </c>
      <c r="AD592">
        <v>8</v>
      </c>
      <c r="AE592">
        <v>57.89</v>
      </c>
      <c r="AF592">
        <v>11</v>
      </c>
      <c r="AG592">
        <v>10</v>
      </c>
      <c r="AH592">
        <v>6</v>
      </c>
      <c r="AI592">
        <v>3</v>
      </c>
    </row>
    <row r="593" spans="1:35" x14ac:dyDescent="0.2">
      <c r="A593" s="102">
        <v>781</v>
      </c>
      <c r="B593">
        <v>3289</v>
      </c>
      <c r="C593" t="s">
        <v>780</v>
      </c>
      <c r="D593" t="s">
        <v>2947</v>
      </c>
      <c r="E593">
        <v>800</v>
      </c>
      <c r="F593">
        <v>800</v>
      </c>
      <c r="G593">
        <v>1200</v>
      </c>
      <c r="H593" t="s">
        <v>2928</v>
      </c>
      <c r="I593">
        <v>6755</v>
      </c>
      <c r="J593" t="s">
        <v>670</v>
      </c>
      <c r="K593" t="s">
        <v>2930</v>
      </c>
      <c r="L593">
        <v>2468</v>
      </c>
      <c r="M593">
        <v>2488</v>
      </c>
      <c r="N593">
        <v>400</v>
      </c>
      <c r="O593" t="s">
        <v>2925</v>
      </c>
      <c r="P593">
        <v>0.71223929886466497</v>
      </c>
      <c r="Q593">
        <v>0.879957649317885</v>
      </c>
      <c r="R593">
        <v>0.29960747736864402</v>
      </c>
      <c r="S593">
        <v>8.66130999727764E-2</v>
      </c>
      <c r="T593">
        <v>-0.38919930604524999</v>
      </c>
      <c r="U593">
        <v>0.38919930604524999</v>
      </c>
      <c r="V593">
        <v>0.34373409707705599</v>
      </c>
      <c r="W593">
        <v>-3.89</v>
      </c>
      <c r="X593">
        <v>3.54</v>
      </c>
      <c r="Y593">
        <v>156574</v>
      </c>
      <c r="Z593">
        <v>9210</v>
      </c>
      <c r="AA593">
        <v>0.42</v>
      </c>
      <c r="AB593">
        <v>17</v>
      </c>
      <c r="AC593">
        <v>10</v>
      </c>
      <c r="AD593">
        <v>7</v>
      </c>
      <c r="AE593">
        <v>58.82</v>
      </c>
      <c r="AF593">
        <v>12</v>
      </c>
      <c r="AG593">
        <v>5</v>
      </c>
      <c r="AH593">
        <v>3</v>
      </c>
      <c r="AI593">
        <v>9</v>
      </c>
    </row>
    <row r="594" spans="1:35" x14ac:dyDescent="0.2">
      <c r="A594" s="102">
        <v>6</v>
      </c>
      <c r="B594">
        <v>5333</v>
      </c>
      <c r="C594" t="s">
        <v>238</v>
      </c>
      <c r="D594" t="s">
        <v>2924</v>
      </c>
      <c r="E594">
        <v>1900</v>
      </c>
      <c r="F594">
        <v>1908</v>
      </c>
      <c r="G594">
        <v>600</v>
      </c>
      <c r="H594" t="s">
        <v>2928</v>
      </c>
      <c r="I594">
        <v>5393</v>
      </c>
      <c r="J594" t="s">
        <v>237</v>
      </c>
      <c r="K594" t="s">
        <v>2924</v>
      </c>
      <c r="L594">
        <v>2740</v>
      </c>
      <c r="M594">
        <v>2743</v>
      </c>
      <c r="N594">
        <v>400</v>
      </c>
      <c r="O594" t="s">
        <v>2925</v>
      </c>
      <c r="P594">
        <v>0.84766339655400003</v>
      </c>
      <c r="Q594">
        <v>0.97136939612379103</v>
      </c>
      <c r="R594">
        <v>0.37867200117921201</v>
      </c>
      <c r="S594">
        <v>4.1853998936280701E-4</v>
      </c>
      <c r="T594">
        <v>-0.79239942404163199</v>
      </c>
      <c r="U594">
        <v>0.79239942404163199</v>
      </c>
      <c r="V594">
        <v>1.12086337664056</v>
      </c>
      <c r="W594">
        <v>-2.27</v>
      </c>
      <c r="X594">
        <v>4.34</v>
      </c>
      <c r="Y594">
        <v>156237</v>
      </c>
      <c r="Z594">
        <v>8680</v>
      </c>
      <c r="AA594">
        <v>0.45</v>
      </c>
      <c r="AB594">
        <v>18</v>
      </c>
      <c r="AC594">
        <v>12</v>
      </c>
      <c r="AD594">
        <v>6</v>
      </c>
      <c r="AE594">
        <v>66.67</v>
      </c>
      <c r="AF594">
        <v>12</v>
      </c>
      <c r="AG594">
        <v>7</v>
      </c>
      <c r="AH594">
        <v>5</v>
      </c>
      <c r="AI594">
        <v>6</v>
      </c>
    </row>
    <row r="595" spans="1:35" x14ac:dyDescent="0.2">
      <c r="A595" s="102">
        <v>1076</v>
      </c>
      <c r="B595">
        <v>1605</v>
      </c>
      <c r="C595" t="s">
        <v>3224</v>
      </c>
      <c r="D595" t="s">
        <v>3205</v>
      </c>
      <c r="E595">
        <v>1075.5</v>
      </c>
      <c r="F595">
        <v>1077.5</v>
      </c>
      <c r="G595">
        <v>900</v>
      </c>
      <c r="H595" t="s">
        <v>2925</v>
      </c>
      <c r="I595">
        <v>9810</v>
      </c>
      <c r="J595" t="s">
        <v>2892</v>
      </c>
      <c r="K595" t="s">
        <v>2932</v>
      </c>
      <c r="L595">
        <v>4820</v>
      </c>
      <c r="M595">
        <v>4860</v>
      </c>
      <c r="N595">
        <v>200</v>
      </c>
      <c r="O595" t="s">
        <v>2928</v>
      </c>
      <c r="P595">
        <v>0.74768419979560097</v>
      </c>
      <c r="Q595">
        <v>0.85128961324024499</v>
      </c>
      <c r="R595">
        <v>0.18798767693965801</v>
      </c>
      <c r="S595">
        <v>2.9172532847057502E-2</v>
      </c>
      <c r="T595">
        <v>0.98615711565437902</v>
      </c>
      <c r="U595">
        <v>0.98615711565437902</v>
      </c>
      <c r="V595">
        <v>1.1515567610725299</v>
      </c>
      <c r="W595">
        <v>3.05</v>
      </c>
      <c r="X595">
        <v>0.23</v>
      </c>
      <c r="Y595">
        <v>155907</v>
      </c>
      <c r="Z595">
        <v>11136</v>
      </c>
      <c r="AA595">
        <v>0.88</v>
      </c>
      <c r="AB595">
        <v>14</v>
      </c>
      <c r="AC595">
        <v>9</v>
      </c>
      <c r="AD595">
        <v>5</v>
      </c>
      <c r="AE595">
        <v>64.290000000000006</v>
      </c>
      <c r="AF595">
        <v>13</v>
      </c>
      <c r="AG595">
        <v>7</v>
      </c>
      <c r="AH595">
        <v>3</v>
      </c>
      <c r="AI595">
        <v>4</v>
      </c>
    </row>
    <row r="596" spans="1:35" x14ac:dyDescent="0.2">
      <c r="A596" s="102">
        <v>1516</v>
      </c>
      <c r="B596">
        <v>1605</v>
      </c>
      <c r="C596" t="s">
        <v>3224</v>
      </c>
      <c r="D596" t="s">
        <v>3205</v>
      </c>
      <c r="E596">
        <v>1075.5</v>
      </c>
      <c r="F596">
        <v>1077.5</v>
      </c>
      <c r="G596">
        <v>800</v>
      </c>
      <c r="H596" t="s">
        <v>2928</v>
      </c>
      <c r="I596">
        <v>4967</v>
      </c>
      <c r="J596" t="s">
        <v>852</v>
      </c>
      <c r="K596" t="s">
        <v>2950</v>
      </c>
      <c r="L596">
        <v>9130</v>
      </c>
      <c r="M596">
        <v>9140</v>
      </c>
      <c r="N596">
        <v>100</v>
      </c>
      <c r="O596" t="s">
        <v>2925</v>
      </c>
      <c r="P596">
        <v>0.84058968272345003</v>
      </c>
      <c r="Q596">
        <v>0.80171833310134499</v>
      </c>
      <c r="R596" s="15">
        <v>6.5262037800018796E-2</v>
      </c>
      <c r="S596">
        <v>2.7319992638858499E-2</v>
      </c>
      <c r="T596">
        <v>-0.41150525001846699</v>
      </c>
      <c r="U596">
        <v>0.41150525001846699</v>
      </c>
      <c r="V596">
        <v>6.7965212945900105E-2</v>
      </c>
      <c r="W596">
        <v>-1.39</v>
      </c>
      <c r="X596">
        <v>5.69</v>
      </c>
      <c r="Y596">
        <v>155487</v>
      </c>
      <c r="Z596">
        <v>8184</v>
      </c>
      <c r="AA596">
        <v>0.45</v>
      </c>
      <c r="AB596">
        <v>19</v>
      </c>
      <c r="AC596">
        <v>11</v>
      </c>
      <c r="AD596">
        <v>8</v>
      </c>
      <c r="AE596">
        <v>57.89</v>
      </c>
      <c r="AF596">
        <v>11</v>
      </c>
      <c r="AG596">
        <v>10</v>
      </c>
      <c r="AH596">
        <v>6</v>
      </c>
      <c r="AI596">
        <v>3</v>
      </c>
    </row>
    <row r="597" spans="1:35" x14ac:dyDescent="0.2">
      <c r="A597" s="102">
        <v>496</v>
      </c>
      <c r="B597">
        <v>6028</v>
      </c>
      <c r="C597" t="s">
        <v>694</v>
      </c>
      <c r="D597" t="s">
        <v>2940</v>
      </c>
      <c r="E597">
        <v>7870</v>
      </c>
      <c r="F597">
        <v>7750</v>
      </c>
      <c r="G597">
        <v>100</v>
      </c>
      <c r="H597" t="s">
        <v>2928</v>
      </c>
      <c r="I597">
        <v>6920</v>
      </c>
      <c r="J597" t="s">
        <v>2929</v>
      </c>
      <c r="K597" t="s">
        <v>2930</v>
      </c>
      <c r="L597">
        <v>5600</v>
      </c>
      <c r="M597">
        <v>5490</v>
      </c>
      <c r="N597">
        <v>100</v>
      </c>
      <c r="O597" t="s">
        <v>2925</v>
      </c>
      <c r="P597">
        <v>0.65802423895134898</v>
      </c>
      <c r="Q597">
        <v>0.90261933101131797</v>
      </c>
      <c r="R597">
        <v>0.37504972827380301</v>
      </c>
      <c r="S597">
        <v>4.0145246927522103E-2</v>
      </c>
      <c r="T597">
        <v>-0.65261100186735299</v>
      </c>
      <c r="U597">
        <v>0.65261100186735299</v>
      </c>
      <c r="V597">
        <v>0.71991620388134103</v>
      </c>
      <c r="W597">
        <v>-7.32</v>
      </c>
      <c r="X597">
        <v>29.16</v>
      </c>
      <c r="Y597">
        <v>154423</v>
      </c>
      <c r="Z597">
        <v>12869</v>
      </c>
      <c r="AA597">
        <v>0.76</v>
      </c>
      <c r="AB597">
        <v>12</v>
      </c>
      <c r="AC597">
        <v>6</v>
      </c>
      <c r="AD597">
        <v>6</v>
      </c>
      <c r="AE597">
        <v>50</v>
      </c>
      <c r="AF597">
        <v>12</v>
      </c>
      <c r="AG597">
        <v>6</v>
      </c>
      <c r="AH597">
        <v>3</v>
      </c>
      <c r="AI597">
        <v>3</v>
      </c>
    </row>
    <row r="598" spans="1:35" x14ac:dyDescent="0.2">
      <c r="A598" s="102">
        <v>1207</v>
      </c>
      <c r="B598">
        <v>8316</v>
      </c>
      <c r="C598" t="s">
        <v>3212</v>
      </c>
      <c r="D598" t="s">
        <v>2988</v>
      </c>
      <c r="E598">
        <v>3973</v>
      </c>
      <c r="F598">
        <v>3954</v>
      </c>
      <c r="G598">
        <v>200</v>
      </c>
      <c r="H598" t="s">
        <v>2925</v>
      </c>
      <c r="I598">
        <v>9069</v>
      </c>
      <c r="J598" t="s">
        <v>3086</v>
      </c>
      <c r="K598" t="s">
        <v>3096</v>
      </c>
      <c r="L598">
        <v>898</v>
      </c>
      <c r="M598">
        <v>891</v>
      </c>
      <c r="N598">
        <v>900</v>
      </c>
      <c r="O598" t="s">
        <v>2928</v>
      </c>
      <c r="P598">
        <v>0.80484919267555699</v>
      </c>
      <c r="Q598">
        <v>0.838052718054761</v>
      </c>
      <c r="R598">
        <v>0.18985717182647299</v>
      </c>
      <c r="S598">
        <v>3.3449641816430203E-2</v>
      </c>
      <c r="T598">
        <v>1.1127406720271</v>
      </c>
      <c r="U598">
        <v>1.1127406720271</v>
      </c>
      <c r="V598">
        <v>1.26917594684205</v>
      </c>
      <c r="W598">
        <v>1.41</v>
      </c>
      <c r="X598">
        <v>1.4</v>
      </c>
      <c r="Y598">
        <v>154407</v>
      </c>
      <c r="Z598">
        <v>11029</v>
      </c>
      <c r="AA598">
        <v>0.63</v>
      </c>
      <c r="AB598">
        <v>14</v>
      </c>
      <c r="AC598">
        <v>10</v>
      </c>
      <c r="AD598">
        <v>4</v>
      </c>
      <c r="AE598">
        <v>71.430000000000007</v>
      </c>
      <c r="AF598">
        <v>14</v>
      </c>
      <c r="AG598">
        <v>4</v>
      </c>
      <c r="AH598">
        <v>2</v>
      </c>
      <c r="AI598">
        <v>8</v>
      </c>
    </row>
    <row r="599" spans="1:35" x14ac:dyDescent="0.2">
      <c r="A599" s="102">
        <v>1113</v>
      </c>
      <c r="B599">
        <v>4917</v>
      </c>
      <c r="C599" t="s">
        <v>3372</v>
      </c>
      <c r="D599" t="s">
        <v>2950</v>
      </c>
      <c r="E599">
        <v>2692</v>
      </c>
      <c r="F599">
        <v>2677</v>
      </c>
      <c r="G599">
        <v>300</v>
      </c>
      <c r="H599" t="s">
        <v>2928</v>
      </c>
      <c r="I599">
        <v>7267</v>
      </c>
      <c r="J599" t="s">
        <v>61</v>
      </c>
      <c r="K599" t="s">
        <v>2943</v>
      </c>
      <c r="L599">
        <v>2893</v>
      </c>
      <c r="M599">
        <v>2857.5</v>
      </c>
      <c r="N599">
        <v>300</v>
      </c>
      <c r="O599" t="s">
        <v>2925</v>
      </c>
      <c r="P599">
        <v>0.74770625997375095</v>
      </c>
      <c r="Q599">
        <v>0.848297806210628</v>
      </c>
      <c r="R599" s="15">
        <v>0.21706183619111299</v>
      </c>
      <c r="S599">
        <v>3.1654858260475802E-3</v>
      </c>
      <c r="T599">
        <v>-0.691985399271422</v>
      </c>
      <c r="U599">
        <v>0.691985399271422</v>
      </c>
      <c r="V599">
        <v>1.61133925020871</v>
      </c>
      <c r="W599">
        <v>-2.15</v>
      </c>
      <c r="X599">
        <v>6.32</v>
      </c>
      <c r="Y599">
        <v>154348</v>
      </c>
      <c r="Z599">
        <v>11873</v>
      </c>
      <c r="AA599">
        <v>0.72</v>
      </c>
      <c r="AB599">
        <v>13</v>
      </c>
      <c r="AC599">
        <v>7</v>
      </c>
      <c r="AD599">
        <v>6</v>
      </c>
      <c r="AE599">
        <v>53.85</v>
      </c>
      <c r="AF599">
        <v>14</v>
      </c>
      <c r="AG599">
        <v>4</v>
      </c>
      <c r="AH599">
        <v>1</v>
      </c>
      <c r="AI599">
        <v>8</v>
      </c>
    </row>
    <row r="600" spans="1:35" x14ac:dyDescent="0.2">
      <c r="A600" s="102">
        <v>728</v>
      </c>
      <c r="B600">
        <v>1973</v>
      </c>
      <c r="C600" t="s">
        <v>2933</v>
      </c>
      <c r="D600" t="s">
        <v>2927</v>
      </c>
      <c r="E600">
        <v>4215</v>
      </c>
      <c r="F600">
        <v>4215</v>
      </c>
      <c r="G600">
        <v>200</v>
      </c>
      <c r="H600" t="s">
        <v>2925</v>
      </c>
      <c r="I600">
        <v>9468</v>
      </c>
      <c r="J600" t="s">
        <v>2926</v>
      </c>
      <c r="K600" t="s">
        <v>2927</v>
      </c>
      <c r="L600">
        <v>1877</v>
      </c>
      <c r="M600">
        <v>1832</v>
      </c>
      <c r="N600">
        <v>500</v>
      </c>
      <c r="O600" t="s">
        <v>2928</v>
      </c>
      <c r="P600">
        <v>0.66074337350532097</v>
      </c>
      <c r="Q600">
        <v>0.88501843406729197</v>
      </c>
      <c r="R600">
        <v>5.2804401728163398E-2</v>
      </c>
      <c r="S600" s="15">
        <v>7.8225724149447604E-2</v>
      </c>
      <c r="T600">
        <v>1.68186540519941</v>
      </c>
      <c r="U600">
        <v>1.68186540519941</v>
      </c>
      <c r="V600">
        <v>1.5132329081662099</v>
      </c>
      <c r="W600">
        <v>10.93</v>
      </c>
      <c r="X600">
        <v>8.66</v>
      </c>
      <c r="Y600">
        <v>154275</v>
      </c>
      <c r="Z600">
        <v>9642</v>
      </c>
      <c r="AA600">
        <v>0.45</v>
      </c>
      <c r="AB600">
        <v>16</v>
      </c>
      <c r="AC600">
        <v>9</v>
      </c>
      <c r="AD600">
        <v>7</v>
      </c>
      <c r="AE600">
        <v>56.25</v>
      </c>
      <c r="AF600">
        <v>11</v>
      </c>
      <c r="AG600">
        <v>7</v>
      </c>
      <c r="AH600">
        <v>4</v>
      </c>
      <c r="AI600">
        <v>5</v>
      </c>
    </row>
    <row r="601" spans="1:35" x14ac:dyDescent="0.2">
      <c r="A601" s="102">
        <v>941</v>
      </c>
      <c r="B601">
        <v>3865</v>
      </c>
      <c r="C601" t="s">
        <v>2867</v>
      </c>
      <c r="D601" t="s">
        <v>3210</v>
      </c>
      <c r="E601">
        <v>526</v>
      </c>
      <c r="F601">
        <v>527</v>
      </c>
      <c r="G601">
        <v>2000</v>
      </c>
      <c r="H601" t="s">
        <v>2925</v>
      </c>
      <c r="I601">
        <v>4005</v>
      </c>
      <c r="J601" t="s">
        <v>3236</v>
      </c>
      <c r="K601" t="s">
        <v>2950</v>
      </c>
      <c r="L601">
        <v>465</v>
      </c>
      <c r="M601">
        <v>464</v>
      </c>
      <c r="N601">
        <v>2300</v>
      </c>
      <c r="O601" t="s">
        <v>2928</v>
      </c>
      <c r="P601">
        <v>0.86812976241554496</v>
      </c>
      <c r="Q601">
        <v>0.86475866458249295</v>
      </c>
      <c r="R601" s="106">
        <v>3.28705584686554E-2</v>
      </c>
      <c r="S601" s="15">
        <v>1.66785489956902E-3</v>
      </c>
      <c r="T601">
        <v>0.52418472503106806</v>
      </c>
      <c r="U601">
        <v>0.52418472503106806</v>
      </c>
      <c r="V601">
        <v>1.1806415303726201</v>
      </c>
      <c r="W601">
        <v>1.08</v>
      </c>
      <c r="X601">
        <v>1.25</v>
      </c>
      <c r="Y601">
        <v>152635</v>
      </c>
      <c r="Z601">
        <v>7632</v>
      </c>
      <c r="AA601">
        <v>0.34</v>
      </c>
      <c r="AB601">
        <v>20</v>
      </c>
      <c r="AC601">
        <v>11</v>
      </c>
      <c r="AD601">
        <v>9</v>
      </c>
      <c r="AE601">
        <v>55</v>
      </c>
      <c r="AF601">
        <v>13</v>
      </c>
      <c r="AG601">
        <v>7</v>
      </c>
      <c r="AH601">
        <v>4</v>
      </c>
      <c r="AI601">
        <v>9</v>
      </c>
    </row>
    <row r="602" spans="1:35" x14ac:dyDescent="0.2">
      <c r="A602" s="102">
        <v>162</v>
      </c>
      <c r="B602">
        <v>3086</v>
      </c>
      <c r="C602" t="s">
        <v>766</v>
      </c>
      <c r="D602" t="s">
        <v>2951</v>
      </c>
      <c r="E602">
        <v>1355</v>
      </c>
      <c r="F602">
        <v>1346</v>
      </c>
      <c r="G602">
        <v>700</v>
      </c>
      <c r="H602" t="s">
        <v>2928</v>
      </c>
      <c r="I602">
        <v>6134</v>
      </c>
      <c r="J602" t="s">
        <v>3218</v>
      </c>
      <c r="K602" t="s">
        <v>2938</v>
      </c>
      <c r="L602">
        <v>1884</v>
      </c>
      <c r="M602">
        <v>1848</v>
      </c>
      <c r="N602">
        <v>500</v>
      </c>
      <c r="O602" t="s">
        <v>2925</v>
      </c>
      <c r="P602">
        <v>0.83521427001971205</v>
      </c>
      <c r="Q602">
        <v>0.934517936705199</v>
      </c>
      <c r="R602">
        <v>1.15027310747649E-2</v>
      </c>
      <c r="S602">
        <v>6.7968170048429404E-3</v>
      </c>
      <c r="T602">
        <v>-0.99973437126688602</v>
      </c>
      <c r="U602">
        <v>0.99973437126688602</v>
      </c>
      <c r="V602">
        <v>1.19251421672642</v>
      </c>
      <c r="W602">
        <v>-3.65</v>
      </c>
      <c r="X602">
        <v>1.97</v>
      </c>
      <c r="Y602">
        <v>151761</v>
      </c>
      <c r="Z602">
        <v>7987</v>
      </c>
      <c r="AA602">
        <v>0.44</v>
      </c>
      <c r="AB602">
        <v>19</v>
      </c>
      <c r="AC602">
        <v>11</v>
      </c>
      <c r="AD602">
        <v>8</v>
      </c>
      <c r="AE602">
        <v>57.89</v>
      </c>
      <c r="AF602">
        <v>11</v>
      </c>
      <c r="AG602">
        <v>6</v>
      </c>
      <c r="AH602">
        <v>6</v>
      </c>
      <c r="AI602">
        <v>7</v>
      </c>
    </row>
    <row r="603" spans="1:35" x14ac:dyDescent="0.2">
      <c r="A603" s="102">
        <v>981</v>
      </c>
      <c r="B603">
        <v>6752</v>
      </c>
      <c r="C603" t="s">
        <v>55</v>
      </c>
      <c r="D603" t="s">
        <v>2930</v>
      </c>
      <c r="E603">
        <v>1236.5</v>
      </c>
      <c r="F603">
        <v>1236</v>
      </c>
      <c r="G603">
        <v>800</v>
      </c>
      <c r="H603" t="s">
        <v>2925</v>
      </c>
      <c r="I603">
        <v>8601</v>
      </c>
      <c r="J603" t="s">
        <v>25</v>
      </c>
      <c r="K603" t="s">
        <v>3183</v>
      </c>
      <c r="L603">
        <v>570</v>
      </c>
      <c r="M603">
        <v>567.29999999999995</v>
      </c>
      <c r="N603">
        <v>1700</v>
      </c>
      <c r="O603" t="s">
        <v>2928</v>
      </c>
      <c r="P603">
        <v>0.55792886677057496</v>
      </c>
      <c r="Q603">
        <v>0.86144156905340297</v>
      </c>
      <c r="R603">
        <v>0.13505477027813201</v>
      </c>
      <c r="S603" s="15">
        <v>6.1723451680132402E-5</v>
      </c>
      <c r="T603">
        <v>3.02049247531941</v>
      </c>
      <c r="U603">
        <v>3.02049247531941</v>
      </c>
      <c r="V603">
        <v>3.41391435712984</v>
      </c>
      <c r="W603">
        <v>12.43</v>
      </c>
      <c r="X603">
        <v>2.4700000000000002</v>
      </c>
      <c r="Y603">
        <v>151173</v>
      </c>
      <c r="Z603">
        <v>10078</v>
      </c>
      <c r="AA603">
        <v>0.49</v>
      </c>
      <c r="AB603">
        <v>15</v>
      </c>
      <c r="AC603">
        <v>9</v>
      </c>
      <c r="AD603">
        <v>6</v>
      </c>
      <c r="AE603">
        <v>60</v>
      </c>
      <c r="AF603">
        <v>14</v>
      </c>
      <c r="AG603">
        <v>7</v>
      </c>
      <c r="AH603">
        <v>1</v>
      </c>
      <c r="AI603">
        <v>7</v>
      </c>
    </row>
    <row r="604" spans="1:35" x14ac:dyDescent="0.2">
      <c r="A604" s="102">
        <v>709</v>
      </c>
      <c r="B604">
        <v>6770</v>
      </c>
      <c r="C604" t="s">
        <v>24</v>
      </c>
      <c r="D604" t="s">
        <v>2930</v>
      </c>
      <c r="E604">
        <v>2014</v>
      </c>
      <c r="F604">
        <v>2008</v>
      </c>
      <c r="G604">
        <v>500</v>
      </c>
      <c r="H604" t="s">
        <v>2928</v>
      </c>
      <c r="I604">
        <v>7272</v>
      </c>
      <c r="J604" t="s">
        <v>3199</v>
      </c>
      <c r="K604" t="s">
        <v>2943</v>
      </c>
      <c r="L604">
        <v>2115</v>
      </c>
      <c r="M604">
        <v>2104</v>
      </c>
      <c r="N604">
        <v>500</v>
      </c>
      <c r="O604" t="s">
        <v>2925</v>
      </c>
      <c r="P604">
        <v>0.64610587524035201</v>
      </c>
      <c r="Q604">
        <v>0.88622796448785501</v>
      </c>
      <c r="R604">
        <v>6.05423543514867E-2</v>
      </c>
      <c r="S604">
        <v>7.76580218974086E-2</v>
      </c>
      <c r="T604">
        <v>-2.0152708020533998</v>
      </c>
      <c r="U604">
        <v>2.0152708020533998</v>
      </c>
      <c r="V604">
        <v>2.218516206416</v>
      </c>
      <c r="W604">
        <v>-13.64</v>
      </c>
      <c r="X604">
        <v>4.5599999999999996</v>
      </c>
      <c r="Y604">
        <v>148754</v>
      </c>
      <c r="Z604">
        <v>9917</v>
      </c>
      <c r="AA604">
        <v>0.46</v>
      </c>
      <c r="AB604">
        <v>15</v>
      </c>
      <c r="AC604">
        <v>9</v>
      </c>
      <c r="AD604">
        <v>6</v>
      </c>
      <c r="AE604">
        <v>60</v>
      </c>
      <c r="AF604">
        <v>13</v>
      </c>
      <c r="AG604">
        <v>5</v>
      </c>
      <c r="AH604">
        <v>4</v>
      </c>
      <c r="AI604">
        <v>6</v>
      </c>
    </row>
    <row r="605" spans="1:35" x14ac:dyDescent="0.2">
      <c r="A605" s="102">
        <v>626</v>
      </c>
      <c r="B605">
        <v>8218</v>
      </c>
      <c r="C605" t="s">
        <v>3159</v>
      </c>
      <c r="D605" t="s">
        <v>2951</v>
      </c>
      <c r="E605">
        <v>2400</v>
      </c>
      <c r="F605">
        <v>2382</v>
      </c>
      <c r="G605">
        <v>400</v>
      </c>
      <c r="H605" t="s">
        <v>2925</v>
      </c>
      <c r="I605">
        <v>8276</v>
      </c>
      <c r="J605" t="s">
        <v>1047</v>
      </c>
      <c r="K605" t="s">
        <v>2951</v>
      </c>
      <c r="L605">
        <v>2018</v>
      </c>
      <c r="M605">
        <v>1975</v>
      </c>
      <c r="N605">
        <v>500</v>
      </c>
      <c r="O605" t="s">
        <v>2928</v>
      </c>
      <c r="P605">
        <v>0.50909838542694397</v>
      </c>
      <c r="Q605">
        <v>0.89242763999308905</v>
      </c>
      <c r="R605">
        <v>0.15205970599640001</v>
      </c>
      <c r="S605">
        <v>7.7429179236295099E-3</v>
      </c>
      <c r="T605">
        <v>2.3278346623692499</v>
      </c>
      <c r="U605">
        <v>2.3278346623692499</v>
      </c>
      <c r="V605">
        <v>2.1565163582954301</v>
      </c>
      <c r="W605">
        <v>6.34</v>
      </c>
      <c r="X605">
        <v>3.64</v>
      </c>
      <c r="Y605">
        <v>148192</v>
      </c>
      <c r="Z605">
        <v>9879</v>
      </c>
      <c r="AA605">
        <v>0.44</v>
      </c>
      <c r="AB605">
        <v>15</v>
      </c>
      <c r="AC605">
        <v>8</v>
      </c>
      <c r="AD605">
        <v>7</v>
      </c>
      <c r="AE605">
        <v>53.33</v>
      </c>
      <c r="AF605">
        <v>12</v>
      </c>
      <c r="AG605">
        <v>6</v>
      </c>
      <c r="AH605">
        <v>2</v>
      </c>
      <c r="AI605">
        <v>7</v>
      </c>
    </row>
    <row r="606" spans="1:35" x14ac:dyDescent="0.2">
      <c r="A606" s="102">
        <v>522</v>
      </c>
      <c r="B606">
        <v>1414</v>
      </c>
      <c r="C606" t="s">
        <v>3172</v>
      </c>
      <c r="D606" t="s">
        <v>2935</v>
      </c>
      <c r="E606">
        <v>4640</v>
      </c>
      <c r="F606">
        <v>4655</v>
      </c>
      <c r="G606">
        <v>200</v>
      </c>
      <c r="H606" t="s">
        <v>2925</v>
      </c>
      <c r="I606">
        <v>8020</v>
      </c>
      <c r="J606" t="s">
        <v>3092</v>
      </c>
      <c r="K606" t="s">
        <v>2932</v>
      </c>
      <c r="L606">
        <v>1360</v>
      </c>
      <c r="M606">
        <v>1373</v>
      </c>
      <c r="N606">
        <v>700</v>
      </c>
      <c r="O606" t="s">
        <v>2928</v>
      </c>
      <c r="P606">
        <v>0.50027257619809695</v>
      </c>
      <c r="Q606">
        <v>0.90053733813072501</v>
      </c>
      <c r="R606">
        <v>0.16562840469831999</v>
      </c>
      <c r="S606">
        <v>4.5153629337252796E-3</v>
      </c>
      <c r="T606">
        <v>2.7616692691133502</v>
      </c>
      <c r="U606">
        <v>2.7616692691133502</v>
      </c>
      <c r="V606">
        <v>2.6189528160136599</v>
      </c>
      <c r="W606">
        <v>7.66</v>
      </c>
      <c r="X606">
        <v>3.23</v>
      </c>
      <c r="Y606">
        <v>148147</v>
      </c>
      <c r="Z606">
        <v>9259</v>
      </c>
      <c r="AA606">
        <v>0.61</v>
      </c>
      <c r="AB606">
        <v>16</v>
      </c>
      <c r="AC606">
        <v>9</v>
      </c>
      <c r="AD606">
        <v>7</v>
      </c>
      <c r="AE606">
        <v>56.25</v>
      </c>
      <c r="AF606">
        <v>10</v>
      </c>
      <c r="AG606">
        <v>9</v>
      </c>
      <c r="AH606">
        <v>4</v>
      </c>
      <c r="AI606">
        <v>3</v>
      </c>
    </row>
    <row r="607" spans="1:35" x14ac:dyDescent="0.2">
      <c r="A607" s="102">
        <v>412</v>
      </c>
      <c r="B607">
        <v>8316</v>
      </c>
      <c r="C607" t="s">
        <v>3212</v>
      </c>
      <c r="D607" t="s">
        <v>2988</v>
      </c>
      <c r="E607">
        <v>3973</v>
      </c>
      <c r="F607">
        <v>3954</v>
      </c>
      <c r="G607">
        <v>200</v>
      </c>
      <c r="H607" t="s">
        <v>2925</v>
      </c>
      <c r="I607">
        <v>8385</v>
      </c>
      <c r="J607" t="s">
        <v>1074</v>
      </c>
      <c r="K607" t="s">
        <v>2988</v>
      </c>
      <c r="L607">
        <v>587</v>
      </c>
      <c r="M607">
        <v>576</v>
      </c>
      <c r="N607">
        <v>1400</v>
      </c>
      <c r="O607" t="s">
        <v>2928</v>
      </c>
      <c r="P607">
        <v>0.88948983883546096</v>
      </c>
      <c r="Q607">
        <v>0.90868033178930496</v>
      </c>
      <c r="R607">
        <v>1.56452435970765E-3</v>
      </c>
      <c r="S607" s="106">
        <v>2.0110158053459701E-2</v>
      </c>
      <c r="T607">
        <v>1.9369966999919701</v>
      </c>
      <c r="U607">
        <v>1.9369966999919701</v>
      </c>
      <c r="V607">
        <v>0.61816814191486902</v>
      </c>
      <c r="W607">
        <v>2.97</v>
      </c>
      <c r="X607">
        <v>1.97</v>
      </c>
      <c r="Y607">
        <v>147569</v>
      </c>
      <c r="Z607">
        <v>9838</v>
      </c>
      <c r="AA607">
        <v>0.49</v>
      </c>
      <c r="AB607">
        <v>15</v>
      </c>
      <c r="AC607">
        <v>9</v>
      </c>
      <c r="AD607">
        <v>6</v>
      </c>
      <c r="AE607">
        <v>60</v>
      </c>
      <c r="AF607">
        <v>16</v>
      </c>
      <c r="AG607">
        <v>5</v>
      </c>
      <c r="AH607">
        <v>2</v>
      </c>
      <c r="AI607">
        <v>8</v>
      </c>
    </row>
    <row r="608" spans="1:35" x14ac:dyDescent="0.2">
      <c r="A608" s="102">
        <v>500</v>
      </c>
      <c r="B608">
        <v>4208</v>
      </c>
      <c r="C608" t="s">
        <v>3185</v>
      </c>
      <c r="D608" t="s">
        <v>2950</v>
      </c>
      <c r="E608">
        <v>2253</v>
      </c>
      <c r="F608">
        <v>2236</v>
      </c>
      <c r="G608">
        <v>400</v>
      </c>
      <c r="H608" t="s">
        <v>2925</v>
      </c>
      <c r="I608">
        <v>7267</v>
      </c>
      <c r="J608" t="s">
        <v>61</v>
      </c>
      <c r="K608" t="s">
        <v>2943</v>
      </c>
      <c r="L608">
        <v>2893</v>
      </c>
      <c r="M608">
        <v>2857.5</v>
      </c>
      <c r="N608">
        <v>300</v>
      </c>
      <c r="O608" t="s">
        <v>2928</v>
      </c>
      <c r="P608">
        <v>0.89522681838851803</v>
      </c>
      <c r="Q608">
        <v>0.90225715117943905</v>
      </c>
      <c r="R608">
        <v>0.44896724177597402</v>
      </c>
      <c r="S608">
        <v>5.3696043625820998E-2</v>
      </c>
      <c r="T608">
        <v>1.06359875381442</v>
      </c>
      <c r="U608">
        <v>1.06359875381442</v>
      </c>
      <c r="V608">
        <v>0.163657970864825</v>
      </c>
      <c r="W608">
        <v>1.92</v>
      </c>
      <c r="X608">
        <v>4.33</v>
      </c>
      <c r="Y608">
        <v>147488</v>
      </c>
      <c r="Z608">
        <v>10535</v>
      </c>
      <c r="AA608">
        <v>0.53</v>
      </c>
      <c r="AB608">
        <v>14</v>
      </c>
      <c r="AC608">
        <v>8</v>
      </c>
      <c r="AD608">
        <v>6</v>
      </c>
      <c r="AE608">
        <v>57.14</v>
      </c>
      <c r="AF608">
        <v>14</v>
      </c>
      <c r="AG608">
        <v>4</v>
      </c>
      <c r="AH608">
        <v>2</v>
      </c>
      <c r="AI608">
        <v>8</v>
      </c>
    </row>
    <row r="609" spans="1:35" x14ac:dyDescent="0.2">
      <c r="A609" s="102">
        <v>38</v>
      </c>
      <c r="B609">
        <v>5802</v>
      </c>
      <c r="C609" t="s">
        <v>3217</v>
      </c>
      <c r="D609" t="s">
        <v>2941</v>
      </c>
      <c r="E609">
        <v>1533.5</v>
      </c>
      <c r="F609">
        <v>1518</v>
      </c>
      <c r="G609">
        <v>600</v>
      </c>
      <c r="H609" t="s">
        <v>2928</v>
      </c>
      <c r="I609">
        <v>9810</v>
      </c>
      <c r="J609" t="s">
        <v>2892</v>
      </c>
      <c r="K609" t="s">
        <v>2932</v>
      </c>
      <c r="L609">
        <v>4820</v>
      </c>
      <c r="M609">
        <v>4860</v>
      </c>
      <c r="N609">
        <v>200</v>
      </c>
      <c r="O609" t="s">
        <v>2925</v>
      </c>
      <c r="P609">
        <v>0.83568495786768304</v>
      </c>
      <c r="Q609">
        <v>0.956399782668232</v>
      </c>
      <c r="R609">
        <v>0.30154874589076902</v>
      </c>
      <c r="S609">
        <v>2.5290224109988501E-2</v>
      </c>
      <c r="T609">
        <v>-0.50506861564096595</v>
      </c>
      <c r="U609">
        <v>0.50506861564096595</v>
      </c>
      <c r="V609">
        <v>0.36491292871210101</v>
      </c>
      <c r="W609">
        <v>-1.34</v>
      </c>
      <c r="X609">
        <v>6.3</v>
      </c>
      <c r="Y609">
        <v>146873</v>
      </c>
      <c r="Z609">
        <v>9180</v>
      </c>
      <c r="AA609">
        <v>0.61</v>
      </c>
      <c r="AB609">
        <v>16</v>
      </c>
      <c r="AC609">
        <v>11</v>
      </c>
      <c r="AD609">
        <v>5</v>
      </c>
      <c r="AE609">
        <v>68.75</v>
      </c>
      <c r="AF609">
        <v>13</v>
      </c>
      <c r="AG609">
        <v>4</v>
      </c>
      <c r="AH609">
        <v>2</v>
      </c>
      <c r="AI609">
        <v>10</v>
      </c>
    </row>
    <row r="610" spans="1:35" x14ac:dyDescent="0.2">
      <c r="A610" s="102">
        <v>1289</v>
      </c>
      <c r="B610">
        <v>3048</v>
      </c>
      <c r="C610" t="s">
        <v>3333</v>
      </c>
      <c r="D610" t="s">
        <v>2951</v>
      </c>
      <c r="E610">
        <v>1208</v>
      </c>
      <c r="F610">
        <v>1188</v>
      </c>
      <c r="G610">
        <v>900</v>
      </c>
      <c r="H610" t="s">
        <v>2928</v>
      </c>
      <c r="I610">
        <v>5991</v>
      </c>
      <c r="J610" t="s">
        <v>1326</v>
      </c>
      <c r="K610" t="s">
        <v>3191</v>
      </c>
      <c r="L610">
        <v>931</v>
      </c>
      <c r="M610">
        <v>937</v>
      </c>
      <c r="N610">
        <v>1100</v>
      </c>
      <c r="O610" t="s">
        <v>2925</v>
      </c>
      <c r="P610">
        <v>0.64017513231394096</v>
      </c>
      <c r="Q610">
        <v>0.83022339164222003</v>
      </c>
      <c r="R610">
        <v>0.241000643236604</v>
      </c>
      <c r="S610">
        <v>9.0538204910171394E-2</v>
      </c>
      <c r="T610">
        <v>-0.35079000712591202</v>
      </c>
      <c r="U610">
        <v>0.35079000712591202</v>
      </c>
      <c r="V610">
        <v>0.26518859101281</v>
      </c>
      <c r="W610">
        <v>-1.19</v>
      </c>
      <c r="X610">
        <v>3.6</v>
      </c>
      <c r="Y610">
        <v>146441</v>
      </c>
      <c r="Z610">
        <v>7322</v>
      </c>
      <c r="AA610">
        <v>0.32</v>
      </c>
      <c r="AB610">
        <v>20</v>
      </c>
      <c r="AC610">
        <v>10</v>
      </c>
      <c r="AD610">
        <v>10</v>
      </c>
      <c r="AE610">
        <v>50</v>
      </c>
      <c r="AF610">
        <v>10</v>
      </c>
      <c r="AG610">
        <v>9</v>
      </c>
      <c r="AH610">
        <v>6</v>
      </c>
      <c r="AI610">
        <v>5</v>
      </c>
    </row>
    <row r="611" spans="1:35" x14ac:dyDescent="0.2">
      <c r="A611" s="102">
        <v>1519</v>
      </c>
      <c r="B611">
        <v>3407</v>
      </c>
      <c r="C611" t="s">
        <v>3103</v>
      </c>
      <c r="D611" t="s">
        <v>2950</v>
      </c>
      <c r="E611">
        <v>1197</v>
      </c>
      <c r="F611">
        <v>1100</v>
      </c>
      <c r="G611">
        <v>1000</v>
      </c>
      <c r="H611" t="s">
        <v>2928</v>
      </c>
      <c r="I611">
        <v>4917</v>
      </c>
      <c r="J611" t="s">
        <v>3372</v>
      </c>
      <c r="K611" t="s">
        <v>2950</v>
      </c>
      <c r="L611">
        <v>2692</v>
      </c>
      <c r="M611">
        <v>2677</v>
      </c>
      <c r="N611">
        <v>400</v>
      </c>
      <c r="O611" t="s">
        <v>2925</v>
      </c>
      <c r="P611">
        <v>0.659145561187651</v>
      </c>
      <c r="Q611">
        <v>0.80028973529675995</v>
      </c>
      <c r="R611" s="106">
        <v>0.204284780867625</v>
      </c>
      <c r="S611" s="106">
        <v>9.6006536831516304E-2</v>
      </c>
      <c r="T611">
        <v>-0.31726697653950198</v>
      </c>
      <c r="U611">
        <v>0.31726697653950198</v>
      </c>
      <c r="V611">
        <v>2.03479532065312</v>
      </c>
      <c r="W611">
        <v>-1.1299999999999999</v>
      </c>
      <c r="X611">
        <v>2.73</v>
      </c>
      <c r="Y611">
        <v>145768</v>
      </c>
      <c r="Z611">
        <v>8098</v>
      </c>
      <c r="AA611">
        <v>0.38</v>
      </c>
      <c r="AB611">
        <v>18</v>
      </c>
      <c r="AC611">
        <v>8</v>
      </c>
      <c r="AD611">
        <v>10</v>
      </c>
      <c r="AE611">
        <v>44.44</v>
      </c>
      <c r="AF611">
        <v>12</v>
      </c>
      <c r="AG611">
        <v>6</v>
      </c>
      <c r="AH611">
        <v>3</v>
      </c>
      <c r="AI611">
        <v>9</v>
      </c>
    </row>
    <row r="612" spans="1:35" x14ac:dyDescent="0.2">
      <c r="A612" s="102">
        <v>1045</v>
      </c>
      <c r="B612">
        <v>4324</v>
      </c>
      <c r="C612" t="s">
        <v>3228</v>
      </c>
      <c r="D612" t="s">
        <v>2940</v>
      </c>
      <c r="E612">
        <v>3715</v>
      </c>
      <c r="F612">
        <v>3660</v>
      </c>
      <c r="G612">
        <v>300</v>
      </c>
      <c r="H612" t="s">
        <v>2928</v>
      </c>
      <c r="I612">
        <v>4540</v>
      </c>
      <c r="J612" t="s">
        <v>3652</v>
      </c>
      <c r="K612" t="s">
        <v>2948</v>
      </c>
      <c r="L612">
        <v>3115</v>
      </c>
      <c r="M612">
        <v>3085</v>
      </c>
      <c r="N612">
        <v>400</v>
      </c>
      <c r="O612" t="s">
        <v>2925</v>
      </c>
      <c r="P612">
        <v>0.59493364045510799</v>
      </c>
      <c r="Q612">
        <v>0.85468579306504</v>
      </c>
      <c r="R612">
        <v>0.41739647721719297</v>
      </c>
      <c r="S612">
        <v>4.3242576357634101E-2</v>
      </c>
      <c r="T612">
        <v>-1.09486795682719</v>
      </c>
      <c r="U612">
        <v>1.09486795682719</v>
      </c>
      <c r="V612">
        <v>0.81529119991971399</v>
      </c>
      <c r="W612">
        <v>-4.2699999999999996</v>
      </c>
      <c r="X612">
        <v>12.39</v>
      </c>
      <c r="Y612">
        <v>145566</v>
      </c>
      <c r="Z612">
        <v>29113</v>
      </c>
      <c r="AA612">
        <v>1.4</v>
      </c>
      <c r="AB612">
        <v>5</v>
      </c>
      <c r="AC612">
        <v>4</v>
      </c>
      <c r="AD612">
        <v>1</v>
      </c>
      <c r="AE612">
        <v>80</v>
      </c>
      <c r="AF612">
        <v>15</v>
      </c>
      <c r="AG612">
        <v>2</v>
      </c>
      <c r="AH612">
        <v>0</v>
      </c>
      <c r="AI612">
        <v>3</v>
      </c>
    </row>
    <row r="613" spans="1:35" x14ac:dyDescent="0.2">
      <c r="A613" s="102">
        <v>282</v>
      </c>
      <c r="B613">
        <v>1332</v>
      </c>
      <c r="C613" t="s">
        <v>3636</v>
      </c>
      <c r="D613" t="s">
        <v>3094</v>
      </c>
      <c r="E613">
        <v>613</v>
      </c>
      <c r="F613">
        <v>609</v>
      </c>
      <c r="G613">
        <v>1800</v>
      </c>
      <c r="H613" t="s">
        <v>2925</v>
      </c>
      <c r="I613">
        <v>5406</v>
      </c>
      <c r="J613" t="s">
        <v>3369</v>
      </c>
      <c r="K613" t="s">
        <v>2986</v>
      </c>
      <c r="L613">
        <v>508</v>
      </c>
      <c r="M613">
        <v>504</v>
      </c>
      <c r="N613">
        <v>2200</v>
      </c>
      <c r="O613" t="s">
        <v>2928</v>
      </c>
      <c r="P613">
        <v>0.60800683947975398</v>
      </c>
      <c r="Q613">
        <v>0.920936056581805</v>
      </c>
      <c r="R613">
        <v>4.4901632147899398E-2</v>
      </c>
      <c r="S613">
        <v>1.55385561829439E-2</v>
      </c>
      <c r="T613">
        <v>1.9063242584661</v>
      </c>
      <c r="U613">
        <v>1.9063242584661</v>
      </c>
      <c r="V613">
        <v>1.80387033363052</v>
      </c>
      <c r="W613">
        <v>8.83</v>
      </c>
      <c r="X613">
        <v>1.1499999999999999</v>
      </c>
      <c r="Y613">
        <v>145401</v>
      </c>
      <c r="Z613">
        <v>7270</v>
      </c>
      <c r="AA613">
        <v>0.32</v>
      </c>
      <c r="AB613">
        <v>20</v>
      </c>
      <c r="AC613">
        <v>12</v>
      </c>
      <c r="AD613">
        <v>8</v>
      </c>
      <c r="AE613">
        <v>60</v>
      </c>
      <c r="AF613">
        <v>9</v>
      </c>
      <c r="AG613">
        <v>10</v>
      </c>
      <c r="AH613">
        <v>6</v>
      </c>
      <c r="AI613">
        <v>4</v>
      </c>
    </row>
    <row r="614" spans="1:35" x14ac:dyDescent="0.2">
      <c r="A614" s="102">
        <v>871</v>
      </c>
      <c r="B614">
        <v>5463</v>
      </c>
      <c r="C614" t="s">
        <v>67</v>
      </c>
      <c r="D614" t="s">
        <v>2986</v>
      </c>
      <c r="E614">
        <v>3180</v>
      </c>
      <c r="F614">
        <v>3170</v>
      </c>
      <c r="G614">
        <v>200</v>
      </c>
      <c r="H614" t="s">
        <v>2925</v>
      </c>
      <c r="I614">
        <v>7259</v>
      </c>
      <c r="J614" t="s">
        <v>27</v>
      </c>
      <c r="K614" t="s">
        <v>2943</v>
      </c>
      <c r="L614">
        <v>3840</v>
      </c>
      <c r="M614">
        <v>3780</v>
      </c>
      <c r="N614">
        <v>200</v>
      </c>
      <c r="O614" t="s">
        <v>2928</v>
      </c>
      <c r="P614">
        <v>0.55038743957520098</v>
      </c>
      <c r="Q614">
        <v>0.87192522012375495</v>
      </c>
      <c r="R614">
        <v>5.4407380349267301E-2</v>
      </c>
      <c r="S614">
        <v>1.9862111651905299E-2</v>
      </c>
      <c r="T614">
        <v>1.9733052555256101</v>
      </c>
      <c r="U614">
        <v>1.9733052555256101</v>
      </c>
      <c r="V614">
        <v>1.39778383816903</v>
      </c>
      <c r="W614">
        <v>8.4499999999999993</v>
      </c>
      <c r="X614">
        <v>16.14</v>
      </c>
      <c r="Y614">
        <v>145333</v>
      </c>
      <c r="Z614">
        <v>18167</v>
      </c>
      <c r="AA614">
        <v>0.99</v>
      </c>
      <c r="AB614">
        <v>8</v>
      </c>
      <c r="AC614">
        <v>6</v>
      </c>
      <c r="AD614">
        <v>2</v>
      </c>
      <c r="AE614">
        <v>75</v>
      </c>
      <c r="AF614">
        <v>15</v>
      </c>
      <c r="AG614">
        <v>4</v>
      </c>
      <c r="AH614">
        <v>0</v>
      </c>
      <c r="AI614">
        <v>4</v>
      </c>
    </row>
    <row r="615" spans="1:35" x14ac:dyDescent="0.2">
      <c r="A615" s="102">
        <v>1295</v>
      </c>
      <c r="B615">
        <v>3046</v>
      </c>
      <c r="C615" t="s">
        <v>763</v>
      </c>
      <c r="D615" t="s">
        <v>2951</v>
      </c>
      <c r="E615">
        <v>7810</v>
      </c>
      <c r="F615">
        <v>7780</v>
      </c>
      <c r="G615">
        <v>100</v>
      </c>
      <c r="H615" t="s">
        <v>2925</v>
      </c>
      <c r="I615">
        <v>6971</v>
      </c>
      <c r="J615" t="s">
        <v>950</v>
      </c>
      <c r="K615" t="s">
        <v>2930</v>
      </c>
      <c r="L615">
        <v>7344</v>
      </c>
      <c r="M615">
        <v>7328</v>
      </c>
      <c r="N615">
        <v>100</v>
      </c>
      <c r="O615" t="s">
        <v>2928</v>
      </c>
      <c r="P615">
        <v>0.63581171799714398</v>
      </c>
      <c r="Q615">
        <v>0.829810847997698</v>
      </c>
      <c r="R615">
        <v>0.29205473680917499</v>
      </c>
      <c r="S615">
        <v>4.1811037363743302E-2</v>
      </c>
      <c r="T615">
        <v>2.0078245234182099</v>
      </c>
      <c r="U615">
        <v>2.0078245234182099</v>
      </c>
      <c r="V615">
        <v>2.5084485319132499</v>
      </c>
      <c r="W615">
        <v>9</v>
      </c>
      <c r="X615">
        <v>5.81</v>
      </c>
      <c r="Y615">
        <v>144786</v>
      </c>
      <c r="Z615">
        <v>12066</v>
      </c>
      <c r="AA615">
        <v>0.99</v>
      </c>
      <c r="AB615">
        <v>12</v>
      </c>
      <c r="AC615">
        <v>8</v>
      </c>
      <c r="AD615">
        <v>4</v>
      </c>
      <c r="AE615">
        <v>66.67</v>
      </c>
      <c r="AF615">
        <v>10</v>
      </c>
      <c r="AG615">
        <v>6</v>
      </c>
      <c r="AH615">
        <v>3</v>
      </c>
      <c r="AI615">
        <v>3</v>
      </c>
    </row>
    <row r="616" spans="1:35" x14ac:dyDescent="0.2">
      <c r="A616" s="102">
        <v>1078</v>
      </c>
      <c r="B616">
        <v>5201</v>
      </c>
      <c r="C616" t="s">
        <v>3578</v>
      </c>
      <c r="D616" t="s">
        <v>2924</v>
      </c>
      <c r="E616">
        <v>3750</v>
      </c>
      <c r="F616">
        <v>3620</v>
      </c>
      <c r="G616">
        <v>300</v>
      </c>
      <c r="H616" t="s">
        <v>2928</v>
      </c>
      <c r="I616">
        <v>9069</v>
      </c>
      <c r="J616" t="s">
        <v>3086</v>
      </c>
      <c r="K616" t="s">
        <v>3096</v>
      </c>
      <c r="L616">
        <v>898</v>
      </c>
      <c r="M616">
        <v>891</v>
      </c>
      <c r="N616">
        <v>1200</v>
      </c>
      <c r="O616" t="s">
        <v>2925</v>
      </c>
      <c r="P616">
        <v>0.64267851660849395</v>
      </c>
      <c r="Q616">
        <v>0.85101492803161805</v>
      </c>
      <c r="R616" s="15">
        <v>7.4176994544888103E-2</v>
      </c>
      <c r="S616">
        <v>1.22711898422086E-2</v>
      </c>
      <c r="T616">
        <v>-1.93592010498513</v>
      </c>
      <c r="U616">
        <v>1.93592010498513</v>
      </c>
      <c r="V616">
        <v>0.95408957479428202</v>
      </c>
      <c r="W616">
        <v>-5.6</v>
      </c>
      <c r="X616">
        <v>1.55</v>
      </c>
      <c r="Y616">
        <v>144510</v>
      </c>
      <c r="Z616">
        <v>8501</v>
      </c>
      <c r="AA616">
        <v>0.44</v>
      </c>
      <c r="AB616">
        <v>17</v>
      </c>
      <c r="AC616">
        <v>9</v>
      </c>
      <c r="AD616">
        <v>8</v>
      </c>
      <c r="AE616">
        <v>52.94</v>
      </c>
      <c r="AF616">
        <v>12</v>
      </c>
      <c r="AG616">
        <v>7</v>
      </c>
      <c r="AH616">
        <v>5</v>
      </c>
      <c r="AI616">
        <v>5</v>
      </c>
    </row>
    <row r="617" spans="1:35" x14ac:dyDescent="0.2">
      <c r="A617" s="102">
        <v>1401</v>
      </c>
      <c r="B617">
        <v>4917</v>
      </c>
      <c r="C617" t="s">
        <v>3372</v>
      </c>
      <c r="D617" t="s">
        <v>2950</v>
      </c>
      <c r="E617">
        <v>2692</v>
      </c>
      <c r="F617">
        <v>2677</v>
      </c>
      <c r="G617">
        <v>400</v>
      </c>
      <c r="H617" t="s">
        <v>2928</v>
      </c>
      <c r="I617">
        <v>7186</v>
      </c>
      <c r="J617" t="s">
        <v>685</v>
      </c>
      <c r="K617" t="s">
        <v>2988</v>
      </c>
      <c r="L617">
        <v>447</v>
      </c>
      <c r="M617">
        <v>437</v>
      </c>
      <c r="N617">
        <v>2500</v>
      </c>
      <c r="O617" t="s">
        <v>2925</v>
      </c>
      <c r="P617">
        <v>0.56924726696660299</v>
      </c>
      <c r="Q617">
        <v>0.81812735224260102</v>
      </c>
      <c r="R617">
        <v>0.228120313739369</v>
      </c>
      <c r="S617" s="15">
        <v>8.6536763236375797E-2</v>
      </c>
      <c r="T617">
        <v>-2.0482629439182398</v>
      </c>
      <c r="U617">
        <v>2.0482629439182398</v>
      </c>
      <c r="V617">
        <v>2.3003419883531899</v>
      </c>
      <c r="W617">
        <v>-7.58</v>
      </c>
      <c r="X617">
        <v>2.0299999999999998</v>
      </c>
      <c r="Y617">
        <v>144448</v>
      </c>
      <c r="Z617">
        <v>9630</v>
      </c>
      <c r="AA617">
        <v>0.64</v>
      </c>
      <c r="AB617">
        <v>15</v>
      </c>
      <c r="AC617">
        <v>9</v>
      </c>
      <c r="AD617">
        <v>6</v>
      </c>
      <c r="AE617">
        <v>60</v>
      </c>
      <c r="AF617">
        <v>11</v>
      </c>
      <c r="AG617">
        <v>8</v>
      </c>
      <c r="AH617">
        <v>3</v>
      </c>
      <c r="AI617">
        <v>4</v>
      </c>
    </row>
    <row r="618" spans="1:35" x14ac:dyDescent="0.2">
      <c r="A618" s="102">
        <v>1485</v>
      </c>
      <c r="B618">
        <v>3865</v>
      </c>
      <c r="C618" t="s">
        <v>2867</v>
      </c>
      <c r="D618" t="s">
        <v>3210</v>
      </c>
      <c r="E618">
        <v>526</v>
      </c>
      <c r="F618">
        <v>527</v>
      </c>
      <c r="G618">
        <v>2000</v>
      </c>
      <c r="H618" t="s">
        <v>2928</v>
      </c>
      <c r="I618">
        <v>6178</v>
      </c>
      <c r="J618" t="s">
        <v>3677</v>
      </c>
      <c r="K618" t="s">
        <v>2940</v>
      </c>
      <c r="L618">
        <v>1040.5</v>
      </c>
      <c r="M618">
        <v>1030.5</v>
      </c>
      <c r="N618">
        <v>1000</v>
      </c>
      <c r="O618" t="s">
        <v>2925</v>
      </c>
      <c r="P618">
        <v>0.66244135761540301</v>
      </c>
      <c r="Q618">
        <v>0.80586324558324196</v>
      </c>
      <c r="R618">
        <v>7.9417432289262596E-2</v>
      </c>
      <c r="S618" s="15">
        <v>7.5494832023647401E-2</v>
      </c>
      <c r="T618">
        <v>-2.0351835258559001</v>
      </c>
      <c r="U618">
        <v>2.0351835258559001</v>
      </c>
      <c r="V618">
        <v>2.01189439929334</v>
      </c>
      <c r="W618">
        <v>-6.52</v>
      </c>
      <c r="X618">
        <v>2.2799999999999998</v>
      </c>
      <c r="Y618">
        <v>144204</v>
      </c>
      <c r="Z618">
        <v>11093</v>
      </c>
      <c r="AA618">
        <v>0.53</v>
      </c>
      <c r="AB618">
        <v>13</v>
      </c>
      <c r="AC618">
        <v>7</v>
      </c>
      <c r="AD618">
        <v>6</v>
      </c>
      <c r="AE618">
        <v>53.85</v>
      </c>
      <c r="AF618">
        <v>13</v>
      </c>
      <c r="AG618">
        <v>5</v>
      </c>
      <c r="AH618">
        <v>3</v>
      </c>
      <c r="AI618">
        <v>5</v>
      </c>
    </row>
    <row r="619" spans="1:35" x14ac:dyDescent="0.2">
      <c r="A619" s="102">
        <v>446</v>
      </c>
      <c r="B619">
        <v>4516</v>
      </c>
      <c r="C619" t="s">
        <v>3669</v>
      </c>
      <c r="D619" t="s">
        <v>2948</v>
      </c>
      <c r="E619">
        <v>8990</v>
      </c>
      <c r="F619">
        <v>9360</v>
      </c>
      <c r="G619">
        <v>100</v>
      </c>
      <c r="H619" t="s">
        <v>2928</v>
      </c>
      <c r="I619">
        <v>4536</v>
      </c>
      <c r="J619" t="s">
        <v>3284</v>
      </c>
      <c r="K619" t="s">
        <v>2948</v>
      </c>
      <c r="L619">
        <v>2090</v>
      </c>
      <c r="M619">
        <v>2100</v>
      </c>
      <c r="N619">
        <v>400</v>
      </c>
      <c r="O619" t="s">
        <v>2925</v>
      </c>
      <c r="P619">
        <v>0.667407258360871</v>
      </c>
      <c r="Q619">
        <v>0.90629757313799997</v>
      </c>
      <c r="R619">
        <v>2.7024427358069598E-2</v>
      </c>
      <c r="S619">
        <v>3.8022279845924302E-2</v>
      </c>
      <c r="T619">
        <v>-1.48971674468126</v>
      </c>
      <c r="U619">
        <v>1.48971674468126</v>
      </c>
      <c r="V619">
        <v>2.3435549160382001</v>
      </c>
      <c r="W619">
        <v>-5.88</v>
      </c>
      <c r="X619">
        <v>10.26</v>
      </c>
      <c r="Y619">
        <v>144021</v>
      </c>
      <c r="Z619">
        <v>9001</v>
      </c>
      <c r="AA619">
        <v>0.61</v>
      </c>
      <c r="AB619">
        <v>16</v>
      </c>
      <c r="AC619">
        <v>9</v>
      </c>
      <c r="AD619">
        <v>7</v>
      </c>
      <c r="AE619">
        <v>56.25</v>
      </c>
      <c r="AF619">
        <v>11</v>
      </c>
      <c r="AG619">
        <v>7</v>
      </c>
      <c r="AH619">
        <v>4</v>
      </c>
      <c r="AI619">
        <v>5</v>
      </c>
    </row>
    <row r="620" spans="1:35" x14ac:dyDescent="0.2">
      <c r="A620" s="102">
        <v>833</v>
      </c>
      <c r="B620">
        <v>1332</v>
      </c>
      <c r="C620" t="s">
        <v>3636</v>
      </c>
      <c r="D620" t="s">
        <v>3094</v>
      </c>
      <c r="E620">
        <v>613</v>
      </c>
      <c r="F620">
        <v>609</v>
      </c>
      <c r="G620">
        <v>1800</v>
      </c>
      <c r="H620" t="s">
        <v>2925</v>
      </c>
      <c r="I620">
        <v>3865</v>
      </c>
      <c r="J620" t="s">
        <v>2867</v>
      </c>
      <c r="K620" t="s">
        <v>3210</v>
      </c>
      <c r="L620">
        <v>526</v>
      </c>
      <c r="M620">
        <v>527</v>
      </c>
      <c r="N620">
        <v>2100</v>
      </c>
      <c r="O620" t="s">
        <v>2928</v>
      </c>
      <c r="P620">
        <v>0.76245369026982701</v>
      </c>
      <c r="Q620">
        <v>0.87577991264886101</v>
      </c>
      <c r="R620">
        <v>1.4246713338896199E-3</v>
      </c>
      <c r="S620">
        <v>8.7622710791036597E-3</v>
      </c>
      <c r="T620">
        <v>0.88858294695225204</v>
      </c>
      <c r="U620">
        <v>0.88858294695225204</v>
      </c>
      <c r="V620">
        <v>0.84124907517347403</v>
      </c>
      <c r="W620">
        <v>2.1800000000000002</v>
      </c>
      <c r="X620">
        <v>0.96</v>
      </c>
      <c r="Y620">
        <v>143954</v>
      </c>
      <c r="Z620">
        <v>7577</v>
      </c>
      <c r="AA620">
        <v>0.35</v>
      </c>
      <c r="AB620">
        <v>19</v>
      </c>
      <c r="AC620">
        <v>11</v>
      </c>
      <c r="AD620">
        <v>8</v>
      </c>
      <c r="AE620">
        <v>57.89</v>
      </c>
      <c r="AF620">
        <v>12</v>
      </c>
      <c r="AG620">
        <v>8</v>
      </c>
      <c r="AH620">
        <v>4</v>
      </c>
      <c r="AI620">
        <v>7</v>
      </c>
    </row>
    <row r="621" spans="1:35" x14ac:dyDescent="0.2">
      <c r="A621" s="102">
        <v>140</v>
      </c>
      <c r="B621">
        <v>6963</v>
      </c>
      <c r="C621" t="s">
        <v>3597</v>
      </c>
      <c r="D621" t="s">
        <v>2930</v>
      </c>
      <c r="E621">
        <v>8620</v>
      </c>
      <c r="F621">
        <v>8580</v>
      </c>
      <c r="G621">
        <v>100</v>
      </c>
      <c r="H621" t="s">
        <v>2925</v>
      </c>
      <c r="I621">
        <v>7735</v>
      </c>
      <c r="J621" t="s">
        <v>3653</v>
      </c>
      <c r="K621" t="s">
        <v>2930</v>
      </c>
      <c r="L621">
        <v>6580</v>
      </c>
      <c r="M621">
        <v>6560</v>
      </c>
      <c r="N621">
        <v>100</v>
      </c>
      <c r="O621" t="s">
        <v>2928</v>
      </c>
      <c r="P621">
        <v>0.71370397335770197</v>
      </c>
      <c r="Q621">
        <v>0.93690428637122602</v>
      </c>
      <c r="R621">
        <v>0.466746985597007</v>
      </c>
      <c r="S621">
        <v>4.9898005101038902E-2</v>
      </c>
      <c r="T621">
        <v>2.04474396850767</v>
      </c>
      <c r="U621">
        <v>2.04474396850767</v>
      </c>
      <c r="V621">
        <v>2.2706897318739099</v>
      </c>
      <c r="W621">
        <v>9.4600000000000009</v>
      </c>
      <c r="X621">
        <v>23.54</v>
      </c>
      <c r="Y621">
        <v>143643</v>
      </c>
      <c r="Z621">
        <v>35911</v>
      </c>
      <c r="AA621">
        <v>2.2400000000000002</v>
      </c>
      <c r="AB621">
        <v>4</v>
      </c>
      <c r="AC621">
        <v>4</v>
      </c>
      <c r="AD621">
        <v>0</v>
      </c>
      <c r="AE621">
        <v>100</v>
      </c>
      <c r="AF621">
        <v>12</v>
      </c>
      <c r="AG621">
        <v>3</v>
      </c>
      <c r="AH621">
        <v>0</v>
      </c>
      <c r="AI621">
        <v>1</v>
      </c>
    </row>
    <row r="622" spans="1:35" x14ac:dyDescent="0.2">
      <c r="A622" s="102">
        <v>1319</v>
      </c>
      <c r="B622">
        <v>1605</v>
      </c>
      <c r="C622" t="s">
        <v>3224</v>
      </c>
      <c r="D622" t="s">
        <v>3205</v>
      </c>
      <c r="E622">
        <v>1075.5</v>
      </c>
      <c r="F622">
        <v>1077.5</v>
      </c>
      <c r="G622">
        <v>1000</v>
      </c>
      <c r="H622" t="s">
        <v>2925</v>
      </c>
      <c r="I622">
        <v>7458</v>
      </c>
      <c r="J622" t="s">
        <v>3666</v>
      </c>
      <c r="K622" t="s">
        <v>2932</v>
      </c>
      <c r="L622">
        <v>5440</v>
      </c>
      <c r="M622">
        <v>5360</v>
      </c>
      <c r="N622">
        <v>200</v>
      </c>
      <c r="O622" t="s">
        <v>2928</v>
      </c>
      <c r="P622">
        <v>0.80689226621129295</v>
      </c>
      <c r="Q622">
        <v>0.82709724241031601</v>
      </c>
      <c r="R622" s="106">
        <v>0.121530431869418</v>
      </c>
      <c r="S622" s="106">
        <v>4.76510878940666E-2</v>
      </c>
      <c r="T622">
        <v>0.61000885956530504</v>
      </c>
      <c r="U622">
        <v>0.61000885956530504</v>
      </c>
      <c r="V622">
        <v>0.23999844780730401</v>
      </c>
      <c r="W622">
        <v>1.84</v>
      </c>
      <c r="X622">
        <v>0.51</v>
      </c>
      <c r="Y622">
        <v>143642</v>
      </c>
      <c r="Z622">
        <v>7980</v>
      </c>
      <c r="AA622">
        <v>0.36</v>
      </c>
      <c r="AB622">
        <v>18</v>
      </c>
      <c r="AC622">
        <v>10</v>
      </c>
      <c r="AD622">
        <v>8</v>
      </c>
      <c r="AE622">
        <v>55.56</v>
      </c>
      <c r="AF622">
        <v>13</v>
      </c>
      <c r="AG622">
        <v>7</v>
      </c>
      <c r="AH622">
        <v>4</v>
      </c>
      <c r="AI622">
        <v>7</v>
      </c>
    </row>
    <row r="623" spans="1:35" x14ac:dyDescent="0.2">
      <c r="A623" s="102">
        <v>206</v>
      </c>
      <c r="B623">
        <v>3626</v>
      </c>
      <c r="C623" t="s">
        <v>3175</v>
      </c>
      <c r="D623" t="s">
        <v>2927</v>
      </c>
      <c r="E623">
        <v>7250</v>
      </c>
      <c r="F623">
        <v>7090</v>
      </c>
      <c r="G623">
        <v>100</v>
      </c>
      <c r="H623" t="s">
        <v>2928</v>
      </c>
      <c r="I623">
        <v>4552</v>
      </c>
      <c r="J623" t="s">
        <v>3574</v>
      </c>
      <c r="K623" t="s">
        <v>2948</v>
      </c>
      <c r="L623">
        <v>10030</v>
      </c>
      <c r="M623">
        <v>10050</v>
      </c>
      <c r="N623">
        <v>100</v>
      </c>
      <c r="O623" t="s">
        <v>2925</v>
      </c>
      <c r="P623">
        <v>0.78180383210382498</v>
      </c>
      <c r="Q623">
        <v>0.92836438216164496</v>
      </c>
      <c r="R623" s="106">
        <v>0.35941190509832199</v>
      </c>
      <c r="S623">
        <v>4.3553532780136198E-2</v>
      </c>
      <c r="T623">
        <v>-0.77408096727612197</v>
      </c>
      <c r="U623">
        <v>0.77408096727612197</v>
      </c>
      <c r="V623">
        <v>1.34619394356351</v>
      </c>
      <c r="W623">
        <v>-3.72</v>
      </c>
      <c r="X623">
        <v>29.45</v>
      </c>
      <c r="Y623">
        <v>143345</v>
      </c>
      <c r="Z623">
        <v>20478</v>
      </c>
      <c r="AA623">
        <v>1</v>
      </c>
      <c r="AB623">
        <v>7</v>
      </c>
      <c r="AC623">
        <v>5</v>
      </c>
      <c r="AD623">
        <v>2</v>
      </c>
      <c r="AE623">
        <v>71.430000000000007</v>
      </c>
      <c r="AF623">
        <v>12</v>
      </c>
      <c r="AG623">
        <v>2</v>
      </c>
      <c r="AH623">
        <v>2</v>
      </c>
      <c r="AI623">
        <v>3</v>
      </c>
    </row>
    <row r="624" spans="1:35" x14ac:dyDescent="0.2">
      <c r="A624" s="102">
        <v>1304</v>
      </c>
      <c r="B624">
        <v>6481</v>
      </c>
      <c r="C624" t="s">
        <v>3638</v>
      </c>
      <c r="D624" t="s">
        <v>2938</v>
      </c>
      <c r="E624">
        <v>2929</v>
      </c>
      <c r="F624">
        <v>2911</v>
      </c>
      <c r="G624">
        <v>300</v>
      </c>
      <c r="H624" t="s">
        <v>2925</v>
      </c>
      <c r="I624">
        <v>9101</v>
      </c>
      <c r="J624" t="s">
        <v>1117</v>
      </c>
      <c r="K624" t="s">
        <v>3235</v>
      </c>
      <c r="L624">
        <v>1790</v>
      </c>
      <c r="M624">
        <v>1798</v>
      </c>
      <c r="N624">
        <v>500</v>
      </c>
      <c r="O624" t="s">
        <v>2928</v>
      </c>
      <c r="P624">
        <v>0.54474835580154402</v>
      </c>
      <c r="Q624">
        <v>0.82895900924473598</v>
      </c>
      <c r="R624">
        <v>0.20677584029555199</v>
      </c>
      <c r="S624">
        <v>7.4328181005263394E-2</v>
      </c>
      <c r="T624">
        <v>0.94062024354232199</v>
      </c>
      <c r="U624">
        <v>0.94062024354232199</v>
      </c>
      <c r="V624">
        <v>1.2310114880732901</v>
      </c>
      <c r="W624">
        <v>3.14</v>
      </c>
      <c r="X624">
        <v>2.94</v>
      </c>
      <c r="Y624">
        <v>142846</v>
      </c>
      <c r="Z624">
        <v>7518</v>
      </c>
      <c r="AA624">
        <v>0.44</v>
      </c>
      <c r="AB624">
        <v>19</v>
      </c>
      <c r="AC624">
        <v>13</v>
      </c>
      <c r="AD624">
        <v>6</v>
      </c>
      <c r="AE624">
        <v>68.42</v>
      </c>
      <c r="AF624">
        <v>12</v>
      </c>
      <c r="AG624">
        <v>9</v>
      </c>
      <c r="AH624">
        <v>6</v>
      </c>
      <c r="AI624">
        <v>4</v>
      </c>
    </row>
    <row r="625" spans="1:35" x14ac:dyDescent="0.2">
      <c r="A625" s="102">
        <v>56</v>
      </c>
      <c r="B625">
        <v>1802</v>
      </c>
      <c r="C625" t="s">
        <v>3201</v>
      </c>
      <c r="D625" t="s">
        <v>2935</v>
      </c>
      <c r="E625">
        <v>1275</v>
      </c>
      <c r="F625">
        <v>1266</v>
      </c>
      <c r="G625">
        <v>900</v>
      </c>
      <c r="H625" t="s">
        <v>2928</v>
      </c>
      <c r="I625">
        <v>5393</v>
      </c>
      <c r="J625" t="s">
        <v>237</v>
      </c>
      <c r="K625" t="s">
        <v>2924</v>
      </c>
      <c r="L625">
        <v>2740</v>
      </c>
      <c r="M625">
        <v>2743</v>
      </c>
      <c r="N625">
        <v>400</v>
      </c>
      <c r="O625" t="s">
        <v>2925</v>
      </c>
      <c r="P625">
        <v>0.80575849622251505</v>
      </c>
      <c r="Q625">
        <v>0.95372464448569105</v>
      </c>
      <c r="R625" s="15">
        <v>0.153372900397935</v>
      </c>
      <c r="S625" s="106">
        <v>4.2447494889891503E-3</v>
      </c>
      <c r="T625">
        <v>-1.1745334670458E-2</v>
      </c>
      <c r="U625">
        <v>1.1745334670458E-2</v>
      </c>
      <c r="V625">
        <v>9.6094293448319101E-2</v>
      </c>
      <c r="W625">
        <v>-0.05</v>
      </c>
      <c r="X625">
        <v>3.85</v>
      </c>
      <c r="Y625">
        <v>142565</v>
      </c>
      <c r="Z625">
        <v>7920</v>
      </c>
      <c r="AA625">
        <v>0.36</v>
      </c>
      <c r="AB625">
        <v>18</v>
      </c>
      <c r="AC625">
        <v>11</v>
      </c>
      <c r="AD625">
        <v>7</v>
      </c>
      <c r="AE625">
        <v>61.11</v>
      </c>
      <c r="AF625">
        <v>12</v>
      </c>
      <c r="AG625">
        <v>8</v>
      </c>
      <c r="AH625">
        <v>5</v>
      </c>
      <c r="AI625">
        <v>5</v>
      </c>
    </row>
    <row r="626" spans="1:35" x14ac:dyDescent="0.2">
      <c r="A626" s="102">
        <v>497</v>
      </c>
      <c r="B626">
        <v>4324</v>
      </c>
      <c r="C626" t="s">
        <v>3228</v>
      </c>
      <c r="D626" t="s">
        <v>2940</v>
      </c>
      <c r="E626">
        <v>3715</v>
      </c>
      <c r="F626">
        <v>3660</v>
      </c>
      <c r="G626">
        <v>300</v>
      </c>
      <c r="H626" t="s">
        <v>2925</v>
      </c>
      <c r="I626">
        <v>8242</v>
      </c>
      <c r="J626" t="s">
        <v>1043</v>
      </c>
      <c r="K626" t="s">
        <v>2951</v>
      </c>
      <c r="L626">
        <v>1014</v>
      </c>
      <c r="M626">
        <v>1011</v>
      </c>
      <c r="N626">
        <v>1100</v>
      </c>
      <c r="O626" t="s">
        <v>2928</v>
      </c>
      <c r="P626">
        <v>0.64944555820493699</v>
      </c>
      <c r="Q626">
        <v>0.90246493218078805</v>
      </c>
      <c r="R626" s="106">
        <v>0.45692328322528097</v>
      </c>
      <c r="S626" s="106">
        <v>8.5144125563476197E-2</v>
      </c>
      <c r="T626">
        <v>2.2559810131318199</v>
      </c>
      <c r="U626">
        <v>2.2559810131318199</v>
      </c>
      <c r="V626">
        <v>2.7670049109727701</v>
      </c>
      <c r="W626">
        <v>10.75</v>
      </c>
      <c r="X626">
        <v>1.28</v>
      </c>
      <c r="Y626">
        <v>142562</v>
      </c>
      <c r="Z626">
        <v>10966</v>
      </c>
      <c r="AA626">
        <v>0.54</v>
      </c>
      <c r="AB626">
        <v>13</v>
      </c>
      <c r="AC626">
        <v>7</v>
      </c>
      <c r="AD626">
        <v>6</v>
      </c>
      <c r="AE626">
        <v>53.85</v>
      </c>
      <c r="AF626">
        <v>12</v>
      </c>
      <c r="AG626">
        <v>6</v>
      </c>
      <c r="AH626">
        <v>4</v>
      </c>
      <c r="AI626">
        <v>3</v>
      </c>
    </row>
    <row r="627" spans="1:35" x14ac:dyDescent="0.2">
      <c r="A627" s="102">
        <v>1102</v>
      </c>
      <c r="B627">
        <v>3076</v>
      </c>
      <c r="C627" t="s">
        <v>3334</v>
      </c>
      <c r="D627" t="s">
        <v>2932</v>
      </c>
      <c r="E627">
        <v>1883</v>
      </c>
      <c r="F627">
        <v>1874</v>
      </c>
      <c r="G627">
        <v>600</v>
      </c>
      <c r="H627" t="s">
        <v>2928</v>
      </c>
      <c r="I627">
        <v>7272</v>
      </c>
      <c r="J627" t="s">
        <v>3199</v>
      </c>
      <c r="K627" t="s">
        <v>2943</v>
      </c>
      <c r="L627">
        <v>2115</v>
      </c>
      <c r="M627">
        <v>2104</v>
      </c>
      <c r="N627">
        <v>500</v>
      </c>
      <c r="O627" t="s">
        <v>2925</v>
      </c>
      <c r="P627">
        <v>0.80770727507986495</v>
      </c>
      <c r="Q627">
        <v>0.84932333281420402</v>
      </c>
      <c r="R627">
        <v>0.31292575503932102</v>
      </c>
      <c r="S627">
        <v>5.28599955815649E-2</v>
      </c>
      <c r="T627">
        <v>-0.104907109949616</v>
      </c>
      <c r="U627">
        <v>0.104907109949616</v>
      </c>
      <c r="V627">
        <v>5.1040245811288701E-2</v>
      </c>
      <c r="W627">
        <v>-0.23</v>
      </c>
      <c r="X627">
        <v>6.88</v>
      </c>
      <c r="Y627">
        <v>142543</v>
      </c>
      <c r="Z627">
        <v>10965</v>
      </c>
      <c r="AA627">
        <v>0.59</v>
      </c>
      <c r="AB627">
        <v>13</v>
      </c>
      <c r="AC627">
        <v>8</v>
      </c>
      <c r="AD627">
        <v>5</v>
      </c>
      <c r="AE627">
        <v>61.54</v>
      </c>
      <c r="AF627">
        <v>14</v>
      </c>
      <c r="AG627">
        <v>5</v>
      </c>
      <c r="AH627">
        <v>2</v>
      </c>
      <c r="AI627">
        <v>6</v>
      </c>
    </row>
    <row r="628" spans="1:35" x14ac:dyDescent="0.2">
      <c r="A628" s="102">
        <v>1094</v>
      </c>
      <c r="B628">
        <v>4004</v>
      </c>
      <c r="C628" t="s">
        <v>3186</v>
      </c>
      <c r="D628" t="s">
        <v>2950</v>
      </c>
      <c r="E628">
        <v>2749</v>
      </c>
      <c r="F628">
        <v>2755</v>
      </c>
      <c r="G628">
        <v>300</v>
      </c>
      <c r="H628" t="s">
        <v>2925</v>
      </c>
      <c r="I628">
        <v>7321</v>
      </c>
      <c r="J628" t="s">
        <v>3197</v>
      </c>
      <c r="K628" t="s">
        <v>2988</v>
      </c>
      <c r="L628">
        <v>629</v>
      </c>
      <c r="M628">
        <v>614</v>
      </c>
      <c r="N628">
        <v>1300</v>
      </c>
      <c r="O628" t="s">
        <v>2928</v>
      </c>
      <c r="P628">
        <v>0.87001069256899699</v>
      </c>
      <c r="Q628">
        <v>0.84993289826574603</v>
      </c>
      <c r="R628" s="106">
        <v>0.21749364613942701</v>
      </c>
      <c r="S628">
        <v>5.8573615351737697E-2</v>
      </c>
      <c r="T628">
        <v>2.4690594338694698</v>
      </c>
      <c r="U628">
        <v>2.4690594338694698</v>
      </c>
      <c r="V628">
        <v>1.4543466466767201</v>
      </c>
      <c r="W628">
        <v>6</v>
      </c>
      <c r="X628">
        <v>3.42</v>
      </c>
      <c r="Y628">
        <v>142463</v>
      </c>
      <c r="Z628">
        <v>20352</v>
      </c>
      <c r="AA628">
        <v>1.23</v>
      </c>
      <c r="AB628">
        <v>7</v>
      </c>
      <c r="AC628">
        <v>5</v>
      </c>
      <c r="AD628">
        <v>2</v>
      </c>
      <c r="AE628">
        <v>71.430000000000007</v>
      </c>
      <c r="AF628">
        <v>6</v>
      </c>
      <c r="AG628">
        <v>5</v>
      </c>
      <c r="AH628">
        <v>2</v>
      </c>
      <c r="AI628">
        <v>0</v>
      </c>
    </row>
    <row r="629" spans="1:35" x14ac:dyDescent="0.2">
      <c r="A629" s="102">
        <v>1388</v>
      </c>
      <c r="B629">
        <v>4206</v>
      </c>
      <c r="C629" t="s">
        <v>3665</v>
      </c>
      <c r="D629" t="s">
        <v>2950</v>
      </c>
      <c r="E629">
        <v>3645</v>
      </c>
      <c r="F629">
        <v>3620</v>
      </c>
      <c r="G629">
        <v>300</v>
      </c>
      <c r="H629" t="s">
        <v>2925</v>
      </c>
      <c r="I629">
        <v>4676</v>
      </c>
      <c r="J629" t="s">
        <v>3687</v>
      </c>
      <c r="K629" t="s">
        <v>2927</v>
      </c>
      <c r="L629">
        <v>1527</v>
      </c>
      <c r="M629">
        <v>1542</v>
      </c>
      <c r="N629">
        <v>700</v>
      </c>
      <c r="O629" t="s">
        <v>2928</v>
      </c>
      <c r="P629">
        <v>0.64142612008259503</v>
      </c>
      <c r="Q629">
        <v>0.81977147818071405</v>
      </c>
      <c r="R629">
        <v>2.99155382298989E-2</v>
      </c>
      <c r="S629" s="15">
        <v>4.8573857958421202E-2</v>
      </c>
      <c r="T629">
        <v>0.28000818029442298</v>
      </c>
      <c r="U629">
        <v>0.28000818029442298</v>
      </c>
      <c r="V629">
        <v>1.21564640974685</v>
      </c>
      <c r="W629">
        <v>0.64</v>
      </c>
      <c r="X629">
        <v>0.61</v>
      </c>
      <c r="Y629">
        <v>141509</v>
      </c>
      <c r="Z629">
        <v>8324</v>
      </c>
      <c r="AA629">
        <v>0.68</v>
      </c>
      <c r="AB629">
        <v>17</v>
      </c>
      <c r="AC629">
        <v>10</v>
      </c>
      <c r="AD629">
        <v>7</v>
      </c>
      <c r="AE629">
        <v>58.82</v>
      </c>
      <c r="AF629">
        <v>10</v>
      </c>
      <c r="AG629">
        <v>9</v>
      </c>
      <c r="AH629">
        <v>4</v>
      </c>
      <c r="AI629">
        <v>4</v>
      </c>
    </row>
    <row r="630" spans="1:35" x14ac:dyDescent="0.2">
      <c r="A630" s="102">
        <v>251</v>
      </c>
      <c r="B630">
        <v>4540</v>
      </c>
      <c r="C630" t="s">
        <v>3652</v>
      </c>
      <c r="D630" t="s">
        <v>2948</v>
      </c>
      <c r="E630">
        <v>3115</v>
      </c>
      <c r="F630">
        <v>3085</v>
      </c>
      <c r="G630">
        <v>300</v>
      </c>
      <c r="H630" t="s">
        <v>2928</v>
      </c>
      <c r="I630">
        <v>8086</v>
      </c>
      <c r="J630" t="s">
        <v>3283</v>
      </c>
      <c r="K630" t="s">
        <v>2934</v>
      </c>
      <c r="L630">
        <v>1295</v>
      </c>
      <c r="M630">
        <v>1326</v>
      </c>
      <c r="N630">
        <v>700</v>
      </c>
      <c r="O630" t="s">
        <v>2925</v>
      </c>
      <c r="P630">
        <v>0.74194820449686005</v>
      </c>
      <c r="Q630">
        <v>0.92440253120300198</v>
      </c>
      <c r="R630">
        <v>2.3301583016292201E-2</v>
      </c>
      <c r="S630" s="15">
        <v>6.44489659923225E-5</v>
      </c>
      <c r="T630">
        <v>-2.2476499319214098</v>
      </c>
      <c r="U630">
        <v>2.2476499319214098</v>
      </c>
      <c r="V630">
        <v>0.12762298713474601</v>
      </c>
      <c r="W630">
        <v>-5.09</v>
      </c>
      <c r="X630">
        <v>0.28999999999999998</v>
      </c>
      <c r="Y630">
        <v>141401</v>
      </c>
      <c r="Z630">
        <v>7856</v>
      </c>
      <c r="AA630">
        <v>0.33</v>
      </c>
      <c r="AB630">
        <v>18</v>
      </c>
      <c r="AC630">
        <v>13</v>
      </c>
      <c r="AD630">
        <v>5</v>
      </c>
      <c r="AE630">
        <v>72.22</v>
      </c>
      <c r="AF630">
        <v>14</v>
      </c>
      <c r="AG630">
        <v>5</v>
      </c>
      <c r="AH630">
        <v>3</v>
      </c>
      <c r="AI630">
        <v>10</v>
      </c>
    </row>
    <row r="631" spans="1:35" x14ac:dyDescent="0.2">
      <c r="A631" s="102">
        <v>415</v>
      </c>
      <c r="B631">
        <v>5802</v>
      </c>
      <c r="C631" t="s">
        <v>3217</v>
      </c>
      <c r="D631" t="s">
        <v>2941</v>
      </c>
      <c r="E631">
        <v>1533.5</v>
      </c>
      <c r="F631">
        <v>1518</v>
      </c>
      <c r="G631">
        <v>700</v>
      </c>
      <c r="H631" t="s">
        <v>2928</v>
      </c>
      <c r="I631">
        <v>8410</v>
      </c>
      <c r="J631" t="s">
        <v>3207</v>
      </c>
      <c r="K631" t="s">
        <v>2988</v>
      </c>
      <c r="L631">
        <v>332</v>
      </c>
      <c r="M631">
        <v>328</v>
      </c>
      <c r="N631">
        <v>3200</v>
      </c>
      <c r="O631" t="s">
        <v>2925</v>
      </c>
      <c r="P631">
        <v>0.82603716764330304</v>
      </c>
      <c r="Q631">
        <v>0.90850189837278605</v>
      </c>
      <c r="R631" s="106">
        <v>0.18057744412702201</v>
      </c>
      <c r="S631" s="106">
        <v>5.8778823634996098E-2</v>
      </c>
      <c r="T631">
        <v>-0.65056171792991002</v>
      </c>
      <c r="U631">
        <v>0.65056171792991002</v>
      </c>
      <c r="V631">
        <v>0.61687627009080404</v>
      </c>
      <c r="W631">
        <v>-1.5</v>
      </c>
      <c r="X631">
        <v>1.22</v>
      </c>
      <c r="Y631">
        <v>140821</v>
      </c>
      <c r="Z631">
        <v>10059</v>
      </c>
      <c r="AA631">
        <v>0.5</v>
      </c>
      <c r="AB631">
        <v>14</v>
      </c>
      <c r="AC631">
        <v>8</v>
      </c>
      <c r="AD631">
        <v>6</v>
      </c>
      <c r="AE631">
        <v>57.14</v>
      </c>
      <c r="AF631">
        <v>13</v>
      </c>
      <c r="AG631">
        <v>6</v>
      </c>
      <c r="AH631">
        <v>3</v>
      </c>
      <c r="AI631">
        <v>5</v>
      </c>
    </row>
    <row r="632" spans="1:35" x14ac:dyDescent="0.2">
      <c r="A632" s="102">
        <v>403</v>
      </c>
      <c r="B632">
        <v>6028</v>
      </c>
      <c r="C632" t="s">
        <v>694</v>
      </c>
      <c r="D632" t="s">
        <v>2940</v>
      </c>
      <c r="E632">
        <v>7870</v>
      </c>
      <c r="F632">
        <v>7750</v>
      </c>
      <c r="G632">
        <v>100</v>
      </c>
      <c r="H632" t="s">
        <v>2925</v>
      </c>
      <c r="I632">
        <v>6952</v>
      </c>
      <c r="J632" t="s">
        <v>540</v>
      </c>
      <c r="K632" t="s">
        <v>2930</v>
      </c>
      <c r="L632">
        <v>2036</v>
      </c>
      <c r="M632">
        <v>2031</v>
      </c>
      <c r="N632">
        <v>400</v>
      </c>
      <c r="O632" t="s">
        <v>2928</v>
      </c>
      <c r="P632">
        <v>0.597979019694726</v>
      </c>
      <c r="Q632">
        <v>0.90947914923939399</v>
      </c>
      <c r="R632">
        <v>0.276865569832762</v>
      </c>
      <c r="S632">
        <v>1.56819879995647E-2</v>
      </c>
      <c r="T632">
        <v>1.4265593401382</v>
      </c>
      <c r="U632">
        <v>1.4265593401382</v>
      </c>
      <c r="V632">
        <v>1.2292213247347099</v>
      </c>
      <c r="W632">
        <v>6.47</v>
      </c>
      <c r="X632">
        <v>4.83</v>
      </c>
      <c r="Y632">
        <v>140085</v>
      </c>
      <c r="Z632">
        <v>7373</v>
      </c>
      <c r="AA632">
        <v>0.53</v>
      </c>
      <c r="AB632">
        <v>19</v>
      </c>
      <c r="AC632">
        <v>12</v>
      </c>
      <c r="AD632">
        <v>7</v>
      </c>
      <c r="AE632">
        <v>63.16</v>
      </c>
      <c r="AF632">
        <v>11</v>
      </c>
      <c r="AG632">
        <v>10</v>
      </c>
      <c r="AH632">
        <v>6</v>
      </c>
      <c r="AI632">
        <v>3</v>
      </c>
    </row>
    <row r="633" spans="1:35" x14ac:dyDescent="0.2">
      <c r="A633" s="102">
        <v>1475</v>
      </c>
      <c r="B633">
        <v>7167</v>
      </c>
      <c r="C633" t="s">
        <v>3022</v>
      </c>
      <c r="D633" t="s">
        <v>2988</v>
      </c>
      <c r="E633">
        <v>256</v>
      </c>
      <c r="F633">
        <v>251</v>
      </c>
      <c r="G633">
        <v>4100</v>
      </c>
      <c r="H633" t="s">
        <v>2928</v>
      </c>
      <c r="I633">
        <v>9072</v>
      </c>
      <c r="J633" t="s">
        <v>3095</v>
      </c>
      <c r="K633" t="s">
        <v>3096</v>
      </c>
      <c r="L633">
        <v>2659</v>
      </c>
      <c r="M633">
        <v>2602</v>
      </c>
      <c r="N633">
        <v>400</v>
      </c>
      <c r="O633" t="s">
        <v>2925</v>
      </c>
      <c r="P633">
        <v>0.90219915810836304</v>
      </c>
      <c r="Q633">
        <v>0.80702245642663495</v>
      </c>
      <c r="R633" s="106">
        <v>0.37283687554082101</v>
      </c>
      <c r="S633">
        <v>9.5571446360418505E-2</v>
      </c>
      <c r="T633">
        <v>-1.36256060134975</v>
      </c>
      <c r="U633">
        <v>1.36256060134975</v>
      </c>
      <c r="V633">
        <v>1.4502447211890099</v>
      </c>
      <c r="W633">
        <v>-5.6</v>
      </c>
      <c r="X633">
        <v>1.1200000000000001</v>
      </c>
      <c r="Y633">
        <v>139796</v>
      </c>
      <c r="Z633">
        <v>8223</v>
      </c>
      <c r="AA633">
        <v>0.5</v>
      </c>
      <c r="AB633">
        <v>17</v>
      </c>
      <c r="AC633">
        <v>10</v>
      </c>
      <c r="AD633">
        <v>7</v>
      </c>
      <c r="AE633">
        <v>58.82</v>
      </c>
      <c r="AF633">
        <v>15</v>
      </c>
      <c r="AG633">
        <v>6</v>
      </c>
      <c r="AH633">
        <v>3</v>
      </c>
      <c r="AI633">
        <v>8</v>
      </c>
    </row>
    <row r="634" spans="1:35" x14ac:dyDescent="0.2">
      <c r="A634" s="102">
        <v>75</v>
      </c>
      <c r="B634">
        <v>3110</v>
      </c>
      <c r="C634" t="s">
        <v>682</v>
      </c>
      <c r="D634" t="s">
        <v>2924</v>
      </c>
      <c r="E634">
        <v>4900</v>
      </c>
      <c r="F634">
        <v>4810</v>
      </c>
      <c r="G634">
        <v>100</v>
      </c>
      <c r="H634" t="s">
        <v>2925</v>
      </c>
      <c r="I634">
        <v>6857</v>
      </c>
      <c r="J634" t="s">
        <v>3184</v>
      </c>
      <c r="K634" t="s">
        <v>2930</v>
      </c>
      <c r="L634">
        <v>5760</v>
      </c>
      <c r="M634">
        <v>5650</v>
      </c>
      <c r="N634">
        <v>100</v>
      </c>
      <c r="O634" t="s">
        <v>2928</v>
      </c>
      <c r="P634">
        <v>0.82685459146361395</v>
      </c>
      <c r="Q634">
        <v>0.94855248988482399</v>
      </c>
      <c r="R634">
        <v>0.186494418807679</v>
      </c>
      <c r="S634" s="106">
        <v>9.5305243352253696E-2</v>
      </c>
      <c r="T634">
        <v>1.65296460420983</v>
      </c>
      <c r="U634">
        <v>1.65296460420983</v>
      </c>
      <c r="V634">
        <v>1.57956036182423</v>
      </c>
      <c r="W634">
        <v>14.29</v>
      </c>
      <c r="X634">
        <v>14.87</v>
      </c>
      <c r="Y634">
        <v>139690</v>
      </c>
      <c r="Z634">
        <v>10745</v>
      </c>
      <c r="AA634">
        <v>0.54</v>
      </c>
      <c r="AB634">
        <v>13</v>
      </c>
      <c r="AC634">
        <v>7</v>
      </c>
      <c r="AD634">
        <v>6</v>
      </c>
      <c r="AE634">
        <v>53.85</v>
      </c>
      <c r="AF634">
        <v>11</v>
      </c>
      <c r="AG634">
        <v>6</v>
      </c>
      <c r="AH634">
        <v>4</v>
      </c>
      <c r="AI634">
        <v>3</v>
      </c>
    </row>
    <row r="635" spans="1:35" x14ac:dyDescent="0.2">
      <c r="A635" s="102">
        <v>1104</v>
      </c>
      <c r="B635">
        <v>2127</v>
      </c>
      <c r="C635" t="s">
        <v>3174</v>
      </c>
      <c r="D635" t="s">
        <v>2940</v>
      </c>
      <c r="E635">
        <v>3750</v>
      </c>
      <c r="F635">
        <v>3830</v>
      </c>
      <c r="G635">
        <v>200</v>
      </c>
      <c r="H635" t="s">
        <v>2925</v>
      </c>
      <c r="I635">
        <v>3088</v>
      </c>
      <c r="J635" t="s">
        <v>767</v>
      </c>
      <c r="K635" t="s">
        <v>2951</v>
      </c>
      <c r="L635">
        <v>4510</v>
      </c>
      <c r="M635">
        <v>4435</v>
      </c>
      <c r="N635">
        <v>200</v>
      </c>
      <c r="O635" t="s">
        <v>2928</v>
      </c>
      <c r="P635">
        <v>0.50482947478186302</v>
      </c>
      <c r="Q635">
        <v>0.84915197335926695</v>
      </c>
      <c r="R635">
        <v>0.22212502428573599</v>
      </c>
      <c r="S635">
        <v>1.7144860492098599E-2</v>
      </c>
      <c r="T635">
        <v>0.18221875903279799</v>
      </c>
      <c r="U635">
        <v>0.18221875903279799</v>
      </c>
      <c r="V635">
        <v>0.122680121711976</v>
      </c>
      <c r="W635">
        <v>0.98</v>
      </c>
      <c r="X635">
        <v>13.64</v>
      </c>
      <c r="Y635">
        <v>139583</v>
      </c>
      <c r="Z635">
        <v>9970</v>
      </c>
      <c r="AA635">
        <v>0.55000000000000004</v>
      </c>
      <c r="AB635">
        <v>14</v>
      </c>
      <c r="AC635">
        <v>8</v>
      </c>
      <c r="AD635">
        <v>6</v>
      </c>
      <c r="AE635">
        <v>57.14</v>
      </c>
      <c r="AF635">
        <v>11</v>
      </c>
      <c r="AG635">
        <v>5</v>
      </c>
      <c r="AH635">
        <v>5</v>
      </c>
      <c r="AI635">
        <v>4</v>
      </c>
    </row>
    <row r="636" spans="1:35" x14ac:dyDescent="0.2">
      <c r="A636" s="102">
        <v>179</v>
      </c>
      <c r="B636">
        <v>7205</v>
      </c>
      <c r="C636" t="s">
        <v>60</v>
      </c>
      <c r="D636" t="s">
        <v>2943</v>
      </c>
      <c r="E636">
        <v>1052</v>
      </c>
      <c r="F636">
        <v>1055</v>
      </c>
      <c r="G636">
        <v>900</v>
      </c>
      <c r="H636" t="s">
        <v>2928</v>
      </c>
      <c r="I636">
        <v>9810</v>
      </c>
      <c r="J636" t="s">
        <v>2892</v>
      </c>
      <c r="K636" t="s">
        <v>2932</v>
      </c>
      <c r="L636">
        <v>4820</v>
      </c>
      <c r="M636">
        <v>4860</v>
      </c>
      <c r="N636">
        <v>200</v>
      </c>
      <c r="O636" t="s">
        <v>2925</v>
      </c>
      <c r="P636">
        <v>0.924207296671961</v>
      </c>
      <c r="Q636">
        <v>0.932885473582861</v>
      </c>
      <c r="R636" s="106">
        <v>2.8514928652781199E-2</v>
      </c>
      <c r="S636">
        <v>5.35434844870998E-2</v>
      </c>
      <c r="T636">
        <v>-0.11202579935812799</v>
      </c>
      <c r="U636">
        <v>0.11202579935812799</v>
      </c>
      <c r="V636">
        <v>4.0138545106855598E-2</v>
      </c>
      <c r="W636">
        <v>-0.28000000000000003</v>
      </c>
      <c r="X636">
        <v>2.31</v>
      </c>
      <c r="Y636">
        <v>139371</v>
      </c>
      <c r="Z636">
        <v>8711</v>
      </c>
      <c r="AA636">
        <v>0.41</v>
      </c>
      <c r="AB636">
        <v>16</v>
      </c>
      <c r="AC636">
        <v>8</v>
      </c>
      <c r="AD636">
        <v>8</v>
      </c>
      <c r="AE636">
        <v>50</v>
      </c>
      <c r="AF636">
        <v>15</v>
      </c>
      <c r="AG636">
        <v>3</v>
      </c>
      <c r="AH636">
        <v>2</v>
      </c>
      <c r="AI636">
        <v>11</v>
      </c>
    </row>
    <row r="637" spans="1:35" x14ac:dyDescent="0.2">
      <c r="A637" s="102">
        <v>1446</v>
      </c>
      <c r="B637">
        <v>3148</v>
      </c>
      <c r="C637" t="s">
        <v>769</v>
      </c>
      <c r="D637" t="s">
        <v>2951</v>
      </c>
      <c r="E637">
        <v>2925</v>
      </c>
      <c r="F637">
        <v>2883</v>
      </c>
      <c r="G637">
        <v>300</v>
      </c>
      <c r="H637" t="s">
        <v>2928</v>
      </c>
      <c r="I637">
        <v>4666</v>
      </c>
      <c r="J637" t="s">
        <v>2883</v>
      </c>
      <c r="K637" t="s">
        <v>2947</v>
      </c>
      <c r="L637">
        <v>2776</v>
      </c>
      <c r="M637">
        <v>2775</v>
      </c>
      <c r="N637">
        <v>300</v>
      </c>
      <c r="O637" t="s">
        <v>2925</v>
      </c>
      <c r="P637">
        <v>0.68920873284972195</v>
      </c>
      <c r="Q637">
        <v>0.81056782832819596</v>
      </c>
      <c r="R637">
        <v>0.15181976367979499</v>
      </c>
      <c r="S637">
        <v>8.9794678461946706E-2</v>
      </c>
      <c r="T637">
        <v>-0.53934140438969902</v>
      </c>
      <c r="U637">
        <v>0.53934140438969902</v>
      </c>
      <c r="V637">
        <v>7.0981072366664497E-2</v>
      </c>
      <c r="W637">
        <v>-1.41</v>
      </c>
      <c r="X637">
        <v>3.75</v>
      </c>
      <c r="Y637">
        <v>139007</v>
      </c>
      <c r="Z637">
        <v>9267</v>
      </c>
      <c r="AA637">
        <v>0.43</v>
      </c>
      <c r="AB637">
        <v>15</v>
      </c>
      <c r="AC637">
        <v>8</v>
      </c>
      <c r="AD637">
        <v>7</v>
      </c>
      <c r="AE637">
        <v>53.33</v>
      </c>
      <c r="AF637">
        <v>13</v>
      </c>
      <c r="AG637">
        <v>4</v>
      </c>
      <c r="AH637">
        <v>1</v>
      </c>
      <c r="AI637">
        <v>10</v>
      </c>
    </row>
    <row r="638" spans="1:35" x14ac:dyDescent="0.2">
      <c r="A638" s="102">
        <v>959</v>
      </c>
      <c r="B638">
        <v>4543</v>
      </c>
      <c r="C638" t="s">
        <v>832</v>
      </c>
      <c r="D638" t="s">
        <v>2934</v>
      </c>
      <c r="E638">
        <v>3852</v>
      </c>
      <c r="F638">
        <v>3941</v>
      </c>
      <c r="G638">
        <v>200</v>
      </c>
      <c r="H638" t="s">
        <v>2925</v>
      </c>
      <c r="I638">
        <v>6479</v>
      </c>
      <c r="J638" t="s">
        <v>690</v>
      </c>
      <c r="K638" t="s">
        <v>2930</v>
      </c>
      <c r="L638">
        <v>2286</v>
      </c>
      <c r="M638">
        <v>2243</v>
      </c>
      <c r="N638">
        <v>400</v>
      </c>
      <c r="O638" t="s">
        <v>2928</v>
      </c>
      <c r="P638">
        <v>0.60925589332841001</v>
      </c>
      <c r="Q638">
        <v>0.86348688125835005</v>
      </c>
      <c r="R638">
        <v>6.4978407581956096E-2</v>
      </c>
      <c r="S638">
        <v>4.3610387051592703E-2</v>
      </c>
      <c r="T638">
        <v>0.30824378989218099</v>
      </c>
      <c r="U638">
        <v>0.30824378989218099</v>
      </c>
      <c r="V638">
        <v>0.411609002506509</v>
      </c>
      <c r="W638">
        <v>1.1000000000000001</v>
      </c>
      <c r="X638">
        <v>13.83</v>
      </c>
      <c r="Y638">
        <v>138825</v>
      </c>
      <c r="Z638">
        <v>7712</v>
      </c>
      <c r="AA638">
        <v>0.35</v>
      </c>
      <c r="AB638">
        <v>18</v>
      </c>
      <c r="AC638">
        <v>12</v>
      </c>
      <c r="AD638">
        <v>6</v>
      </c>
      <c r="AE638">
        <v>66.67</v>
      </c>
      <c r="AF638">
        <v>10</v>
      </c>
      <c r="AG638">
        <v>8</v>
      </c>
      <c r="AH638">
        <v>5</v>
      </c>
      <c r="AI638">
        <v>5</v>
      </c>
    </row>
    <row r="639" spans="1:35" x14ac:dyDescent="0.2">
      <c r="A639" s="102">
        <v>764</v>
      </c>
      <c r="B639">
        <v>3861</v>
      </c>
      <c r="C639" t="s">
        <v>37</v>
      </c>
      <c r="D639" t="s">
        <v>3210</v>
      </c>
      <c r="E639">
        <v>592</v>
      </c>
      <c r="F639">
        <v>613</v>
      </c>
      <c r="G639">
        <v>1000</v>
      </c>
      <c r="H639" t="s">
        <v>2925</v>
      </c>
      <c r="I639">
        <v>4114</v>
      </c>
      <c r="J639" t="s">
        <v>3133</v>
      </c>
      <c r="K639" t="s">
        <v>2950</v>
      </c>
      <c r="L639">
        <v>6320</v>
      </c>
      <c r="M639">
        <v>6230</v>
      </c>
      <c r="N639">
        <v>100</v>
      </c>
      <c r="O639" t="s">
        <v>2928</v>
      </c>
      <c r="P639">
        <v>0.66940995763112798</v>
      </c>
      <c r="Q639">
        <v>0.88141679759235003</v>
      </c>
      <c r="R639">
        <v>5.8393013467545898E-2</v>
      </c>
      <c r="S639">
        <v>5.0481976211340001E-3</v>
      </c>
      <c r="T639">
        <v>2.70615295664782</v>
      </c>
      <c r="U639">
        <v>2.70615295664782</v>
      </c>
      <c r="V639">
        <v>2.3489451969372399</v>
      </c>
      <c r="W639">
        <v>8.86</v>
      </c>
      <c r="X639">
        <v>1.61</v>
      </c>
      <c r="Y639">
        <v>138221</v>
      </c>
      <c r="Z639">
        <v>7275</v>
      </c>
      <c r="AA639">
        <v>0.59</v>
      </c>
      <c r="AB639">
        <v>19</v>
      </c>
      <c r="AC639">
        <v>12</v>
      </c>
      <c r="AD639">
        <v>7</v>
      </c>
      <c r="AE639">
        <v>63.16</v>
      </c>
      <c r="AF639">
        <v>13</v>
      </c>
      <c r="AG639">
        <v>8</v>
      </c>
      <c r="AH639">
        <v>4</v>
      </c>
      <c r="AI639">
        <v>7</v>
      </c>
    </row>
    <row r="640" spans="1:35" x14ac:dyDescent="0.2">
      <c r="A640" s="102">
        <v>1462</v>
      </c>
      <c r="B640">
        <v>6460</v>
      </c>
      <c r="C640" t="s">
        <v>3277</v>
      </c>
      <c r="D640" t="s">
        <v>2938</v>
      </c>
      <c r="E640">
        <v>1575</v>
      </c>
      <c r="F640">
        <v>1583</v>
      </c>
      <c r="G640">
        <v>500</v>
      </c>
      <c r="H640" t="s">
        <v>2925</v>
      </c>
      <c r="I640">
        <v>6506</v>
      </c>
      <c r="J640" t="s">
        <v>3148</v>
      </c>
      <c r="K640" t="s">
        <v>2930</v>
      </c>
      <c r="L640">
        <v>3990</v>
      </c>
      <c r="M640">
        <v>3950</v>
      </c>
      <c r="N640">
        <v>200</v>
      </c>
      <c r="O640" t="s">
        <v>2928</v>
      </c>
      <c r="P640">
        <v>0.68150227973271105</v>
      </c>
      <c r="Q640">
        <v>0.80842256818674396</v>
      </c>
      <c r="R640" s="15">
        <v>7.6815352132129894E-2</v>
      </c>
      <c r="S640">
        <v>9.3939208611402397E-2</v>
      </c>
      <c r="T640">
        <v>1.5312296619419501</v>
      </c>
      <c r="U640">
        <v>1.5312296619419501</v>
      </c>
      <c r="V640">
        <v>0.806595925658385</v>
      </c>
      <c r="W640">
        <v>3.96</v>
      </c>
      <c r="X640">
        <v>0.19</v>
      </c>
      <c r="Y640">
        <v>137850</v>
      </c>
      <c r="Z640">
        <v>5744</v>
      </c>
      <c r="AA640">
        <v>0.15</v>
      </c>
      <c r="AB640">
        <v>24</v>
      </c>
      <c r="AC640">
        <v>13</v>
      </c>
      <c r="AD640">
        <v>11</v>
      </c>
      <c r="AE640">
        <v>54.17</v>
      </c>
      <c r="AF640">
        <v>9</v>
      </c>
      <c r="AG640">
        <v>12</v>
      </c>
      <c r="AH640">
        <v>9</v>
      </c>
      <c r="AI640">
        <v>3</v>
      </c>
    </row>
    <row r="641" spans="1:35" x14ac:dyDescent="0.2">
      <c r="A641" s="102">
        <v>1274</v>
      </c>
      <c r="B641">
        <v>6395</v>
      </c>
      <c r="C641" t="s">
        <v>3146</v>
      </c>
      <c r="D641" t="s">
        <v>2938</v>
      </c>
      <c r="E641">
        <v>1073</v>
      </c>
      <c r="F641">
        <v>1068</v>
      </c>
      <c r="G641">
        <v>900</v>
      </c>
      <c r="H641" t="s">
        <v>2925</v>
      </c>
      <c r="I641">
        <v>7012</v>
      </c>
      <c r="J641" t="s">
        <v>3215</v>
      </c>
      <c r="K641" t="s">
        <v>2943</v>
      </c>
      <c r="L641">
        <v>2311</v>
      </c>
      <c r="M641">
        <v>2281</v>
      </c>
      <c r="N641">
        <v>400</v>
      </c>
      <c r="O641" t="s">
        <v>2928</v>
      </c>
      <c r="P641">
        <v>0.59704607029418599</v>
      </c>
      <c r="Q641">
        <v>0.831411871457584</v>
      </c>
      <c r="R641">
        <v>8.0857814876379497E-2</v>
      </c>
      <c r="S641">
        <v>1.03079767684785E-2</v>
      </c>
      <c r="T641">
        <v>2.6803558093217301</v>
      </c>
      <c r="U641">
        <v>2.6803558093217301</v>
      </c>
      <c r="V641">
        <v>2.2162954567155899</v>
      </c>
      <c r="W641">
        <v>10.11</v>
      </c>
      <c r="X641">
        <v>5.35</v>
      </c>
      <c r="Y641">
        <v>137783</v>
      </c>
      <c r="Z641">
        <v>9186</v>
      </c>
      <c r="AA641">
        <v>0.38</v>
      </c>
      <c r="AB641">
        <v>15</v>
      </c>
      <c r="AC641">
        <v>9</v>
      </c>
      <c r="AD641">
        <v>6</v>
      </c>
      <c r="AE641">
        <v>60</v>
      </c>
      <c r="AF641">
        <v>11</v>
      </c>
      <c r="AG641">
        <v>6</v>
      </c>
      <c r="AH641">
        <v>3</v>
      </c>
      <c r="AI641">
        <v>6</v>
      </c>
    </row>
    <row r="642" spans="1:35" x14ac:dyDescent="0.2">
      <c r="A642" s="102">
        <v>681</v>
      </c>
      <c r="B642">
        <v>4205</v>
      </c>
      <c r="C642" t="s">
        <v>3134</v>
      </c>
      <c r="D642" t="s">
        <v>2950</v>
      </c>
      <c r="E642">
        <v>1271</v>
      </c>
      <c r="F642">
        <v>1265</v>
      </c>
      <c r="G642">
        <v>900</v>
      </c>
      <c r="H642" t="s">
        <v>2928</v>
      </c>
      <c r="I642">
        <v>4612</v>
      </c>
      <c r="J642" t="s">
        <v>836</v>
      </c>
      <c r="K642" t="s">
        <v>2950</v>
      </c>
      <c r="L642">
        <v>5630</v>
      </c>
      <c r="M642">
        <v>5450</v>
      </c>
      <c r="N642">
        <v>200</v>
      </c>
      <c r="O642" t="s">
        <v>2925</v>
      </c>
      <c r="P642">
        <v>0.58030739208322102</v>
      </c>
      <c r="Q642">
        <v>0.88813090513206505</v>
      </c>
      <c r="R642" s="15">
        <v>0.49685122751029198</v>
      </c>
      <c r="S642" s="106">
        <v>2.9645127140376801E-2</v>
      </c>
      <c r="T642">
        <v>-0.231836815797313</v>
      </c>
      <c r="U642">
        <v>0.231836815797313</v>
      </c>
      <c r="V642">
        <v>0.84184597784537196</v>
      </c>
      <c r="W642">
        <v>-1.18</v>
      </c>
      <c r="X642">
        <v>4.45</v>
      </c>
      <c r="Y642">
        <v>137659</v>
      </c>
      <c r="Z642">
        <v>7648</v>
      </c>
      <c r="AA642">
        <v>0.28000000000000003</v>
      </c>
      <c r="AB642">
        <v>18</v>
      </c>
      <c r="AC642">
        <v>9</v>
      </c>
      <c r="AD642">
        <v>9</v>
      </c>
      <c r="AE642">
        <v>50</v>
      </c>
      <c r="AF642">
        <v>10</v>
      </c>
      <c r="AG642">
        <v>7</v>
      </c>
      <c r="AH642">
        <v>5</v>
      </c>
      <c r="AI642">
        <v>6</v>
      </c>
    </row>
    <row r="643" spans="1:35" x14ac:dyDescent="0.2">
      <c r="A643" s="102">
        <v>189</v>
      </c>
      <c r="B643">
        <v>2001</v>
      </c>
      <c r="C643" t="s">
        <v>2781</v>
      </c>
      <c r="D643" t="s">
        <v>2953</v>
      </c>
      <c r="E643">
        <v>1684</v>
      </c>
      <c r="F643">
        <v>1706</v>
      </c>
      <c r="G643">
        <v>600</v>
      </c>
      <c r="H643" t="s">
        <v>2925</v>
      </c>
      <c r="I643">
        <v>7261</v>
      </c>
      <c r="J643" t="s">
        <v>3467</v>
      </c>
      <c r="K643" t="s">
        <v>2943</v>
      </c>
      <c r="L643">
        <v>941</v>
      </c>
      <c r="M643">
        <v>912</v>
      </c>
      <c r="N643">
        <v>1100</v>
      </c>
      <c r="O643" t="s">
        <v>2928</v>
      </c>
      <c r="P643">
        <v>0.61441102558775496</v>
      </c>
      <c r="Q643">
        <v>0.931491051667515</v>
      </c>
      <c r="R643" s="15">
        <v>0.26707391241746198</v>
      </c>
      <c r="S643" s="15">
        <v>6.1409309424277202E-3</v>
      </c>
      <c r="T643">
        <v>2.60173308556978</v>
      </c>
      <c r="U643">
        <v>2.60173308556978</v>
      </c>
      <c r="V643">
        <v>0.43401870615059202</v>
      </c>
      <c r="W643">
        <v>5.13</v>
      </c>
      <c r="X643">
        <v>1.99</v>
      </c>
      <c r="Y643">
        <v>137628</v>
      </c>
      <c r="Z643">
        <v>6554</v>
      </c>
      <c r="AA643">
        <v>0.35</v>
      </c>
      <c r="AB643">
        <v>21</v>
      </c>
      <c r="AC643">
        <v>14</v>
      </c>
      <c r="AD643">
        <v>7</v>
      </c>
      <c r="AE643">
        <v>66.67</v>
      </c>
      <c r="AF643">
        <v>15</v>
      </c>
      <c r="AG643">
        <v>5</v>
      </c>
      <c r="AH643">
        <v>2</v>
      </c>
      <c r="AI643">
        <v>14</v>
      </c>
    </row>
    <row r="644" spans="1:35" x14ac:dyDescent="0.2">
      <c r="A644" s="102">
        <v>1290</v>
      </c>
      <c r="B644">
        <v>4502</v>
      </c>
      <c r="C644" t="s">
        <v>3272</v>
      </c>
      <c r="D644" t="s">
        <v>2948</v>
      </c>
      <c r="E644">
        <v>4481</v>
      </c>
      <c r="F644">
        <v>4498</v>
      </c>
      <c r="G644">
        <v>200</v>
      </c>
      <c r="H644" t="s">
        <v>2925</v>
      </c>
      <c r="I644">
        <v>8358</v>
      </c>
      <c r="J644" t="s">
        <v>3273</v>
      </c>
      <c r="K644" t="s">
        <v>2988</v>
      </c>
      <c r="L644">
        <v>449</v>
      </c>
      <c r="M644">
        <v>434</v>
      </c>
      <c r="N644">
        <v>2100</v>
      </c>
      <c r="O644" t="s">
        <v>2928</v>
      </c>
      <c r="P644">
        <v>0.64798421119523597</v>
      </c>
      <c r="Q644">
        <v>0.83004329347908901</v>
      </c>
      <c r="R644">
        <v>1.48668572391001E-2</v>
      </c>
      <c r="S644">
        <v>1.5770613776277E-2</v>
      </c>
      <c r="T644">
        <v>2.1988681308687998</v>
      </c>
      <c r="U644">
        <v>2.1988681308687998</v>
      </c>
      <c r="V644">
        <v>1.7425220240670001</v>
      </c>
      <c r="W644">
        <v>15.02</v>
      </c>
      <c r="X644">
        <v>1.31</v>
      </c>
      <c r="Y644">
        <v>137383</v>
      </c>
      <c r="Z644">
        <v>5724</v>
      </c>
      <c r="AA644">
        <v>0.19</v>
      </c>
      <c r="AB644">
        <v>24</v>
      </c>
      <c r="AC644">
        <v>15</v>
      </c>
      <c r="AD644">
        <v>9</v>
      </c>
      <c r="AE644">
        <v>62.5</v>
      </c>
      <c r="AF644">
        <v>10</v>
      </c>
      <c r="AG644">
        <v>12</v>
      </c>
      <c r="AH644">
        <v>7</v>
      </c>
      <c r="AI644">
        <v>5</v>
      </c>
    </row>
    <row r="645" spans="1:35" x14ac:dyDescent="0.2">
      <c r="A645" s="102">
        <v>647</v>
      </c>
      <c r="B645">
        <v>3099</v>
      </c>
      <c r="C645" t="s">
        <v>36</v>
      </c>
      <c r="D645" t="s">
        <v>2951</v>
      </c>
      <c r="E645">
        <v>852</v>
      </c>
      <c r="F645">
        <v>848</v>
      </c>
      <c r="G645">
        <v>1200</v>
      </c>
      <c r="H645" t="s">
        <v>2928</v>
      </c>
      <c r="I645">
        <v>5991</v>
      </c>
      <c r="J645" t="s">
        <v>1326</v>
      </c>
      <c r="K645" t="s">
        <v>3191</v>
      </c>
      <c r="L645">
        <v>931</v>
      </c>
      <c r="M645">
        <v>937</v>
      </c>
      <c r="N645">
        <v>1100</v>
      </c>
      <c r="O645" t="s">
        <v>2925</v>
      </c>
      <c r="P645">
        <v>0.82092087897488997</v>
      </c>
      <c r="Q645">
        <v>0.89092066410000603</v>
      </c>
      <c r="R645" s="106">
        <v>0.217224648554044</v>
      </c>
      <c r="S645">
        <v>4.3755715793953598E-2</v>
      </c>
      <c r="T645">
        <v>-2.7328752304162598</v>
      </c>
      <c r="U645">
        <v>2.7328752304162598</v>
      </c>
      <c r="V645">
        <v>2.9687614759374101</v>
      </c>
      <c r="W645">
        <v>-10.26</v>
      </c>
      <c r="X645">
        <v>1.27</v>
      </c>
      <c r="Y645">
        <v>137348</v>
      </c>
      <c r="Z645">
        <v>9157</v>
      </c>
      <c r="AA645">
        <v>0.44</v>
      </c>
      <c r="AB645">
        <v>15</v>
      </c>
      <c r="AC645">
        <v>9</v>
      </c>
      <c r="AD645">
        <v>6</v>
      </c>
      <c r="AE645">
        <v>60</v>
      </c>
      <c r="AF645">
        <v>14</v>
      </c>
      <c r="AG645">
        <v>5</v>
      </c>
      <c r="AH645">
        <v>4</v>
      </c>
      <c r="AI645">
        <v>6</v>
      </c>
    </row>
    <row r="646" spans="1:35" x14ac:dyDescent="0.2">
      <c r="A646" s="102">
        <v>712</v>
      </c>
      <c r="B646">
        <v>3197</v>
      </c>
      <c r="C646" t="s">
        <v>776</v>
      </c>
      <c r="D646" t="s">
        <v>2951</v>
      </c>
      <c r="E646">
        <v>2060</v>
      </c>
      <c r="F646">
        <v>2064</v>
      </c>
      <c r="G646">
        <v>500</v>
      </c>
      <c r="H646" t="s">
        <v>2925</v>
      </c>
      <c r="I646">
        <v>4681</v>
      </c>
      <c r="J646" t="s">
        <v>1303</v>
      </c>
      <c r="K646" t="s">
        <v>2940</v>
      </c>
      <c r="L646">
        <v>1808</v>
      </c>
      <c r="M646">
        <v>1768</v>
      </c>
      <c r="N646">
        <v>600</v>
      </c>
      <c r="O646" t="s">
        <v>2928</v>
      </c>
      <c r="P646">
        <v>0.61225513982810598</v>
      </c>
      <c r="Q646">
        <v>0.88617856312905496</v>
      </c>
      <c r="R646">
        <v>5.8911908994178898E-2</v>
      </c>
      <c r="S646">
        <v>7.4858882063849799E-3</v>
      </c>
      <c r="T646">
        <v>0.15953233303636399</v>
      </c>
      <c r="U646">
        <v>0.15953233303636399</v>
      </c>
      <c r="V646">
        <v>0.73276834482019304</v>
      </c>
      <c r="W646">
        <v>0.46</v>
      </c>
      <c r="X646">
        <v>2.79</v>
      </c>
      <c r="Y646">
        <v>136897</v>
      </c>
      <c r="Z646">
        <v>6845</v>
      </c>
      <c r="AA646">
        <v>0.28999999999999998</v>
      </c>
      <c r="AB646">
        <v>20</v>
      </c>
      <c r="AC646">
        <v>12</v>
      </c>
      <c r="AD646">
        <v>8</v>
      </c>
      <c r="AE646">
        <v>60</v>
      </c>
      <c r="AF646">
        <v>11</v>
      </c>
      <c r="AG646">
        <v>10</v>
      </c>
      <c r="AH646">
        <v>5</v>
      </c>
      <c r="AI646">
        <v>5</v>
      </c>
    </row>
    <row r="647" spans="1:35" x14ac:dyDescent="0.2">
      <c r="A647" s="102">
        <v>1335</v>
      </c>
      <c r="B647">
        <v>3774</v>
      </c>
      <c r="C647" t="s">
        <v>808</v>
      </c>
      <c r="D647" t="s">
        <v>2927</v>
      </c>
      <c r="E647">
        <v>3065</v>
      </c>
      <c r="F647">
        <v>3250</v>
      </c>
      <c r="G647">
        <v>200</v>
      </c>
      <c r="H647" t="s">
        <v>2925</v>
      </c>
      <c r="I647">
        <v>4543</v>
      </c>
      <c r="J647" t="s">
        <v>832</v>
      </c>
      <c r="K647" t="s">
        <v>2934</v>
      </c>
      <c r="L647">
        <v>3852</v>
      </c>
      <c r="M647">
        <v>3941</v>
      </c>
      <c r="N647">
        <v>200</v>
      </c>
      <c r="O647" t="s">
        <v>2928</v>
      </c>
      <c r="P647">
        <v>0.62195294096577902</v>
      </c>
      <c r="Q647">
        <v>0.82604951110355096</v>
      </c>
      <c r="R647">
        <v>6.0548849145244797E-2</v>
      </c>
      <c r="S647">
        <v>2.9616834672812599E-2</v>
      </c>
      <c r="T647">
        <v>2.1967830497486101</v>
      </c>
      <c r="U647">
        <v>2.1967830497486101</v>
      </c>
      <c r="V647">
        <v>0.371494630829933</v>
      </c>
      <c r="W647">
        <v>12.46</v>
      </c>
      <c r="X647">
        <v>17.53</v>
      </c>
      <c r="Y647">
        <v>135507</v>
      </c>
      <c r="Z647">
        <v>7132</v>
      </c>
      <c r="AA647">
        <v>0.38</v>
      </c>
      <c r="AB647">
        <v>19</v>
      </c>
      <c r="AC647">
        <v>11</v>
      </c>
      <c r="AD647">
        <v>8</v>
      </c>
      <c r="AE647">
        <v>57.89</v>
      </c>
      <c r="AF647">
        <v>11</v>
      </c>
      <c r="AG647">
        <v>9</v>
      </c>
      <c r="AH647">
        <v>5</v>
      </c>
      <c r="AI647">
        <v>5</v>
      </c>
    </row>
    <row r="648" spans="1:35" x14ac:dyDescent="0.2">
      <c r="A648" s="102">
        <v>807</v>
      </c>
      <c r="B648">
        <v>4004</v>
      </c>
      <c r="C648" t="s">
        <v>3186</v>
      </c>
      <c r="D648" t="s">
        <v>2950</v>
      </c>
      <c r="E648">
        <v>2749</v>
      </c>
      <c r="F648">
        <v>2755</v>
      </c>
      <c r="G648">
        <v>300</v>
      </c>
      <c r="H648" t="s">
        <v>2928</v>
      </c>
      <c r="I648">
        <v>9003</v>
      </c>
      <c r="J648" t="s">
        <v>3227</v>
      </c>
      <c r="K648" t="s">
        <v>3096</v>
      </c>
      <c r="L648">
        <v>2960</v>
      </c>
      <c r="M648">
        <v>2903</v>
      </c>
      <c r="N648">
        <v>300</v>
      </c>
      <c r="O648" t="s">
        <v>2925</v>
      </c>
      <c r="P648">
        <v>0.73112385168210703</v>
      </c>
      <c r="Q648">
        <v>0.87782571468315296</v>
      </c>
      <c r="R648">
        <v>0.35235967189151601</v>
      </c>
      <c r="S648">
        <v>7.2454082056850902E-2</v>
      </c>
      <c r="T648">
        <v>-0.73200065141932302</v>
      </c>
      <c r="U648">
        <v>0.73200065141932302</v>
      </c>
      <c r="V648">
        <v>1.0950062149147499</v>
      </c>
      <c r="W648">
        <v>-3.97</v>
      </c>
      <c r="X648">
        <v>5.0999999999999996</v>
      </c>
      <c r="Y648">
        <v>135296</v>
      </c>
      <c r="Z648">
        <v>7959</v>
      </c>
      <c r="AA648">
        <v>0.28999999999999998</v>
      </c>
      <c r="AB648">
        <v>17</v>
      </c>
      <c r="AC648">
        <v>9</v>
      </c>
      <c r="AD648">
        <v>8</v>
      </c>
      <c r="AE648">
        <v>52.94</v>
      </c>
      <c r="AF648">
        <v>10</v>
      </c>
      <c r="AG648">
        <v>7</v>
      </c>
      <c r="AH648">
        <v>6</v>
      </c>
      <c r="AI648">
        <v>4</v>
      </c>
    </row>
    <row r="649" spans="1:35" x14ac:dyDescent="0.2">
      <c r="A649" s="102">
        <v>541</v>
      </c>
      <c r="B649">
        <v>2127</v>
      </c>
      <c r="C649" t="s">
        <v>3174</v>
      </c>
      <c r="D649" t="s">
        <v>2940</v>
      </c>
      <c r="E649">
        <v>3750</v>
      </c>
      <c r="F649">
        <v>3830</v>
      </c>
      <c r="G649">
        <v>200</v>
      </c>
      <c r="H649" t="s">
        <v>2925</v>
      </c>
      <c r="I649">
        <v>8604</v>
      </c>
      <c r="J649" t="s">
        <v>541</v>
      </c>
      <c r="K649" t="s">
        <v>3183</v>
      </c>
      <c r="L649">
        <v>559</v>
      </c>
      <c r="M649">
        <v>561.6</v>
      </c>
      <c r="N649">
        <v>1400</v>
      </c>
      <c r="O649" t="s">
        <v>2928</v>
      </c>
      <c r="P649">
        <v>0.74021738858702202</v>
      </c>
      <c r="Q649">
        <v>0.89878986756821799</v>
      </c>
      <c r="R649" s="106">
        <v>8.2002198183533208E-3</v>
      </c>
      <c r="S649" s="15">
        <v>3.1075803372385899E-2</v>
      </c>
      <c r="T649">
        <v>0.71681154774848799</v>
      </c>
      <c r="U649">
        <v>0.71681154774848799</v>
      </c>
      <c r="V649">
        <v>0.75369030488512501</v>
      </c>
      <c r="W649">
        <v>3.26</v>
      </c>
      <c r="X649">
        <v>2.64</v>
      </c>
      <c r="Y649">
        <v>135114</v>
      </c>
      <c r="Z649">
        <v>5630</v>
      </c>
      <c r="AA649">
        <v>0.32</v>
      </c>
      <c r="AB649">
        <v>24</v>
      </c>
      <c r="AC649">
        <v>12</v>
      </c>
      <c r="AD649">
        <v>12</v>
      </c>
      <c r="AE649">
        <v>50</v>
      </c>
      <c r="AF649">
        <v>9</v>
      </c>
      <c r="AG649">
        <v>11</v>
      </c>
      <c r="AH649">
        <v>10</v>
      </c>
      <c r="AI649">
        <v>3</v>
      </c>
    </row>
    <row r="650" spans="1:35" x14ac:dyDescent="0.2">
      <c r="A650" s="102">
        <v>565</v>
      </c>
      <c r="B650">
        <v>4005</v>
      </c>
      <c r="C650" t="s">
        <v>3236</v>
      </c>
      <c r="D650" t="s">
        <v>2950</v>
      </c>
      <c r="E650">
        <v>465</v>
      </c>
      <c r="F650">
        <v>464</v>
      </c>
      <c r="G650">
        <v>2300</v>
      </c>
      <c r="H650" t="s">
        <v>2925</v>
      </c>
      <c r="I650">
        <v>7211</v>
      </c>
      <c r="J650" t="s">
        <v>28</v>
      </c>
      <c r="K650" t="s">
        <v>2943</v>
      </c>
      <c r="L650">
        <v>423</v>
      </c>
      <c r="M650">
        <v>425</v>
      </c>
      <c r="N650">
        <v>2500</v>
      </c>
      <c r="O650" t="s">
        <v>2928</v>
      </c>
      <c r="P650">
        <v>0.90824622723194504</v>
      </c>
      <c r="Q650">
        <v>0.89679311333979095</v>
      </c>
      <c r="R650">
        <v>0.26662343015640999</v>
      </c>
      <c r="S650" s="106">
        <v>3.02418696434088E-2</v>
      </c>
      <c r="T650">
        <v>0.85462376579861499</v>
      </c>
      <c r="U650">
        <v>0.85462376579861499</v>
      </c>
      <c r="V650">
        <v>1.1200699767482201</v>
      </c>
      <c r="W650">
        <v>3.33</v>
      </c>
      <c r="X650">
        <v>0.44</v>
      </c>
      <c r="Y650">
        <v>134988</v>
      </c>
      <c r="Z650">
        <v>7499</v>
      </c>
      <c r="AA650">
        <v>0.38</v>
      </c>
      <c r="AB650">
        <v>18</v>
      </c>
      <c r="AC650">
        <v>8</v>
      </c>
      <c r="AD650">
        <v>10</v>
      </c>
      <c r="AE650">
        <v>44.44</v>
      </c>
      <c r="AF650">
        <v>13</v>
      </c>
      <c r="AG650">
        <v>6</v>
      </c>
      <c r="AH650">
        <v>3</v>
      </c>
      <c r="AI650">
        <v>9</v>
      </c>
    </row>
    <row r="651" spans="1:35" x14ac:dyDescent="0.2">
      <c r="A651" s="102">
        <v>138</v>
      </c>
      <c r="B651">
        <v>4634</v>
      </c>
      <c r="C651" t="s">
        <v>66</v>
      </c>
      <c r="D651" t="s">
        <v>2950</v>
      </c>
      <c r="E651">
        <v>2600</v>
      </c>
      <c r="F651">
        <v>2582</v>
      </c>
      <c r="G651">
        <v>400</v>
      </c>
      <c r="H651" t="s">
        <v>2925</v>
      </c>
      <c r="I651">
        <v>7272</v>
      </c>
      <c r="J651" t="s">
        <v>3199</v>
      </c>
      <c r="K651" t="s">
        <v>2943</v>
      </c>
      <c r="L651">
        <v>2115</v>
      </c>
      <c r="M651">
        <v>2104</v>
      </c>
      <c r="N651">
        <v>500</v>
      </c>
      <c r="O651" t="s">
        <v>2928</v>
      </c>
      <c r="P651">
        <v>0.88518550208987401</v>
      </c>
      <c r="Q651">
        <v>0.93695845737981898</v>
      </c>
      <c r="R651">
        <v>0.36463352151247402</v>
      </c>
      <c r="S651">
        <v>5.1091861534825998E-2</v>
      </c>
      <c r="T651">
        <v>0.96584814768006999</v>
      </c>
      <c r="U651">
        <v>0.96584814768006999</v>
      </c>
      <c r="V651">
        <v>1.0646312148363599</v>
      </c>
      <c r="W651">
        <v>2.15</v>
      </c>
      <c r="X651">
        <v>1.86</v>
      </c>
      <c r="Y651">
        <v>134865</v>
      </c>
      <c r="Z651">
        <v>7492</v>
      </c>
      <c r="AA651">
        <v>0.45</v>
      </c>
      <c r="AB651">
        <v>18</v>
      </c>
      <c r="AC651">
        <v>9</v>
      </c>
      <c r="AD651">
        <v>9</v>
      </c>
      <c r="AE651">
        <v>50</v>
      </c>
      <c r="AF651">
        <v>13</v>
      </c>
      <c r="AG651">
        <v>7</v>
      </c>
      <c r="AH651">
        <v>1</v>
      </c>
      <c r="AI651">
        <v>10</v>
      </c>
    </row>
    <row r="652" spans="1:35" x14ac:dyDescent="0.2">
      <c r="A652" s="102">
        <v>662</v>
      </c>
      <c r="B652">
        <v>5802</v>
      </c>
      <c r="C652" t="s">
        <v>3217</v>
      </c>
      <c r="D652" t="s">
        <v>2941</v>
      </c>
      <c r="E652">
        <v>1533.5</v>
      </c>
      <c r="F652">
        <v>1518</v>
      </c>
      <c r="G652">
        <v>700</v>
      </c>
      <c r="H652" t="s">
        <v>2928</v>
      </c>
      <c r="I652">
        <v>7984</v>
      </c>
      <c r="J652" t="s">
        <v>1006</v>
      </c>
      <c r="K652" t="s">
        <v>2949</v>
      </c>
      <c r="L652">
        <v>1673</v>
      </c>
      <c r="M652">
        <v>1664</v>
      </c>
      <c r="N652">
        <v>600</v>
      </c>
      <c r="O652" t="s">
        <v>2925</v>
      </c>
      <c r="P652">
        <v>0.68433906345498796</v>
      </c>
      <c r="Q652">
        <v>0.88977109278428801</v>
      </c>
      <c r="R652">
        <v>0.17960182096226801</v>
      </c>
      <c r="S652" s="15">
        <v>4.3815775060555E-2</v>
      </c>
      <c r="T652">
        <v>-1.67029944460039</v>
      </c>
      <c r="U652">
        <v>1.67029944460039</v>
      </c>
      <c r="V652">
        <v>1.41234600845356</v>
      </c>
      <c r="W652">
        <v>-5.55</v>
      </c>
      <c r="X652">
        <v>6.43</v>
      </c>
      <c r="Y652">
        <v>134534</v>
      </c>
      <c r="Z652">
        <v>7474</v>
      </c>
      <c r="AA652">
        <v>0.41</v>
      </c>
      <c r="AB652">
        <v>18</v>
      </c>
      <c r="AC652">
        <v>10</v>
      </c>
      <c r="AD652">
        <v>8</v>
      </c>
      <c r="AE652">
        <v>55.56</v>
      </c>
      <c r="AF652">
        <v>12</v>
      </c>
      <c r="AG652">
        <v>7</v>
      </c>
      <c r="AH652">
        <v>3</v>
      </c>
      <c r="AI652">
        <v>8</v>
      </c>
    </row>
    <row r="653" spans="1:35" x14ac:dyDescent="0.2">
      <c r="A653" s="102">
        <v>881</v>
      </c>
      <c r="B653">
        <v>3774</v>
      </c>
      <c r="C653" t="s">
        <v>808</v>
      </c>
      <c r="D653" t="s">
        <v>2927</v>
      </c>
      <c r="E653">
        <v>3065</v>
      </c>
      <c r="F653">
        <v>3250</v>
      </c>
      <c r="G653">
        <v>200</v>
      </c>
      <c r="H653" t="s">
        <v>2925</v>
      </c>
      <c r="I653">
        <v>7729</v>
      </c>
      <c r="J653" t="s">
        <v>686</v>
      </c>
      <c r="K653" t="s">
        <v>2934</v>
      </c>
      <c r="L653">
        <v>4095</v>
      </c>
      <c r="M653">
        <v>4050</v>
      </c>
      <c r="N653">
        <v>200</v>
      </c>
      <c r="O653" t="s">
        <v>2928</v>
      </c>
      <c r="P653">
        <v>0.68126040798882104</v>
      </c>
      <c r="Q653">
        <v>0.87149446235743999</v>
      </c>
      <c r="R653" s="15">
        <v>0.16891764781951699</v>
      </c>
      <c r="S653" s="15">
        <v>3.3942943808576098E-2</v>
      </c>
      <c r="T653">
        <v>2.56813750727318</v>
      </c>
      <c r="U653">
        <v>2.56813750727318</v>
      </c>
      <c r="V653">
        <v>1.1629226346951</v>
      </c>
      <c r="W653">
        <v>12.96</v>
      </c>
      <c r="X653">
        <v>19.75</v>
      </c>
      <c r="Y653">
        <v>134014</v>
      </c>
      <c r="Z653">
        <v>7053</v>
      </c>
      <c r="AA653">
        <v>0.41</v>
      </c>
      <c r="AB653">
        <v>19</v>
      </c>
      <c r="AC653">
        <v>11</v>
      </c>
      <c r="AD653">
        <v>8</v>
      </c>
      <c r="AE653">
        <v>57.89</v>
      </c>
      <c r="AF653">
        <v>9</v>
      </c>
      <c r="AG653">
        <v>11</v>
      </c>
      <c r="AH653">
        <v>7</v>
      </c>
      <c r="AI653">
        <v>1</v>
      </c>
    </row>
    <row r="654" spans="1:35" x14ac:dyDescent="0.2">
      <c r="A654" s="102">
        <v>488</v>
      </c>
      <c r="B654">
        <v>5233</v>
      </c>
      <c r="C654" t="s">
        <v>3192</v>
      </c>
      <c r="D654" t="s">
        <v>2924</v>
      </c>
      <c r="E654">
        <v>3035</v>
      </c>
      <c r="F654">
        <v>3040</v>
      </c>
      <c r="G654">
        <v>300</v>
      </c>
      <c r="H654" t="s">
        <v>2925</v>
      </c>
      <c r="I654">
        <v>7202</v>
      </c>
      <c r="J654" t="s">
        <v>958</v>
      </c>
      <c r="K654" t="s">
        <v>2943</v>
      </c>
      <c r="L654">
        <v>1138</v>
      </c>
      <c r="M654">
        <v>1140.5</v>
      </c>
      <c r="N654">
        <v>800</v>
      </c>
      <c r="O654" t="s">
        <v>2928</v>
      </c>
      <c r="P654">
        <v>0.84746217918530997</v>
      </c>
      <c r="Q654">
        <v>0.90298941589597903</v>
      </c>
      <c r="R654">
        <v>3.6557771365990102E-2</v>
      </c>
      <c r="S654">
        <v>7.5054401030164405E-2</v>
      </c>
      <c r="T654">
        <v>1.44652529569814</v>
      </c>
      <c r="U654">
        <v>1.44652529569814</v>
      </c>
      <c r="V654">
        <v>1.6538355908321301</v>
      </c>
      <c r="W654">
        <v>4.92</v>
      </c>
      <c r="X654">
        <v>0.04</v>
      </c>
      <c r="Y654">
        <v>133532</v>
      </c>
      <c r="Z654">
        <v>7418</v>
      </c>
      <c r="AA654">
        <v>0.55000000000000004</v>
      </c>
      <c r="AB654">
        <v>18</v>
      </c>
      <c r="AC654">
        <v>11</v>
      </c>
      <c r="AD654">
        <v>7</v>
      </c>
      <c r="AE654">
        <v>61.11</v>
      </c>
      <c r="AF654">
        <v>13</v>
      </c>
      <c r="AG654">
        <v>7</v>
      </c>
      <c r="AH654">
        <v>4</v>
      </c>
      <c r="AI654">
        <v>7</v>
      </c>
    </row>
    <row r="655" spans="1:35" x14ac:dyDescent="0.2">
      <c r="A655" s="102">
        <v>440</v>
      </c>
      <c r="B655">
        <v>6856</v>
      </c>
      <c r="C655" t="s">
        <v>235</v>
      </c>
      <c r="D655" t="s">
        <v>2930</v>
      </c>
      <c r="E655">
        <v>7250</v>
      </c>
      <c r="F655">
        <v>7210</v>
      </c>
      <c r="G655">
        <v>100</v>
      </c>
      <c r="H655" t="s">
        <v>2925</v>
      </c>
      <c r="I655">
        <v>9706</v>
      </c>
      <c r="J655" t="s">
        <v>3100</v>
      </c>
      <c r="K655" t="s">
        <v>2947</v>
      </c>
      <c r="L655">
        <v>5630</v>
      </c>
      <c r="M655">
        <v>5500</v>
      </c>
      <c r="N655">
        <v>100</v>
      </c>
      <c r="O655" t="s">
        <v>2928</v>
      </c>
      <c r="P655">
        <v>0.65750894605750698</v>
      </c>
      <c r="Q655">
        <v>0.90652982524265302</v>
      </c>
      <c r="R655">
        <v>0.41757241838214099</v>
      </c>
      <c r="S655">
        <v>6.2766227735215799E-2</v>
      </c>
      <c r="T655">
        <v>7.8689228659328397E-2</v>
      </c>
      <c r="U655">
        <v>7.8689228659328397E-2</v>
      </c>
      <c r="V655">
        <v>0.466672032697584</v>
      </c>
      <c r="W655">
        <v>0.38</v>
      </c>
      <c r="X655">
        <v>23.72</v>
      </c>
      <c r="Y655">
        <v>132436</v>
      </c>
      <c r="Z655">
        <v>26487</v>
      </c>
      <c r="AA655">
        <v>1.54</v>
      </c>
      <c r="AB655">
        <v>5</v>
      </c>
      <c r="AC655">
        <v>4</v>
      </c>
      <c r="AD655">
        <v>1</v>
      </c>
      <c r="AE655">
        <v>80</v>
      </c>
      <c r="AF655">
        <v>6</v>
      </c>
      <c r="AG655">
        <v>3</v>
      </c>
      <c r="AH655">
        <v>1</v>
      </c>
      <c r="AI655">
        <v>1</v>
      </c>
    </row>
    <row r="656" spans="1:35" x14ac:dyDescent="0.2">
      <c r="A656" s="102">
        <v>1431</v>
      </c>
      <c r="B656">
        <v>5444</v>
      </c>
      <c r="C656" t="s">
        <v>3678</v>
      </c>
      <c r="D656" t="s">
        <v>2986</v>
      </c>
      <c r="E656">
        <v>2659</v>
      </c>
      <c r="F656">
        <v>2619</v>
      </c>
      <c r="G656">
        <v>400</v>
      </c>
      <c r="H656" t="s">
        <v>2928</v>
      </c>
      <c r="I656">
        <v>5901</v>
      </c>
      <c r="J656" t="s">
        <v>228</v>
      </c>
      <c r="K656" t="s">
        <v>3191</v>
      </c>
      <c r="L656">
        <v>1974</v>
      </c>
      <c r="M656">
        <v>1969</v>
      </c>
      <c r="N656">
        <v>500</v>
      </c>
      <c r="O656" t="s">
        <v>2925</v>
      </c>
      <c r="P656">
        <v>0.51515013418501199</v>
      </c>
      <c r="Q656">
        <v>0.81315187559163904</v>
      </c>
      <c r="R656" s="106">
        <v>0.28537251237292999</v>
      </c>
      <c r="S656" s="106">
        <v>3.1859602407426101E-2</v>
      </c>
      <c r="T656">
        <v>-1.44790478479998</v>
      </c>
      <c r="U656">
        <v>1.44790478479998</v>
      </c>
      <c r="V656">
        <v>1.2595199808000599</v>
      </c>
      <c r="W656">
        <v>-8.39</v>
      </c>
      <c r="X656">
        <v>6.02</v>
      </c>
      <c r="Y656">
        <v>131862</v>
      </c>
      <c r="Z656">
        <v>6593</v>
      </c>
      <c r="AA656">
        <v>0.43</v>
      </c>
      <c r="AB656">
        <v>20</v>
      </c>
      <c r="AC656">
        <v>9</v>
      </c>
      <c r="AD656">
        <v>11</v>
      </c>
      <c r="AE656">
        <v>45</v>
      </c>
      <c r="AF656">
        <v>14</v>
      </c>
      <c r="AG656">
        <v>6</v>
      </c>
      <c r="AH656">
        <v>2</v>
      </c>
      <c r="AI656">
        <v>12</v>
      </c>
    </row>
    <row r="657" spans="1:35" x14ac:dyDescent="0.2">
      <c r="A657" s="102">
        <v>1202</v>
      </c>
      <c r="B657">
        <v>4507</v>
      </c>
      <c r="C657" t="s">
        <v>3684</v>
      </c>
      <c r="D657" t="s">
        <v>2948</v>
      </c>
      <c r="E657">
        <v>6691</v>
      </c>
      <c r="F657">
        <v>6773</v>
      </c>
      <c r="G657">
        <v>100</v>
      </c>
      <c r="H657" t="s">
        <v>2925</v>
      </c>
      <c r="I657">
        <v>4676</v>
      </c>
      <c r="J657" t="s">
        <v>3687</v>
      </c>
      <c r="K657" t="s">
        <v>2927</v>
      </c>
      <c r="L657">
        <v>1527</v>
      </c>
      <c r="M657">
        <v>1542</v>
      </c>
      <c r="N657">
        <v>400</v>
      </c>
      <c r="O657" t="s">
        <v>2928</v>
      </c>
      <c r="P657">
        <v>0.604014032765537</v>
      </c>
      <c r="Q657">
        <v>0.83846793088520999</v>
      </c>
      <c r="R657">
        <v>0.38851335677480298</v>
      </c>
      <c r="S657">
        <v>4.0918073598452597E-3</v>
      </c>
      <c r="T657">
        <v>0.65502083246866505</v>
      </c>
      <c r="U657">
        <v>0.65502083246866505</v>
      </c>
      <c r="V657">
        <v>0.62310883065102896</v>
      </c>
      <c r="W657">
        <v>1.58</v>
      </c>
      <c r="X657">
        <v>8.93</v>
      </c>
      <c r="Y657">
        <v>131551</v>
      </c>
      <c r="Z657">
        <v>7738</v>
      </c>
      <c r="AA657">
        <v>0.5</v>
      </c>
      <c r="AB657">
        <v>17</v>
      </c>
      <c r="AC657">
        <v>11</v>
      </c>
      <c r="AD657">
        <v>6</v>
      </c>
      <c r="AE657">
        <v>64.709999999999994</v>
      </c>
      <c r="AF657">
        <v>12</v>
      </c>
      <c r="AG657">
        <v>8</v>
      </c>
      <c r="AH657">
        <v>4</v>
      </c>
      <c r="AI657">
        <v>5</v>
      </c>
    </row>
    <row r="658" spans="1:35" x14ac:dyDescent="0.2">
      <c r="A658" s="102">
        <v>1309</v>
      </c>
      <c r="B658">
        <v>4452</v>
      </c>
      <c r="C658" t="s">
        <v>3226</v>
      </c>
      <c r="D658" t="s">
        <v>2950</v>
      </c>
      <c r="E658">
        <v>8660</v>
      </c>
      <c r="F658">
        <v>8673</v>
      </c>
      <c r="G658">
        <v>100</v>
      </c>
      <c r="H658" t="s">
        <v>2928</v>
      </c>
      <c r="I658">
        <v>8586</v>
      </c>
      <c r="J658" t="s">
        <v>3090</v>
      </c>
      <c r="K658" t="s">
        <v>2931</v>
      </c>
      <c r="L658">
        <v>3200</v>
      </c>
      <c r="M658">
        <v>3205</v>
      </c>
      <c r="N658">
        <v>300</v>
      </c>
      <c r="O658" t="s">
        <v>2925</v>
      </c>
      <c r="P658">
        <v>0.68613312121436698</v>
      </c>
      <c r="Q658">
        <v>0.82819941213530202</v>
      </c>
      <c r="R658">
        <v>6.3405972190748602E-2</v>
      </c>
      <c r="S658">
        <v>5.6298794477668704E-3</v>
      </c>
      <c r="T658">
        <v>-2.6383392636174801</v>
      </c>
      <c r="U658">
        <v>2.6383392636174801</v>
      </c>
      <c r="V658">
        <v>2.6131636027394398</v>
      </c>
      <c r="W658">
        <v>-18.05</v>
      </c>
      <c r="X658">
        <v>10.86</v>
      </c>
      <c r="Y658">
        <v>131240</v>
      </c>
      <c r="Z658">
        <v>10095</v>
      </c>
      <c r="AA658">
        <v>0.56000000000000005</v>
      </c>
      <c r="AB658">
        <v>13</v>
      </c>
      <c r="AC658">
        <v>7</v>
      </c>
      <c r="AD658">
        <v>6</v>
      </c>
      <c r="AE658">
        <v>53.85</v>
      </c>
      <c r="AF658">
        <v>9</v>
      </c>
      <c r="AG658">
        <v>6</v>
      </c>
      <c r="AH658">
        <v>3</v>
      </c>
      <c r="AI658">
        <v>4</v>
      </c>
    </row>
    <row r="659" spans="1:35" x14ac:dyDescent="0.2">
      <c r="A659" s="102">
        <v>1286</v>
      </c>
      <c r="B659">
        <v>3865</v>
      </c>
      <c r="C659" t="s">
        <v>2867</v>
      </c>
      <c r="D659" t="s">
        <v>3210</v>
      </c>
      <c r="E659">
        <v>526</v>
      </c>
      <c r="F659">
        <v>527</v>
      </c>
      <c r="G659">
        <v>1800</v>
      </c>
      <c r="H659" t="s">
        <v>2925</v>
      </c>
      <c r="I659">
        <v>9474</v>
      </c>
      <c r="J659" t="s">
        <v>3206</v>
      </c>
      <c r="K659" t="s">
        <v>2927</v>
      </c>
      <c r="L659">
        <v>1585</v>
      </c>
      <c r="M659">
        <v>1584</v>
      </c>
      <c r="N659">
        <v>600</v>
      </c>
      <c r="O659" t="s">
        <v>2928</v>
      </c>
      <c r="P659">
        <v>0.91590936334565698</v>
      </c>
      <c r="Q659">
        <v>0.83044828483042998</v>
      </c>
      <c r="R659">
        <v>5.6612275155861003E-3</v>
      </c>
      <c r="S659">
        <v>3.9541242143766399E-2</v>
      </c>
      <c r="T659">
        <v>1.7853302020299</v>
      </c>
      <c r="U659">
        <v>1.7853302020299</v>
      </c>
      <c r="V659">
        <v>2.2531100896181799</v>
      </c>
      <c r="W659">
        <v>8.27</v>
      </c>
      <c r="X659">
        <v>0.19</v>
      </c>
      <c r="Y659">
        <v>130964</v>
      </c>
      <c r="Z659">
        <v>5953</v>
      </c>
      <c r="AA659">
        <v>0.33</v>
      </c>
      <c r="AB659">
        <v>22</v>
      </c>
      <c r="AC659">
        <v>12</v>
      </c>
      <c r="AD659">
        <v>10</v>
      </c>
      <c r="AE659">
        <v>54.55</v>
      </c>
      <c r="AF659">
        <v>9</v>
      </c>
      <c r="AG659">
        <v>10</v>
      </c>
      <c r="AH659">
        <v>8</v>
      </c>
      <c r="AI659">
        <v>4</v>
      </c>
    </row>
    <row r="660" spans="1:35" x14ac:dyDescent="0.2">
      <c r="A660" s="102">
        <v>1376</v>
      </c>
      <c r="B660">
        <v>1835</v>
      </c>
      <c r="C660" t="s">
        <v>1359</v>
      </c>
      <c r="D660" t="s">
        <v>2935</v>
      </c>
      <c r="E660">
        <v>3340</v>
      </c>
      <c r="F660">
        <v>3285</v>
      </c>
      <c r="G660">
        <v>300</v>
      </c>
      <c r="H660" t="s">
        <v>2925</v>
      </c>
      <c r="I660">
        <v>6845</v>
      </c>
      <c r="J660" t="s">
        <v>3229</v>
      </c>
      <c r="K660" t="s">
        <v>2930</v>
      </c>
      <c r="L660">
        <v>3060</v>
      </c>
      <c r="M660">
        <v>3010</v>
      </c>
      <c r="N660">
        <v>300</v>
      </c>
      <c r="O660" t="s">
        <v>2928</v>
      </c>
      <c r="P660">
        <v>0.61801689354430001</v>
      </c>
      <c r="Q660">
        <v>0.82135611190274804</v>
      </c>
      <c r="R660" s="106">
        <v>0.26231733893145698</v>
      </c>
      <c r="S660" s="106">
        <v>1.1500312622704701E-2</v>
      </c>
      <c r="T660">
        <v>0.83055739525227401</v>
      </c>
      <c r="U660">
        <v>0.83055739525227401</v>
      </c>
      <c r="V660">
        <v>0.61718729254802895</v>
      </c>
      <c r="W660">
        <v>2.88</v>
      </c>
      <c r="X660">
        <v>8.3699999999999992</v>
      </c>
      <c r="Y660">
        <v>130664</v>
      </c>
      <c r="Z660">
        <v>8166</v>
      </c>
      <c r="AA660">
        <v>0.48</v>
      </c>
      <c r="AB660">
        <v>16</v>
      </c>
      <c r="AC660">
        <v>8</v>
      </c>
      <c r="AD660">
        <v>8</v>
      </c>
      <c r="AE660">
        <v>50</v>
      </c>
      <c r="AF660">
        <v>15</v>
      </c>
      <c r="AG660">
        <v>5</v>
      </c>
      <c r="AH660">
        <v>0</v>
      </c>
      <c r="AI660">
        <v>11</v>
      </c>
    </row>
    <row r="661" spans="1:35" x14ac:dyDescent="0.2">
      <c r="A661" s="102">
        <v>1084</v>
      </c>
      <c r="B661">
        <v>4917</v>
      </c>
      <c r="C661" t="s">
        <v>3372</v>
      </c>
      <c r="D661" t="s">
        <v>2950</v>
      </c>
      <c r="E661">
        <v>2692</v>
      </c>
      <c r="F661">
        <v>2677</v>
      </c>
      <c r="G661">
        <v>400</v>
      </c>
      <c r="H661" t="s">
        <v>2928</v>
      </c>
      <c r="I661">
        <v>7282</v>
      </c>
      <c r="J661" t="s">
        <v>3247</v>
      </c>
      <c r="K661" t="s">
        <v>2943</v>
      </c>
      <c r="L661">
        <v>2462</v>
      </c>
      <c r="M661">
        <v>2471</v>
      </c>
      <c r="N661">
        <v>400</v>
      </c>
      <c r="O661" t="s">
        <v>2925</v>
      </c>
      <c r="P661">
        <v>0.76236850404824097</v>
      </c>
      <c r="Q661">
        <v>0.85073148544502197</v>
      </c>
      <c r="R661">
        <v>4.2416411631217198E-2</v>
      </c>
      <c r="S661">
        <v>2.0339908508937399E-2</v>
      </c>
      <c r="T661">
        <v>-0.94414069511045395</v>
      </c>
      <c r="U661">
        <v>0.94414069511045395</v>
      </c>
      <c r="V661">
        <v>0.70220438029235999</v>
      </c>
      <c r="W661">
        <v>-4.0999999999999996</v>
      </c>
      <c r="X661">
        <v>7.7</v>
      </c>
      <c r="Y661">
        <v>130623</v>
      </c>
      <c r="Z661">
        <v>6531</v>
      </c>
      <c r="AA661">
        <v>0.33</v>
      </c>
      <c r="AB661">
        <v>20</v>
      </c>
      <c r="AC661">
        <v>12</v>
      </c>
      <c r="AD661">
        <v>8</v>
      </c>
      <c r="AE661">
        <v>60</v>
      </c>
      <c r="AF661">
        <v>12</v>
      </c>
      <c r="AG661">
        <v>9</v>
      </c>
      <c r="AH661">
        <v>5</v>
      </c>
      <c r="AI661">
        <v>6</v>
      </c>
    </row>
    <row r="662" spans="1:35" x14ac:dyDescent="0.2">
      <c r="A662" s="102">
        <v>266</v>
      </c>
      <c r="B662">
        <v>3231</v>
      </c>
      <c r="C662" t="s">
        <v>543</v>
      </c>
      <c r="D662" t="s">
        <v>2947</v>
      </c>
      <c r="E662">
        <v>2725</v>
      </c>
      <c r="F662">
        <v>2748</v>
      </c>
      <c r="G662">
        <v>400</v>
      </c>
      <c r="H662" t="s">
        <v>2928</v>
      </c>
      <c r="I662">
        <v>6465</v>
      </c>
      <c r="J662" t="s">
        <v>537</v>
      </c>
      <c r="K662" t="s">
        <v>2938</v>
      </c>
      <c r="L662">
        <v>10550</v>
      </c>
      <c r="M662">
        <v>10560</v>
      </c>
      <c r="N662">
        <v>100</v>
      </c>
      <c r="O662" t="s">
        <v>2925</v>
      </c>
      <c r="P662">
        <v>0.65042618832508103</v>
      </c>
      <c r="Q662">
        <v>0.92311872618117996</v>
      </c>
      <c r="R662">
        <v>0.213339205106716</v>
      </c>
      <c r="S662">
        <v>5.9515730692628601E-3</v>
      </c>
      <c r="T662">
        <v>-1.74092901693528</v>
      </c>
      <c r="U662">
        <v>1.74092901693528</v>
      </c>
      <c r="V662">
        <v>2.0502771299318701</v>
      </c>
      <c r="W662">
        <v>-4.24</v>
      </c>
      <c r="X662">
        <v>4.09</v>
      </c>
      <c r="Y662">
        <v>130600</v>
      </c>
      <c r="Z662">
        <v>10883</v>
      </c>
      <c r="AA662">
        <v>0.92</v>
      </c>
      <c r="AB662">
        <v>12</v>
      </c>
      <c r="AC662">
        <v>6</v>
      </c>
      <c r="AD662">
        <v>6</v>
      </c>
      <c r="AE662">
        <v>50</v>
      </c>
      <c r="AF662">
        <v>11</v>
      </c>
      <c r="AG662">
        <v>5</v>
      </c>
      <c r="AH662">
        <v>3</v>
      </c>
      <c r="AI662">
        <v>4</v>
      </c>
    </row>
    <row r="663" spans="1:35" x14ac:dyDescent="0.2">
      <c r="A663" s="102">
        <v>547</v>
      </c>
      <c r="B663">
        <v>4183</v>
      </c>
      <c r="C663" t="s">
        <v>3187</v>
      </c>
      <c r="D663" t="s">
        <v>2950</v>
      </c>
      <c r="E663">
        <v>2640</v>
      </c>
      <c r="F663">
        <v>2634</v>
      </c>
      <c r="G663">
        <v>400</v>
      </c>
      <c r="H663" t="s">
        <v>2925</v>
      </c>
      <c r="I663">
        <v>6371</v>
      </c>
      <c r="J663" t="s">
        <v>3145</v>
      </c>
      <c r="K663" t="s">
        <v>2938</v>
      </c>
      <c r="L663">
        <v>3540</v>
      </c>
      <c r="M663">
        <v>3530</v>
      </c>
      <c r="N663">
        <v>300</v>
      </c>
      <c r="O663" t="s">
        <v>2928</v>
      </c>
      <c r="P663">
        <v>0.80224917686227004</v>
      </c>
      <c r="Q663">
        <v>0.89850123256992998</v>
      </c>
      <c r="R663" s="15">
        <v>0.173622382018921</v>
      </c>
      <c r="S663">
        <v>7.2695829675185398E-4</v>
      </c>
      <c r="T663">
        <v>2.4353939567329101</v>
      </c>
      <c r="U663">
        <v>2.4353939567329101</v>
      </c>
      <c r="V663">
        <v>4.5967984810860303</v>
      </c>
      <c r="W663">
        <v>6.35</v>
      </c>
      <c r="X663">
        <v>0.51</v>
      </c>
      <c r="Y663">
        <v>130090</v>
      </c>
      <c r="Z663">
        <v>7227</v>
      </c>
      <c r="AA663">
        <v>0.45</v>
      </c>
      <c r="AB663">
        <v>18</v>
      </c>
      <c r="AC663">
        <v>10</v>
      </c>
      <c r="AD663">
        <v>8</v>
      </c>
      <c r="AE663">
        <v>55.56</v>
      </c>
      <c r="AF663">
        <v>13</v>
      </c>
      <c r="AG663">
        <v>8</v>
      </c>
      <c r="AH663">
        <v>5</v>
      </c>
      <c r="AI663">
        <v>5</v>
      </c>
    </row>
    <row r="664" spans="1:35" x14ac:dyDescent="0.2">
      <c r="A664" s="102">
        <v>707</v>
      </c>
      <c r="B664">
        <v>5444</v>
      </c>
      <c r="C664" t="s">
        <v>3678</v>
      </c>
      <c r="D664" t="s">
        <v>2986</v>
      </c>
      <c r="E664">
        <v>2659</v>
      </c>
      <c r="F664">
        <v>2619</v>
      </c>
      <c r="G664">
        <v>300</v>
      </c>
      <c r="H664" t="s">
        <v>2925</v>
      </c>
      <c r="I664">
        <v>7011</v>
      </c>
      <c r="J664" t="s">
        <v>3464</v>
      </c>
      <c r="K664" t="s">
        <v>2938</v>
      </c>
      <c r="L664">
        <v>4104</v>
      </c>
      <c r="M664">
        <v>4009</v>
      </c>
      <c r="N664">
        <v>200</v>
      </c>
      <c r="O664" t="s">
        <v>2928</v>
      </c>
      <c r="P664">
        <v>0.62334657944340099</v>
      </c>
      <c r="Q664">
        <v>0.88631589723195703</v>
      </c>
      <c r="R664">
        <v>0.41516566166508401</v>
      </c>
      <c r="S664">
        <v>1.3481048360190401E-2</v>
      </c>
      <c r="T664">
        <v>1.00832369424753</v>
      </c>
      <c r="U664">
        <v>1.00832369424753</v>
      </c>
      <c r="V664">
        <v>0.26883900223838803</v>
      </c>
      <c r="W664">
        <v>1.86</v>
      </c>
      <c r="X664">
        <v>2.0099999999999998</v>
      </c>
      <c r="Y664">
        <v>129817</v>
      </c>
      <c r="Z664">
        <v>11802</v>
      </c>
      <c r="AA664">
        <v>0.72</v>
      </c>
      <c r="AB664">
        <v>11</v>
      </c>
      <c r="AC664">
        <v>7</v>
      </c>
      <c r="AD664">
        <v>4</v>
      </c>
      <c r="AE664">
        <v>63.64</v>
      </c>
      <c r="AF664">
        <v>12</v>
      </c>
      <c r="AG664">
        <v>5</v>
      </c>
      <c r="AH664">
        <v>1</v>
      </c>
      <c r="AI664">
        <v>5</v>
      </c>
    </row>
    <row r="665" spans="1:35" x14ac:dyDescent="0.2">
      <c r="A665" s="102">
        <v>804</v>
      </c>
      <c r="B665">
        <v>5444</v>
      </c>
      <c r="C665" t="s">
        <v>3678</v>
      </c>
      <c r="D665" t="s">
        <v>2986</v>
      </c>
      <c r="E665">
        <v>2659</v>
      </c>
      <c r="F665">
        <v>2619</v>
      </c>
      <c r="G665">
        <v>400</v>
      </c>
      <c r="H665" t="s">
        <v>2928</v>
      </c>
      <c r="I665">
        <v>8136</v>
      </c>
      <c r="J665" t="s">
        <v>3083</v>
      </c>
      <c r="K665" t="s">
        <v>2932</v>
      </c>
      <c r="L665">
        <v>2217</v>
      </c>
      <c r="M665">
        <v>2219</v>
      </c>
      <c r="N665">
        <v>500</v>
      </c>
      <c r="O665" t="s">
        <v>2925</v>
      </c>
      <c r="P665">
        <v>0.605301353071102</v>
      </c>
      <c r="Q665">
        <v>0.87828667745337596</v>
      </c>
      <c r="R665">
        <v>0.221090182820423</v>
      </c>
      <c r="S665">
        <v>4.1227008332943597E-3</v>
      </c>
      <c r="T665">
        <v>-2.4292505953366299</v>
      </c>
      <c r="U665">
        <v>2.4292505953366299</v>
      </c>
      <c r="V665">
        <v>1.86523437115121</v>
      </c>
      <c r="W665">
        <v>-6.4</v>
      </c>
      <c r="X665">
        <v>5.91</v>
      </c>
      <c r="Y665">
        <v>129296</v>
      </c>
      <c r="Z665">
        <v>7606</v>
      </c>
      <c r="AA665">
        <v>0.41</v>
      </c>
      <c r="AB665">
        <v>17</v>
      </c>
      <c r="AC665">
        <v>11</v>
      </c>
      <c r="AD665">
        <v>6</v>
      </c>
      <c r="AE665">
        <v>64.709999999999994</v>
      </c>
      <c r="AF665">
        <v>13</v>
      </c>
      <c r="AG665">
        <v>7</v>
      </c>
      <c r="AH665">
        <v>3</v>
      </c>
      <c r="AI665">
        <v>7</v>
      </c>
    </row>
    <row r="666" spans="1:35" x14ac:dyDescent="0.2">
      <c r="A666" s="102">
        <v>128</v>
      </c>
      <c r="B666">
        <v>5406</v>
      </c>
      <c r="C666" t="s">
        <v>3369</v>
      </c>
      <c r="D666" t="s">
        <v>2986</v>
      </c>
      <c r="E666">
        <v>508</v>
      </c>
      <c r="F666">
        <v>504</v>
      </c>
      <c r="G666">
        <v>1900</v>
      </c>
      <c r="H666" t="s">
        <v>2928</v>
      </c>
      <c r="I666">
        <v>9201</v>
      </c>
      <c r="J666" t="s">
        <v>3257</v>
      </c>
      <c r="K666" t="s">
        <v>3258</v>
      </c>
      <c r="L666">
        <v>3217</v>
      </c>
      <c r="M666">
        <v>3167</v>
      </c>
      <c r="N666">
        <v>300</v>
      </c>
      <c r="O666" t="s">
        <v>2925</v>
      </c>
      <c r="P666">
        <v>0.81665030821192297</v>
      </c>
      <c r="Q666">
        <v>0.93876233313539204</v>
      </c>
      <c r="R666" s="106">
        <v>0.38026709812892301</v>
      </c>
      <c r="S666">
        <v>3.1069976225237599E-2</v>
      </c>
      <c r="T666">
        <v>-1.8342017594794999</v>
      </c>
      <c r="U666">
        <v>1.8342017594794999</v>
      </c>
      <c r="V666">
        <v>1.7080120395034499</v>
      </c>
      <c r="W666">
        <v>-7.7</v>
      </c>
      <c r="X666">
        <v>0.79</v>
      </c>
      <c r="Y666">
        <v>128268</v>
      </c>
      <c r="Z666">
        <v>7126</v>
      </c>
      <c r="AA666">
        <v>0.53</v>
      </c>
      <c r="AB666">
        <v>18</v>
      </c>
      <c r="AC666">
        <v>10</v>
      </c>
      <c r="AD666">
        <v>8</v>
      </c>
      <c r="AE666">
        <v>55.56</v>
      </c>
      <c r="AF666">
        <v>12</v>
      </c>
      <c r="AG666">
        <v>8</v>
      </c>
      <c r="AH666">
        <v>5</v>
      </c>
      <c r="AI666">
        <v>5</v>
      </c>
    </row>
    <row r="667" spans="1:35" x14ac:dyDescent="0.2">
      <c r="A667" s="102">
        <v>922</v>
      </c>
      <c r="B667">
        <v>4521</v>
      </c>
      <c r="C667" t="s">
        <v>829</v>
      </c>
      <c r="D667" t="s">
        <v>2948</v>
      </c>
      <c r="E667">
        <v>6130</v>
      </c>
      <c r="F667">
        <v>6140</v>
      </c>
      <c r="G667">
        <v>100</v>
      </c>
      <c r="H667" t="s">
        <v>2925</v>
      </c>
      <c r="I667">
        <v>8031</v>
      </c>
      <c r="J667" t="s">
        <v>1013</v>
      </c>
      <c r="K667" t="s">
        <v>2932</v>
      </c>
      <c r="L667">
        <v>1981</v>
      </c>
      <c r="M667">
        <v>1981</v>
      </c>
      <c r="N667">
        <v>300</v>
      </c>
      <c r="O667" t="s">
        <v>2928</v>
      </c>
      <c r="P667">
        <v>0.77604486940198603</v>
      </c>
      <c r="Q667">
        <v>0.86700048131373397</v>
      </c>
      <c r="R667">
        <v>4.3390626916169801E-2</v>
      </c>
      <c r="S667">
        <v>8.0049436515003999E-2</v>
      </c>
      <c r="T667">
        <v>1.24686066273982</v>
      </c>
      <c r="U667">
        <v>1.24686066273982</v>
      </c>
      <c r="V667">
        <v>0.83500482398473297</v>
      </c>
      <c r="W667">
        <v>2.69</v>
      </c>
      <c r="X667">
        <v>3.21</v>
      </c>
      <c r="Y667">
        <v>128189</v>
      </c>
      <c r="Z667">
        <v>9861</v>
      </c>
      <c r="AA667">
        <v>0.72</v>
      </c>
      <c r="AB667">
        <v>13</v>
      </c>
      <c r="AC667">
        <v>9</v>
      </c>
      <c r="AD667">
        <v>4</v>
      </c>
      <c r="AE667">
        <v>69.23</v>
      </c>
      <c r="AF667">
        <v>14</v>
      </c>
      <c r="AG667">
        <v>5</v>
      </c>
      <c r="AH667">
        <v>3</v>
      </c>
      <c r="AI667">
        <v>5</v>
      </c>
    </row>
    <row r="668" spans="1:35" x14ac:dyDescent="0.2">
      <c r="A668" s="102">
        <v>1291</v>
      </c>
      <c r="B668">
        <v>4739</v>
      </c>
      <c r="C668" t="s">
        <v>2985</v>
      </c>
      <c r="D668" t="s">
        <v>2927</v>
      </c>
      <c r="E668">
        <v>3330</v>
      </c>
      <c r="F668">
        <v>3345</v>
      </c>
      <c r="G668">
        <v>300</v>
      </c>
      <c r="H668" t="s">
        <v>2925</v>
      </c>
      <c r="I668">
        <v>6744</v>
      </c>
      <c r="J668" t="s">
        <v>3668</v>
      </c>
      <c r="K668" t="s">
        <v>2930</v>
      </c>
      <c r="L668">
        <v>2575</v>
      </c>
      <c r="M668">
        <v>2500</v>
      </c>
      <c r="N668">
        <v>400</v>
      </c>
      <c r="O668" t="s">
        <v>2928</v>
      </c>
      <c r="P668">
        <v>0.688324601011014</v>
      </c>
      <c r="Q668">
        <v>0.83002875874392301</v>
      </c>
      <c r="R668" s="106">
        <v>0.47478009590574599</v>
      </c>
      <c r="S668" s="15">
        <v>5.3655429535507899E-2</v>
      </c>
      <c r="T668">
        <v>0.85617462652556897</v>
      </c>
      <c r="U668">
        <v>0.85617462652556897</v>
      </c>
      <c r="V668">
        <v>5.8841179020006802E-2</v>
      </c>
      <c r="W668">
        <v>3.12</v>
      </c>
      <c r="X668">
        <v>0.35</v>
      </c>
      <c r="Y668">
        <v>128061</v>
      </c>
      <c r="Z668">
        <v>6098</v>
      </c>
      <c r="AA668">
        <v>0.38</v>
      </c>
      <c r="AB668">
        <v>21</v>
      </c>
      <c r="AC668">
        <v>12</v>
      </c>
      <c r="AD668">
        <v>9</v>
      </c>
      <c r="AE668">
        <v>57.14</v>
      </c>
      <c r="AF668">
        <v>12</v>
      </c>
      <c r="AG668">
        <v>9</v>
      </c>
      <c r="AH668">
        <v>4</v>
      </c>
      <c r="AI668">
        <v>8</v>
      </c>
    </row>
    <row r="669" spans="1:35" x14ac:dyDescent="0.2">
      <c r="A669" s="102">
        <v>131</v>
      </c>
      <c r="B669">
        <v>2371</v>
      </c>
      <c r="C669" t="s">
        <v>736</v>
      </c>
      <c r="D669" t="s">
        <v>2940</v>
      </c>
      <c r="E669">
        <v>3005</v>
      </c>
      <c r="F669">
        <v>3080</v>
      </c>
      <c r="G669">
        <v>300</v>
      </c>
      <c r="H669" t="s">
        <v>2925</v>
      </c>
      <c r="I669">
        <v>6750</v>
      </c>
      <c r="J669" t="s">
        <v>2991</v>
      </c>
      <c r="K669" t="s">
        <v>2930</v>
      </c>
      <c r="L669">
        <v>4400</v>
      </c>
      <c r="M669">
        <v>4275</v>
      </c>
      <c r="N669">
        <v>200</v>
      </c>
      <c r="O669" t="s">
        <v>2928</v>
      </c>
      <c r="P669">
        <v>0.87455798815423602</v>
      </c>
      <c r="Q669">
        <v>0.93807149920600497</v>
      </c>
      <c r="R669">
        <v>2.56878412953697E-2</v>
      </c>
      <c r="S669" s="15">
        <v>3.6999376598496097E-5</v>
      </c>
      <c r="T669">
        <v>3.3210917478063999</v>
      </c>
      <c r="U669">
        <v>3.3210917478063999</v>
      </c>
      <c r="V669">
        <v>1.0587628637469699</v>
      </c>
      <c r="W669">
        <v>11.94</v>
      </c>
      <c r="X669">
        <v>8.07</v>
      </c>
      <c r="Y669">
        <v>127291</v>
      </c>
      <c r="Z669">
        <v>7072</v>
      </c>
      <c r="AA669">
        <v>0.4</v>
      </c>
      <c r="AB669">
        <v>18</v>
      </c>
      <c r="AC669">
        <v>10</v>
      </c>
      <c r="AD669">
        <v>8</v>
      </c>
      <c r="AE669">
        <v>55.56</v>
      </c>
      <c r="AF669">
        <v>9</v>
      </c>
      <c r="AG669">
        <v>8</v>
      </c>
      <c r="AH669">
        <v>7</v>
      </c>
      <c r="AI669">
        <v>3</v>
      </c>
    </row>
    <row r="670" spans="1:35" x14ac:dyDescent="0.2">
      <c r="A670" s="102">
        <v>478</v>
      </c>
      <c r="B670">
        <v>1803</v>
      </c>
      <c r="C670" t="s">
        <v>2936</v>
      </c>
      <c r="D670" t="s">
        <v>2935</v>
      </c>
      <c r="E670">
        <v>1160</v>
      </c>
      <c r="F670">
        <v>1165</v>
      </c>
      <c r="G670">
        <v>900</v>
      </c>
      <c r="H670" t="s">
        <v>2928</v>
      </c>
      <c r="I670">
        <v>6976</v>
      </c>
      <c r="J670" t="s">
        <v>951</v>
      </c>
      <c r="K670" t="s">
        <v>2930</v>
      </c>
      <c r="L670">
        <v>3500</v>
      </c>
      <c r="M670">
        <v>3500</v>
      </c>
      <c r="N670">
        <v>300</v>
      </c>
      <c r="O670" t="s">
        <v>2925</v>
      </c>
      <c r="P670">
        <v>0.84565085027748199</v>
      </c>
      <c r="Q670">
        <v>0.90408867896690603</v>
      </c>
      <c r="R670">
        <v>0.43147702206988497</v>
      </c>
      <c r="S670" s="15">
        <v>1.78197794924559E-2</v>
      </c>
      <c r="T670">
        <v>-0.93833795193348102</v>
      </c>
      <c r="U670">
        <v>0.93833795193348102</v>
      </c>
      <c r="V670">
        <v>0.91380992407480799</v>
      </c>
      <c r="W670">
        <v>-4.88</v>
      </c>
      <c r="X670">
        <v>0.14000000000000001</v>
      </c>
      <c r="Y670">
        <v>127275</v>
      </c>
      <c r="Z670">
        <v>7487</v>
      </c>
      <c r="AA670">
        <v>0.32</v>
      </c>
      <c r="AB670">
        <v>17</v>
      </c>
      <c r="AC670">
        <v>9</v>
      </c>
      <c r="AD670">
        <v>8</v>
      </c>
      <c r="AE670">
        <v>52.94</v>
      </c>
      <c r="AF670">
        <v>12</v>
      </c>
      <c r="AG670">
        <v>4</v>
      </c>
      <c r="AH670">
        <v>5</v>
      </c>
      <c r="AI670">
        <v>8</v>
      </c>
    </row>
    <row r="671" spans="1:35" x14ac:dyDescent="0.2">
      <c r="A671" s="102">
        <v>1448</v>
      </c>
      <c r="B671">
        <v>3635</v>
      </c>
      <c r="C671" t="s">
        <v>47</v>
      </c>
      <c r="D671" t="s">
        <v>2927</v>
      </c>
      <c r="E671">
        <v>3150</v>
      </c>
      <c r="F671">
        <v>3155</v>
      </c>
      <c r="G671">
        <v>300</v>
      </c>
      <c r="H671" t="s">
        <v>2925</v>
      </c>
      <c r="I671">
        <v>7164</v>
      </c>
      <c r="J671" t="s">
        <v>3202</v>
      </c>
      <c r="K671" t="s">
        <v>2931</v>
      </c>
      <c r="L671">
        <v>4540</v>
      </c>
      <c r="M671">
        <v>4485</v>
      </c>
      <c r="N671">
        <v>200</v>
      </c>
      <c r="O671" t="s">
        <v>2928</v>
      </c>
      <c r="P671">
        <v>0.80850290259513602</v>
      </c>
      <c r="Q671">
        <v>0.81035077478935302</v>
      </c>
      <c r="R671" s="15">
        <v>2.4562005601055199E-5</v>
      </c>
      <c r="S671">
        <v>7.3355571501119501E-2</v>
      </c>
      <c r="T671">
        <v>3.4386334331613302</v>
      </c>
      <c r="U671">
        <v>3.4386334331613302</v>
      </c>
      <c r="V671">
        <v>3.3101409225894001</v>
      </c>
      <c r="W671">
        <v>15.27</v>
      </c>
      <c r="X671">
        <v>5.52</v>
      </c>
      <c r="Y671">
        <v>126759</v>
      </c>
      <c r="Z671">
        <v>9054</v>
      </c>
      <c r="AA671">
        <v>0.41</v>
      </c>
      <c r="AB671">
        <v>14</v>
      </c>
      <c r="AC671">
        <v>8</v>
      </c>
      <c r="AD671">
        <v>6</v>
      </c>
      <c r="AE671">
        <v>57.14</v>
      </c>
      <c r="AF671">
        <v>12</v>
      </c>
      <c r="AG671">
        <v>5</v>
      </c>
      <c r="AH671">
        <v>5</v>
      </c>
      <c r="AI671">
        <v>4</v>
      </c>
    </row>
    <row r="672" spans="1:35" x14ac:dyDescent="0.2">
      <c r="A672" s="102">
        <v>1176</v>
      </c>
      <c r="B672">
        <v>4502</v>
      </c>
      <c r="C672" t="s">
        <v>3272</v>
      </c>
      <c r="D672" t="s">
        <v>2948</v>
      </c>
      <c r="E672">
        <v>4481</v>
      </c>
      <c r="F672">
        <v>4498</v>
      </c>
      <c r="G672">
        <v>200</v>
      </c>
      <c r="H672" t="s">
        <v>2925</v>
      </c>
      <c r="I672">
        <v>7762</v>
      </c>
      <c r="J672" t="s">
        <v>3200</v>
      </c>
      <c r="K672" t="s">
        <v>2934</v>
      </c>
      <c r="L672">
        <v>543</v>
      </c>
      <c r="M672">
        <v>539</v>
      </c>
      <c r="N672">
        <v>1700</v>
      </c>
      <c r="O672" t="s">
        <v>2928</v>
      </c>
      <c r="P672">
        <v>0.54931863175599704</v>
      </c>
      <c r="Q672">
        <v>0.84220471669840802</v>
      </c>
      <c r="R672">
        <v>1.9346999658384802E-2</v>
      </c>
      <c r="S672">
        <v>2.1392275162752099E-2</v>
      </c>
      <c r="T672">
        <v>2.71200287104854</v>
      </c>
      <c r="U672">
        <v>2.71200287104854</v>
      </c>
      <c r="V672">
        <v>2.4562170756315802</v>
      </c>
      <c r="W672">
        <v>11.75</v>
      </c>
      <c r="X672">
        <v>1.86</v>
      </c>
      <c r="Y672">
        <v>126627</v>
      </c>
      <c r="Z672">
        <v>7449</v>
      </c>
      <c r="AA672">
        <v>0.68</v>
      </c>
      <c r="AB672">
        <v>17</v>
      </c>
      <c r="AC672">
        <v>11</v>
      </c>
      <c r="AD672">
        <v>6</v>
      </c>
      <c r="AE672">
        <v>64.709999999999994</v>
      </c>
      <c r="AF672">
        <v>13</v>
      </c>
      <c r="AG672">
        <v>8</v>
      </c>
      <c r="AH672">
        <v>3</v>
      </c>
      <c r="AI672">
        <v>6</v>
      </c>
    </row>
    <row r="673" spans="1:35" x14ac:dyDescent="0.2">
      <c r="A673" s="102">
        <v>276</v>
      </c>
      <c r="B673">
        <v>4208</v>
      </c>
      <c r="C673" t="s">
        <v>3185</v>
      </c>
      <c r="D673" t="s">
        <v>2950</v>
      </c>
      <c r="E673">
        <v>2253</v>
      </c>
      <c r="F673">
        <v>2236</v>
      </c>
      <c r="G673">
        <v>500</v>
      </c>
      <c r="H673" t="s">
        <v>2928</v>
      </c>
      <c r="I673">
        <v>9072</v>
      </c>
      <c r="J673" t="s">
        <v>3095</v>
      </c>
      <c r="K673" t="s">
        <v>3096</v>
      </c>
      <c r="L673">
        <v>2659</v>
      </c>
      <c r="M673">
        <v>2602</v>
      </c>
      <c r="N673">
        <v>400</v>
      </c>
      <c r="O673" t="s">
        <v>2925</v>
      </c>
      <c r="P673">
        <v>0.844513404676281</v>
      </c>
      <c r="Q673">
        <v>0.92170628729183801</v>
      </c>
      <c r="R673" s="15">
        <v>0.100631038262342</v>
      </c>
      <c r="S673">
        <v>1.3307120193116501E-2</v>
      </c>
      <c r="T673">
        <v>-0.85384696969803497</v>
      </c>
      <c r="U673">
        <v>0.85384696969803497</v>
      </c>
      <c r="V673">
        <v>1.8722383087964001</v>
      </c>
      <c r="W673">
        <v>-1.43</v>
      </c>
      <c r="X673">
        <v>7.42</v>
      </c>
      <c r="Y673">
        <v>126426</v>
      </c>
      <c r="Z673">
        <v>11493</v>
      </c>
      <c r="AA673">
        <v>0.65</v>
      </c>
      <c r="AB673">
        <v>11</v>
      </c>
      <c r="AC673">
        <v>7</v>
      </c>
      <c r="AD673">
        <v>4</v>
      </c>
      <c r="AE673">
        <v>63.64</v>
      </c>
      <c r="AF673">
        <v>14</v>
      </c>
      <c r="AG673">
        <v>5</v>
      </c>
      <c r="AH673">
        <v>1</v>
      </c>
      <c r="AI673">
        <v>5</v>
      </c>
    </row>
    <row r="674" spans="1:35" x14ac:dyDescent="0.2">
      <c r="A674" s="102">
        <v>609</v>
      </c>
      <c r="B674">
        <v>3289</v>
      </c>
      <c r="C674" t="s">
        <v>780</v>
      </c>
      <c r="D674" t="s">
        <v>2947</v>
      </c>
      <c r="E674">
        <v>800</v>
      </c>
      <c r="F674">
        <v>800</v>
      </c>
      <c r="G674">
        <v>1400</v>
      </c>
      <c r="H674" t="s">
        <v>2925</v>
      </c>
      <c r="I674">
        <v>4062</v>
      </c>
      <c r="J674" t="s">
        <v>232</v>
      </c>
      <c r="K674" t="s">
        <v>2930</v>
      </c>
      <c r="L674">
        <v>2783</v>
      </c>
      <c r="M674">
        <v>2712</v>
      </c>
      <c r="N674">
        <v>400</v>
      </c>
      <c r="O674" t="s">
        <v>2928</v>
      </c>
      <c r="P674">
        <v>0.61394985821563497</v>
      </c>
      <c r="Q674">
        <v>0.89366699811803096</v>
      </c>
      <c r="R674">
        <v>0.47039375455103699</v>
      </c>
      <c r="S674" s="15">
        <v>1.7844765666137598E-2</v>
      </c>
      <c r="T674">
        <v>0.497362050325387</v>
      </c>
      <c r="U674">
        <v>0.497362050325387</v>
      </c>
      <c r="V674">
        <v>4.3620023768439202E-2</v>
      </c>
      <c r="W674">
        <v>1.59</v>
      </c>
      <c r="X674">
        <v>3.24</v>
      </c>
      <c r="Y674">
        <v>126280</v>
      </c>
      <c r="Z674">
        <v>8419</v>
      </c>
      <c r="AA674">
        <v>0.46</v>
      </c>
      <c r="AB674">
        <v>15</v>
      </c>
      <c r="AC674">
        <v>9</v>
      </c>
      <c r="AD674">
        <v>6</v>
      </c>
      <c r="AE674">
        <v>60</v>
      </c>
      <c r="AF674">
        <v>12</v>
      </c>
      <c r="AG674">
        <v>6</v>
      </c>
      <c r="AH674">
        <v>3</v>
      </c>
      <c r="AI674">
        <v>6</v>
      </c>
    </row>
    <row r="675" spans="1:35" x14ac:dyDescent="0.2">
      <c r="A675" s="102">
        <v>81</v>
      </c>
      <c r="B675">
        <v>3003</v>
      </c>
      <c r="C675" t="s">
        <v>691</v>
      </c>
      <c r="D675" t="s">
        <v>2947</v>
      </c>
      <c r="E675">
        <v>1355</v>
      </c>
      <c r="F675">
        <v>1364</v>
      </c>
      <c r="G675">
        <v>800</v>
      </c>
      <c r="H675" t="s">
        <v>2928</v>
      </c>
      <c r="I675">
        <v>3938</v>
      </c>
      <c r="J675" t="s">
        <v>3267</v>
      </c>
      <c r="K675" t="s">
        <v>2927</v>
      </c>
      <c r="L675">
        <v>5380</v>
      </c>
      <c r="M675">
        <v>5380</v>
      </c>
      <c r="N675">
        <v>200</v>
      </c>
      <c r="O675" t="s">
        <v>2925</v>
      </c>
      <c r="P675">
        <v>0.70339955333334003</v>
      </c>
      <c r="Q675">
        <v>0.94783555585747903</v>
      </c>
      <c r="R675" s="106">
        <v>0.384167095992831</v>
      </c>
      <c r="S675" s="106">
        <v>3.8644152750822801E-2</v>
      </c>
      <c r="T675">
        <v>-5.9097662994589503E-2</v>
      </c>
      <c r="U675">
        <v>5.9097662994589503E-2</v>
      </c>
      <c r="V675">
        <v>0.197445594955761</v>
      </c>
      <c r="W675">
        <v>-0.45</v>
      </c>
      <c r="X675">
        <v>1.41</v>
      </c>
      <c r="Y675">
        <v>126183</v>
      </c>
      <c r="Z675">
        <v>7010</v>
      </c>
      <c r="AA675">
        <v>0.49</v>
      </c>
      <c r="AB675">
        <v>18</v>
      </c>
      <c r="AC675">
        <v>11</v>
      </c>
      <c r="AD675">
        <v>7</v>
      </c>
      <c r="AE675">
        <v>61.11</v>
      </c>
      <c r="AF675">
        <v>10</v>
      </c>
      <c r="AG675">
        <v>9</v>
      </c>
      <c r="AH675">
        <v>7</v>
      </c>
      <c r="AI675">
        <v>2</v>
      </c>
    </row>
    <row r="676" spans="1:35" x14ac:dyDescent="0.2">
      <c r="A676" s="102">
        <v>1300</v>
      </c>
      <c r="B676">
        <v>1835</v>
      </c>
      <c r="C676" t="s">
        <v>1359</v>
      </c>
      <c r="D676" t="s">
        <v>2935</v>
      </c>
      <c r="E676">
        <v>3340</v>
      </c>
      <c r="F676">
        <v>3285</v>
      </c>
      <c r="G676">
        <v>200</v>
      </c>
      <c r="H676" t="s">
        <v>2925</v>
      </c>
      <c r="I676">
        <v>7649</v>
      </c>
      <c r="J676" t="s">
        <v>3223</v>
      </c>
      <c r="K676" t="s">
        <v>2951</v>
      </c>
      <c r="L676">
        <v>5600</v>
      </c>
      <c r="M676">
        <v>5560</v>
      </c>
      <c r="N676">
        <v>100</v>
      </c>
      <c r="O676" t="s">
        <v>2928</v>
      </c>
      <c r="P676">
        <v>0.58752838999961599</v>
      </c>
      <c r="Q676">
        <v>0.82944616344170496</v>
      </c>
      <c r="R676" s="15">
        <v>0.239084549318727</v>
      </c>
      <c r="S676">
        <v>2.24008551456916E-3</v>
      </c>
      <c r="T676">
        <v>1.9439151635567999</v>
      </c>
      <c r="U676">
        <v>1.9439151635567999</v>
      </c>
      <c r="V676">
        <v>2.3547745531536299</v>
      </c>
      <c r="W676">
        <v>6.83</v>
      </c>
      <c r="X676">
        <v>18.170000000000002</v>
      </c>
      <c r="Y676">
        <v>126161</v>
      </c>
      <c r="Z676">
        <v>14018</v>
      </c>
      <c r="AA676">
        <v>0.91</v>
      </c>
      <c r="AB676">
        <v>9</v>
      </c>
      <c r="AC676">
        <v>6</v>
      </c>
      <c r="AD676">
        <v>3</v>
      </c>
      <c r="AE676">
        <v>66.67</v>
      </c>
      <c r="AF676">
        <v>13</v>
      </c>
      <c r="AG676">
        <v>4</v>
      </c>
      <c r="AH676">
        <v>1</v>
      </c>
      <c r="AI676">
        <v>4</v>
      </c>
    </row>
    <row r="677" spans="1:35" x14ac:dyDescent="0.2">
      <c r="A677" s="102">
        <v>611</v>
      </c>
      <c r="B677">
        <v>4005</v>
      </c>
      <c r="C677" t="s">
        <v>3236</v>
      </c>
      <c r="D677" t="s">
        <v>2950</v>
      </c>
      <c r="E677">
        <v>465</v>
      </c>
      <c r="F677">
        <v>464</v>
      </c>
      <c r="G677">
        <v>1900</v>
      </c>
      <c r="H677" t="s">
        <v>2928</v>
      </c>
      <c r="I677">
        <v>4631</v>
      </c>
      <c r="J677" t="s">
        <v>3259</v>
      </c>
      <c r="K677" t="s">
        <v>2950</v>
      </c>
      <c r="L677">
        <v>2993</v>
      </c>
      <c r="M677">
        <v>2980</v>
      </c>
      <c r="N677">
        <v>300</v>
      </c>
      <c r="O677" t="s">
        <v>2925</v>
      </c>
      <c r="P677">
        <v>0.720317703283328</v>
      </c>
      <c r="Q677">
        <v>0.89359292521945899</v>
      </c>
      <c r="R677">
        <v>0.35186402608531597</v>
      </c>
      <c r="S677">
        <v>3.9389614254333001E-3</v>
      </c>
      <c r="T677">
        <v>-1.7484207650709001</v>
      </c>
      <c r="U677">
        <v>1.7484207650709001</v>
      </c>
      <c r="V677">
        <v>2.0829149869155801</v>
      </c>
      <c r="W677">
        <v>-4.3499999999999996</v>
      </c>
      <c r="X677">
        <v>1.39</v>
      </c>
      <c r="Y677">
        <v>126055</v>
      </c>
      <c r="Z677">
        <v>7415</v>
      </c>
      <c r="AA677">
        <v>0.39</v>
      </c>
      <c r="AB677">
        <v>17</v>
      </c>
      <c r="AC677">
        <v>10</v>
      </c>
      <c r="AD677">
        <v>7</v>
      </c>
      <c r="AE677">
        <v>58.82</v>
      </c>
      <c r="AF677">
        <v>14</v>
      </c>
      <c r="AG677">
        <v>5</v>
      </c>
      <c r="AH677">
        <v>2</v>
      </c>
      <c r="AI677">
        <v>10</v>
      </c>
    </row>
    <row r="678" spans="1:35" x14ac:dyDescent="0.2">
      <c r="A678" s="102">
        <v>365</v>
      </c>
      <c r="B678">
        <v>7240</v>
      </c>
      <c r="C678" t="s">
        <v>963</v>
      </c>
      <c r="D678" t="s">
        <v>2943</v>
      </c>
      <c r="E678">
        <v>1633</v>
      </c>
      <c r="F678">
        <v>1578</v>
      </c>
      <c r="G678">
        <v>600</v>
      </c>
      <c r="H678" t="s">
        <v>2928</v>
      </c>
      <c r="I678">
        <v>8411</v>
      </c>
      <c r="J678" t="s">
        <v>3099</v>
      </c>
      <c r="K678" t="s">
        <v>2988</v>
      </c>
      <c r="L678">
        <v>164.4</v>
      </c>
      <c r="M678">
        <v>164.6</v>
      </c>
      <c r="N678">
        <v>5800</v>
      </c>
      <c r="O678" t="s">
        <v>2925</v>
      </c>
      <c r="P678">
        <v>0.94601734070072496</v>
      </c>
      <c r="Q678">
        <v>0.911746308732717</v>
      </c>
      <c r="R678" s="15">
        <v>2.0065452007940101E-2</v>
      </c>
      <c r="S678">
        <v>5.3581157737354501E-2</v>
      </c>
      <c r="T678">
        <v>-1.1215306307760999</v>
      </c>
      <c r="U678">
        <v>1.1215306307760999</v>
      </c>
      <c r="V678">
        <v>0.117235776840296</v>
      </c>
      <c r="W678">
        <v>-3.58</v>
      </c>
      <c r="X678">
        <v>0.83</v>
      </c>
      <c r="Y678">
        <v>125948</v>
      </c>
      <c r="Z678">
        <v>6297</v>
      </c>
      <c r="AA678">
        <v>0.28999999999999998</v>
      </c>
      <c r="AB678">
        <v>20</v>
      </c>
      <c r="AC678">
        <v>11</v>
      </c>
      <c r="AD678">
        <v>9</v>
      </c>
      <c r="AE678">
        <v>55</v>
      </c>
      <c r="AF678">
        <v>13</v>
      </c>
      <c r="AG678">
        <v>8</v>
      </c>
      <c r="AH678">
        <v>3</v>
      </c>
      <c r="AI678">
        <v>9</v>
      </c>
    </row>
    <row r="679" spans="1:35" x14ac:dyDescent="0.2">
      <c r="A679" s="102">
        <v>898</v>
      </c>
      <c r="B679">
        <v>2175</v>
      </c>
      <c r="C679" t="s">
        <v>3220</v>
      </c>
      <c r="D679" t="s">
        <v>2940</v>
      </c>
      <c r="E679">
        <v>2354</v>
      </c>
      <c r="F679">
        <v>2344</v>
      </c>
      <c r="G679">
        <v>400</v>
      </c>
      <c r="H679" t="s">
        <v>2928</v>
      </c>
      <c r="I679">
        <v>2492</v>
      </c>
      <c r="J679" t="s">
        <v>739</v>
      </c>
      <c r="K679" t="s">
        <v>2940</v>
      </c>
      <c r="L679">
        <v>900</v>
      </c>
      <c r="M679">
        <v>884</v>
      </c>
      <c r="N679">
        <v>1100</v>
      </c>
      <c r="O679" t="s">
        <v>2925</v>
      </c>
      <c r="P679">
        <v>0.82098010069523797</v>
      </c>
      <c r="Q679">
        <v>0.86930662231820699</v>
      </c>
      <c r="R679" s="15">
        <v>2.94463485106305E-2</v>
      </c>
      <c r="S679" s="15">
        <v>7.6952226802802698E-2</v>
      </c>
      <c r="T679">
        <v>-2.1219775172359401</v>
      </c>
      <c r="U679">
        <v>2.1219775172359401</v>
      </c>
      <c r="V679">
        <v>2.3099000464767601</v>
      </c>
      <c r="W679">
        <v>-17.149999999999999</v>
      </c>
      <c r="X679">
        <v>3.71</v>
      </c>
      <c r="Y679">
        <v>125802</v>
      </c>
      <c r="Z679">
        <v>6621</v>
      </c>
      <c r="AA679">
        <v>0.37</v>
      </c>
      <c r="AB679">
        <v>19</v>
      </c>
      <c r="AC679">
        <v>9</v>
      </c>
      <c r="AD679">
        <v>10</v>
      </c>
      <c r="AE679">
        <v>47.37</v>
      </c>
      <c r="AF679">
        <v>9</v>
      </c>
      <c r="AG679">
        <v>7</v>
      </c>
      <c r="AH679">
        <v>9</v>
      </c>
      <c r="AI679">
        <v>3</v>
      </c>
    </row>
    <row r="680" spans="1:35" x14ac:dyDescent="0.2">
      <c r="A680" s="102">
        <v>1019</v>
      </c>
      <c r="B680">
        <v>2264</v>
      </c>
      <c r="C680" t="s">
        <v>3266</v>
      </c>
      <c r="D680" t="s">
        <v>2953</v>
      </c>
      <c r="E680">
        <v>4525</v>
      </c>
      <c r="F680">
        <v>4530</v>
      </c>
      <c r="G680">
        <v>200</v>
      </c>
      <c r="H680" t="s">
        <v>2925</v>
      </c>
      <c r="I680">
        <v>6544</v>
      </c>
      <c r="J680" t="s">
        <v>3659</v>
      </c>
      <c r="K680" t="s">
        <v>2940</v>
      </c>
      <c r="L680">
        <v>2504</v>
      </c>
      <c r="M680">
        <v>2451</v>
      </c>
      <c r="N680">
        <v>400</v>
      </c>
      <c r="O680" t="s">
        <v>2928</v>
      </c>
      <c r="P680">
        <v>0.72254941457254296</v>
      </c>
      <c r="Q680">
        <v>0.85805504606023297</v>
      </c>
      <c r="R680" s="106">
        <v>3.4833247908048398E-2</v>
      </c>
      <c r="S680" s="106">
        <v>9.2259789836612698E-4</v>
      </c>
      <c r="T680">
        <v>3.0269766270412202</v>
      </c>
      <c r="U680">
        <v>3.0269766270412202</v>
      </c>
      <c r="V680">
        <v>2.52686391489725</v>
      </c>
      <c r="W680">
        <v>13.63</v>
      </c>
      <c r="X680">
        <v>8.2100000000000009</v>
      </c>
      <c r="Y680">
        <v>125632</v>
      </c>
      <c r="Z680">
        <v>15704</v>
      </c>
      <c r="AA680">
        <v>0.88</v>
      </c>
      <c r="AB680">
        <v>8</v>
      </c>
      <c r="AC680">
        <v>6</v>
      </c>
      <c r="AD680">
        <v>2</v>
      </c>
      <c r="AE680">
        <v>75</v>
      </c>
      <c r="AF680">
        <v>9</v>
      </c>
      <c r="AG680">
        <v>5</v>
      </c>
      <c r="AH680">
        <v>2</v>
      </c>
      <c r="AI680">
        <v>1</v>
      </c>
    </row>
    <row r="681" spans="1:35" x14ac:dyDescent="0.2">
      <c r="A681" s="102">
        <v>1246</v>
      </c>
      <c r="B681">
        <v>4114</v>
      </c>
      <c r="C681" t="s">
        <v>3133</v>
      </c>
      <c r="D681" t="s">
        <v>2950</v>
      </c>
      <c r="E681">
        <v>6320</v>
      </c>
      <c r="F681">
        <v>6230</v>
      </c>
      <c r="G681">
        <v>100</v>
      </c>
      <c r="H681" t="s">
        <v>2928</v>
      </c>
      <c r="I681">
        <v>7261</v>
      </c>
      <c r="J681" t="s">
        <v>3467</v>
      </c>
      <c r="K681" t="s">
        <v>2943</v>
      </c>
      <c r="L681">
        <v>941</v>
      </c>
      <c r="M681">
        <v>912</v>
      </c>
      <c r="N681">
        <v>700</v>
      </c>
      <c r="O681" t="s">
        <v>2925</v>
      </c>
      <c r="P681">
        <v>0.59638774859558397</v>
      </c>
      <c r="Q681">
        <v>0.83420445810555899</v>
      </c>
      <c r="R681">
        <v>0.117614988009625</v>
      </c>
      <c r="S681">
        <v>6.4617056581690702E-2</v>
      </c>
      <c r="T681">
        <v>-0.54138040363585205</v>
      </c>
      <c r="U681">
        <v>0.54138040363585205</v>
      </c>
      <c r="V681">
        <v>1.44027000490153</v>
      </c>
      <c r="W681">
        <v>-1.54</v>
      </c>
      <c r="X681">
        <v>2.4700000000000002</v>
      </c>
      <c r="Y681">
        <v>125600</v>
      </c>
      <c r="Z681">
        <v>8971</v>
      </c>
      <c r="AA681">
        <v>0.71</v>
      </c>
      <c r="AB681">
        <v>14</v>
      </c>
      <c r="AC681">
        <v>9</v>
      </c>
      <c r="AD681">
        <v>5</v>
      </c>
      <c r="AE681">
        <v>64.290000000000006</v>
      </c>
      <c r="AF681">
        <v>14</v>
      </c>
      <c r="AG681">
        <v>5</v>
      </c>
      <c r="AH681">
        <v>2</v>
      </c>
      <c r="AI681">
        <v>7</v>
      </c>
    </row>
    <row r="682" spans="1:35" x14ac:dyDescent="0.2">
      <c r="A682" s="102">
        <v>723</v>
      </c>
      <c r="B682">
        <v>4543</v>
      </c>
      <c r="C682" t="s">
        <v>832</v>
      </c>
      <c r="D682" t="s">
        <v>2934</v>
      </c>
      <c r="E682">
        <v>3852</v>
      </c>
      <c r="F682">
        <v>3941</v>
      </c>
      <c r="G682">
        <v>200</v>
      </c>
      <c r="H682" t="s">
        <v>2928</v>
      </c>
      <c r="I682">
        <v>6370</v>
      </c>
      <c r="J682" t="s">
        <v>3237</v>
      </c>
      <c r="K682" t="s">
        <v>2938</v>
      </c>
      <c r="L682">
        <v>3500</v>
      </c>
      <c r="M682">
        <v>3495</v>
      </c>
      <c r="N682">
        <v>200</v>
      </c>
      <c r="O682" t="s">
        <v>2925</v>
      </c>
      <c r="P682">
        <v>0.662824852160669</v>
      </c>
      <c r="Q682">
        <v>0.88520007571516601</v>
      </c>
      <c r="R682" s="106">
        <v>4.0243600352496203E-2</v>
      </c>
      <c r="S682" s="106">
        <v>1.53585207252136E-2</v>
      </c>
      <c r="T682">
        <v>-2.0752566317036698</v>
      </c>
      <c r="U682">
        <v>2.0752566317036698</v>
      </c>
      <c r="V682">
        <v>7.7811833047552903E-2</v>
      </c>
      <c r="W682">
        <v>-6.7</v>
      </c>
      <c r="X682">
        <v>11.32</v>
      </c>
      <c r="Y682">
        <v>125227</v>
      </c>
      <c r="Z682">
        <v>10436</v>
      </c>
      <c r="AA682">
        <v>0.52</v>
      </c>
      <c r="AB682">
        <v>12</v>
      </c>
      <c r="AC682">
        <v>7</v>
      </c>
      <c r="AD682">
        <v>5</v>
      </c>
      <c r="AE682">
        <v>58.33</v>
      </c>
      <c r="AF682">
        <v>12</v>
      </c>
      <c r="AG682">
        <v>6</v>
      </c>
      <c r="AH682">
        <v>4</v>
      </c>
      <c r="AI682">
        <v>2</v>
      </c>
    </row>
    <row r="683" spans="1:35" x14ac:dyDescent="0.2">
      <c r="A683" s="102">
        <v>1323</v>
      </c>
      <c r="B683">
        <v>6361</v>
      </c>
      <c r="C683" t="s">
        <v>912</v>
      </c>
      <c r="D683" t="s">
        <v>2938</v>
      </c>
      <c r="E683">
        <v>3490</v>
      </c>
      <c r="F683">
        <v>3505</v>
      </c>
      <c r="G683">
        <v>300</v>
      </c>
      <c r="H683" t="s">
        <v>2925</v>
      </c>
      <c r="I683">
        <v>7180</v>
      </c>
      <c r="J683" t="s">
        <v>1322</v>
      </c>
      <c r="K683" t="s">
        <v>2988</v>
      </c>
      <c r="L683">
        <v>468</v>
      </c>
      <c r="M683">
        <v>468</v>
      </c>
      <c r="N683">
        <v>2200</v>
      </c>
      <c r="O683" t="s">
        <v>2928</v>
      </c>
      <c r="P683">
        <v>0.509335967275378</v>
      </c>
      <c r="Q683">
        <v>0.82670153634733501</v>
      </c>
      <c r="R683" s="106">
        <v>2.4333498248954699E-2</v>
      </c>
      <c r="S683" s="106">
        <v>1.3449999822543499E-2</v>
      </c>
      <c r="T683">
        <v>2.2850733406358299</v>
      </c>
      <c r="U683">
        <v>2.2850733406358299</v>
      </c>
      <c r="V683">
        <v>2.4759545482521399</v>
      </c>
      <c r="W683">
        <v>6.31</v>
      </c>
      <c r="X683">
        <v>2.08</v>
      </c>
      <c r="Y683">
        <v>125015</v>
      </c>
      <c r="Z683">
        <v>8334</v>
      </c>
      <c r="AA683">
        <v>0.3</v>
      </c>
      <c r="AB683">
        <v>15</v>
      </c>
      <c r="AC683">
        <v>8</v>
      </c>
      <c r="AD683">
        <v>7</v>
      </c>
      <c r="AE683">
        <v>53.33</v>
      </c>
      <c r="AF683">
        <v>14</v>
      </c>
      <c r="AG683">
        <v>4</v>
      </c>
      <c r="AH683">
        <v>4</v>
      </c>
      <c r="AI683">
        <v>7</v>
      </c>
    </row>
    <row r="684" spans="1:35" x14ac:dyDescent="0.2">
      <c r="A684" s="102">
        <v>935</v>
      </c>
      <c r="B684">
        <v>3116</v>
      </c>
      <c r="C684" t="s">
        <v>3181</v>
      </c>
      <c r="D684" t="s">
        <v>2943</v>
      </c>
      <c r="E684">
        <v>1714</v>
      </c>
      <c r="F684">
        <v>1681</v>
      </c>
      <c r="G684">
        <v>600</v>
      </c>
      <c r="H684" t="s">
        <v>2925</v>
      </c>
      <c r="I684">
        <v>9072</v>
      </c>
      <c r="J684" t="s">
        <v>3095</v>
      </c>
      <c r="K684" t="s">
        <v>3096</v>
      </c>
      <c r="L684">
        <v>2659</v>
      </c>
      <c r="M684">
        <v>2602</v>
      </c>
      <c r="N684">
        <v>400</v>
      </c>
      <c r="O684" t="s">
        <v>2928</v>
      </c>
      <c r="P684">
        <v>0.76715171357329903</v>
      </c>
      <c r="Q684">
        <v>0.86521094447942803</v>
      </c>
      <c r="R684">
        <v>0.40459813297716701</v>
      </c>
      <c r="S684" s="15">
        <v>3.28256338042116E-2</v>
      </c>
      <c r="T684">
        <v>0.70746133350866303</v>
      </c>
      <c r="U684">
        <v>0.70746133350866303</v>
      </c>
      <c r="V684">
        <v>0.43934376543290299</v>
      </c>
      <c r="W684">
        <v>2.08</v>
      </c>
      <c r="X684">
        <v>3.09</v>
      </c>
      <c r="Y684">
        <v>123691</v>
      </c>
      <c r="Z684">
        <v>6185</v>
      </c>
      <c r="AA684">
        <v>0.22</v>
      </c>
      <c r="AB684">
        <v>20</v>
      </c>
      <c r="AC684">
        <v>10</v>
      </c>
      <c r="AD684">
        <v>10</v>
      </c>
      <c r="AE684">
        <v>50</v>
      </c>
      <c r="AF684">
        <v>12</v>
      </c>
      <c r="AG684">
        <v>7</v>
      </c>
      <c r="AH684">
        <v>5</v>
      </c>
      <c r="AI684">
        <v>8</v>
      </c>
    </row>
    <row r="685" spans="1:35" x14ac:dyDescent="0.2">
      <c r="A685" s="102">
        <v>1126</v>
      </c>
      <c r="B685">
        <v>2175</v>
      </c>
      <c r="C685" t="s">
        <v>3220</v>
      </c>
      <c r="D685" t="s">
        <v>2940</v>
      </c>
      <c r="E685">
        <v>2354</v>
      </c>
      <c r="F685">
        <v>2344</v>
      </c>
      <c r="G685">
        <v>400</v>
      </c>
      <c r="H685" t="s">
        <v>2928</v>
      </c>
      <c r="I685">
        <v>4681</v>
      </c>
      <c r="J685" t="s">
        <v>1303</v>
      </c>
      <c r="K685" t="s">
        <v>2940</v>
      </c>
      <c r="L685">
        <v>1808</v>
      </c>
      <c r="M685">
        <v>1768</v>
      </c>
      <c r="N685">
        <v>500</v>
      </c>
      <c r="O685" t="s">
        <v>2925</v>
      </c>
      <c r="P685">
        <v>0.61130478311354697</v>
      </c>
      <c r="Q685">
        <v>0.84731558653664796</v>
      </c>
      <c r="R685">
        <v>8.5879669595522803E-2</v>
      </c>
      <c r="S685" s="106">
        <v>4.4488769988388702E-3</v>
      </c>
      <c r="T685">
        <v>-3.3344336482739001</v>
      </c>
      <c r="U685">
        <v>3.3344336482739001</v>
      </c>
      <c r="V685">
        <v>3.9912141929036302</v>
      </c>
      <c r="W685">
        <v>-20.149999999999999</v>
      </c>
      <c r="X685">
        <v>5.72</v>
      </c>
      <c r="Y685">
        <v>123520</v>
      </c>
      <c r="Z685">
        <v>8823</v>
      </c>
      <c r="AA685">
        <v>0.36</v>
      </c>
      <c r="AB685">
        <v>14</v>
      </c>
      <c r="AC685">
        <v>7</v>
      </c>
      <c r="AD685">
        <v>7</v>
      </c>
      <c r="AE685">
        <v>50</v>
      </c>
      <c r="AF685">
        <v>10</v>
      </c>
      <c r="AG685">
        <v>5</v>
      </c>
      <c r="AH685">
        <v>4</v>
      </c>
      <c r="AI685">
        <v>5</v>
      </c>
    </row>
    <row r="686" spans="1:35" x14ac:dyDescent="0.2">
      <c r="A686" s="102">
        <v>1507</v>
      </c>
      <c r="B686">
        <v>4151</v>
      </c>
      <c r="C686" t="s">
        <v>2793</v>
      </c>
      <c r="D686" t="s">
        <v>2948</v>
      </c>
      <c r="E686">
        <v>2745</v>
      </c>
      <c r="F686">
        <v>2831</v>
      </c>
      <c r="G686">
        <v>300</v>
      </c>
      <c r="H686" t="s">
        <v>2925</v>
      </c>
      <c r="I686">
        <v>6305</v>
      </c>
      <c r="J686" t="s">
        <v>31</v>
      </c>
      <c r="K686" t="s">
        <v>2938</v>
      </c>
      <c r="L686">
        <v>3100</v>
      </c>
      <c r="M686">
        <v>3025</v>
      </c>
      <c r="N686">
        <v>300</v>
      </c>
      <c r="O686" t="s">
        <v>2928</v>
      </c>
      <c r="P686">
        <v>0.681142410114148</v>
      </c>
      <c r="Q686">
        <v>0.80342060761295297</v>
      </c>
      <c r="R686">
        <v>0.33893493552473403</v>
      </c>
      <c r="S686">
        <v>2.0639287479202201E-2</v>
      </c>
      <c r="T686">
        <v>2.9096232455581701</v>
      </c>
      <c r="U686">
        <v>2.9096232455581701</v>
      </c>
      <c r="V686">
        <v>2.1274457347062201</v>
      </c>
      <c r="W686">
        <v>16.29</v>
      </c>
      <c r="X686">
        <v>6.41</v>
      </c>
      <c r="Y686">
        <v>123382</v>
      </c>
      <c r="Z686">
        <v>8225</v>
      </c>
      <c r="AA686">
        <v>0.49</v>
      </c>
      <c r="AB686">
        <v>15</v>
      </c>
      <c r="AC686">
        <v>9</v>
      </c>
      <c r="AD686">
        <v>6</v>
      </c>
      <c r="AE686">
        <v>60</v>
      </c>
      <c r="AF686">
        <v>11</v>
      </c>
      <c r="AG686">
        <v>6</v>
      </c>
      <c r="AH686">
        <v>5</v>
      </c>
      <c r="AI686">
        <v>4</v>
      </c>
    </row>
    <row r="687" spans="1:35" x14ac:dyDescent="0.2">
      <c r="A687" s="102">
        <v>86</v>
      </c>
      <c r="B687">
        <v>3861</v>
      </c>
      <c r="C687" t="s">
        <v>37</v>
      </c>
      <c r="D687" t="s">
        <v>3210</v>
      </c>
      <c r="E687">
        <v>592</v>
      </c>
      <c r="F687">
        <v>613</v>
      </c>
      <c r="G687">
        <v>1500</v>
      </c>
      <c r="H687" t="s">
        <v>2925</v>
      </c>
      <c r="I687">
        <v>5233</v>
      </c>
      <c r="J687" t="s">
        <v>3192</v>
      </c>
      <c r="K687" t="s">
        <v>2924</v>
      </c>
      <c r="L687">
        <v>3035</v>
      </c>
      <c r="M687">
        <v>3040</v>
      </c>
      <c r="N687">
        <v>300</v>
      </c>
      <c r="O687" t="s">
        <v>2928</v>
      </c>
      <c r="P687">
        <v>0.73655357358568896</v>
      </c>
      <c r="Q687">
        <v>0.94621084679179002</v>
      </c>
      <c r="R687">
        <v>0.129564923739444</v>
      </c>
      <c r="S687">
        <v>5.8195467875483899E-4</v>
      </c>
      <c r="T687">
        <v>2.1309779696575899</v>
      </c>
      <c r="U687">
        <v>2.1309779696575899</v>
      </c>
      <c r="V687">
        <v>1.8998863525093399</v>
      </c>
      <c r="W687">
        <v>6.62</v>
      </c>
      <c r="X687">
        <v>0.82</v>
      </c>
      <c r="Y687">
        <v>123048</v>
      </c>
      <c r="Z687">
        <v>5859</v>
      </c>
      <c r="AA687">
        <v>0.37</v>
      </c>
      <c r="AB687">
        <v>21</v>
      </c>
      <c r="AC687">
        <v>12</v>
      </c>
      <c r="AD687">
        <v>9</v>
      </c>
      <c r="AE687">
        <v>57.14</v>
      </c>
      <c r="AF687">
        <v>13</v>
      </c>
      <c r="AG687">
        <v>6</v>
      </c>
      <c r="AH687">
        <v>7</v>
      </c>
      <c r="AI687">
        <v>8</v>
      </c>
    </row>
    <row r="688" spans="1:35" x14ac:dyDescent="0.2">
      <c r="A688" s="102">
        <v>1459</v>
      </c>
      <c r="B688">
        <v>7321</v>
      </c>
      <c r="C688" t="s">
        <v>3197</v>
      </c>
      <c r="D688" t="s">
        <v>2988</v>
      </c>
      <c r="E688">
        <v>629</v>
      </c>
      <c r="F688">
        <v>614</v>
      </c>
      <c r="G688">
        <v>1600</v>
      </c>
      <c r="H688" t="s">
        <v>2928</v>
      </c>
      <c r="I688">
        <v>8276</v>
      </c>
      <c r="J688" t="s">
        <v>1047</v>
      </c>
      <c r="K688" t="s">
        <v>2951</v>
      </c>
      <c r="L688">
        <v>2018</v>
      </c>
      <c r="M688">
        <v>1975</v>
      </c>
      <c r="N688">
        <v>500</v>
      </c>
      <c r="O688" t="s">
        <v>2925</v>
      </c>
      <c r="P688">
        <v>0.94131535099069497</v>
      </c>
      <c r="Q688">
        <v>0.80903520029053899</v>
      </c>
      <c r="R688" s="15">
        <v>9.2443802813795307E-3</v>
      </c>
      <c r="S688">
        <v>2.0602987091858E-2</v>
      </c>
      <c r="T688">
        <v>-2.8202496418098399</v>
      </c>
      <c r="U688">
        <v>2.8202496418098399</v>
      </c>
      <c r="V688">
        <v>2.7230087787460802</v>
      </c>
      <c r="W688">
        <v>-8.8000000000000007</v>
      </c>
      <c r="X688">
        <v>0.52</v>
      </c>
      <c r="Y688">
        <v>122456</v>
      </c>
      <c r="Z688">
        <v>13606</v>
      </c>
      <c r="AA688">
        <v>0.84</v>
      </c>
      <c r="AB688">
        <v>9</v>
      </c>
      <c r="AC688">
        <v>6</v>
      </c>
      <c r="AD688">
        <v>3</v>
      </c>
      <c r="AE688">
        <v>66.67</v>
      </c>
      <c r="AF688">
        <v>13</v>
      </c>
      <c r="AG688">
        <v>4</v>
      </c>
      <c r="AH688">
        <v>1</v>
      </c>
      <c r="AI688">
        <v>4</v>
      </c>
    </row>
    <row r="689" spans="1:35" x14ac:dyDescent="0.2">
      <c r="A689" s="102">
        <v>1311</v>
      </c>
      <c r="B689">
        <v>6752</v>
      </c>
      <c r="C689" t="s">
        <v>55</v>
      </c>
      <c r="D689" t="s">
        <v>2930</v>
      </c>
      <c r="E689">
        <v>1236.5</v>
      </c>
      <c r="F689">
        <v>1236</v>
      </c>
      <c r="G689">
        <v>800</v>
      </c>
      <c r="H689" t="s">
        <v>2925</v>
      </c>
      <c r="I689">
        <v>7451</v>
      </c>
      <c r="J689" t="s">
        <v>971</v>
      </c>
      <c r="K689" t="s">
        <v>2932</v>
      </c>
      <c r="L689">
        <v>3205</v>
      </c>
      <c r="M689">
        <v>3195</v>
      </c>
      <c r="N689">
        <v>300</v>
      </c>
      <c r="O689" t="s">
        <v>2928</v>
      </c>
      <c r="P689">
        <v>0.65228245464941703</v>
      </c>
      <c r="Q689">
        <v>0.82790470535897498</v>
      </c>
      <c r="R689" s="106">
        <v>5.9298721581415902E-3</v>
      </c>
      <c r="S689">
        <v>6.2600281973970606E-2</v>
      </c>
      <c r="T689">
        <v>2.7663209634869101</v>
      </c>
      <c r="U689">
        <v>2.7663209634869101</v>
      </c>
      <c r="V689">
        <v>3.29782605630996</v>
      </c>
      <c r="W689">
        <v>11.06</v>
      </c>
      <c r="X689">
        <v>3.16</v>
      </c>
      <c r="Y689">
        <v>122415</v>
      </c>
      <c r="Z689">
        <v>6121</v>
      </c>
      <c r="AA689">
        <v>0.35</v>
      </c>
      <c r="AB689">
        <v>20</v>
      </c>
      <c r="AC689">
        <v>12</v>
      </c>
      <c r="AD689">
        <v>8</v>
      </c>
      <c r="AE689">
        <v>60</v>
      </c>
      <c r="AF689">
        <v>14</v>
      </c>
      <c r="AG689">
        <v>8</v>
      </c>
      <c r="AH689">
        <v>3</v>
      </c>
      <c r="AI689">
        <v>9</v>
      </c>
    </row>
    <row r="690" spans="1:35" x14ac:dyDescent="0.2">
      <c r="A690" s="102">
        <v>920</v>
      </c>
      <c r="B690">
        <v>1605</v>
      </c>
      <c r="C690" t="s">
        <v>3224</v>
      </c>
      <c r="D690" t="s">
        <v>3205</v>
      </c>
      <c r="E690">
        <v>1075.5</v>
      </c>
      <c r="F690">
        <v>1077.5</v>
      </c>
      <c r="G690">
        <v>1000</v>
      </c>
      <c r="H690" t="s">
        <v>2925</v>
      </c>
      <c r="I690">
        <v>7205</v>
      </c>
      <c r="J690" t="s">
        <v>60</v>
      </c>
      <c r="K690" t="s">
        <v>2943</v>
      </c>
      <c r="L690">
        <v>1052</v>
      </c>
      <c r="M690">
        <v>1055</v>
      </c>
      <c r="N690">
        <v>1000</v>
      </c>
      <c r="O690" t="s">
        <v>2928</v>
      </c>
      <c r="P690">
        <v>0.82945431185004803</v>
      </c>
      <c r="Q690">
        <v>0.86710281102092301</v>
      </c>
      <c r="R690" s="106">
        <v>0.26085091391792498</v>
      </c>
      <c r="S690" s="106">
        <v>7.23949822926645E-2</v>
      </c>
      <c r="T690">
        <v>1.3030919666026199</v>
      </c>
      <c r="U690">
        <v>1.3030919666026199</v>
      </c>
      <c r="V690">
        <v>1.3497097126675099</v>
      </c>
      <c r="W690">
        <v>3.31</v>
      </c>
      <c r="X690">
        <v>2.09</v>
      </c>
      <c r="Y690">
        <v>121876</v>
      </c>
      <c r="Z690">
        <v>8125</v>
      </c>
      <c r="AA690">
        <v>0.35</v>
      </c>
      <c r="AB690">
        <v>15</v>
      </c>
      <c r="AC690">
        <v>8</v>
      </c>
      <c r="AD690">
        <v>7</v>
      </c>
      <c r="AE690">
        <v>53.33</v>
      </c>
      <c r="AF690">
        <v>13</v>
      </c>
      <c r="AG690">
        <v>6</v>
      </c>
      <c r="AH690">
        <v>5</v>
      </c>
      <c r="AI690">
        <v>4</v>
      </c>
    </row>
    <row r="691" spans="1:35" x14ac:dyDescent="0.2">
      <c r="A691" s="102">
        <v>1138</v>
      </c>
      <c r="B691">
        <v>2127</v>
      </c>
      <c r="C691" t="s">
        <v>3174</v>
      </c>
      <c r="D691" t="s">
        <v>2940</v>
      </c>
      <c r="E691">
        <v>3750</v>
      </c>
      <c r="F691">
        <v>3830</v>
      </c>
      <c r="G691">
        <v>200</v>
      </c>
      <c r="H691" t="s">
        <v>2925</v>
      </c>
      <c r="I691">
        <v>4686</v>
      </c>
      <c r="J691" t="s">
        <v>2946</v>
      </c>
      <c r="K691" t="s">
        <v>2927</v>
      </c>
      <c r="L691">
        <v>5890</v>
      </c>
      <c r="M691">
        <v>5760</v>
      </c>
      <c r="N691">
        <v>100</v>
      </c>
      <c r="O691" t="s">
        <v>2928</v>
      </c>
      <c r="P691">
        <v>0.74011462895814295</v>
      </c>
      <c r="Q691">
        <v>0.84645383182407197</v>
      </c>
      <c r="R691" s="15">
        <v>2.0001292886223099E-2</v>
      </c>
      <c r="S691">
        <v>7.2718739743080602E-2</v>
      </c>
      <c r="T691">
        <v>0.51781171116171998</v>
      </c>
      <c r="U691">
        <v>0.51781171116171998</v>
      </c>
      <c r="V691">
        <v>0.14431423214472</v>
      </c>
      <c r="W691">
        <v>3.44</v>
      </c>
      <c r="X691">
        <v>32.99</v>
      </c>
      <c r="Y691">
        <v>121784</v>
      </c>
      <c r="Z691">
        <v>6410</v>
      </c>
      <c r="AA691">
        <v>0.39</v>
      </c>
      <c r="AB691">
        <v>19</v>
      </c>
      <c r="AC691">
        <v>12</v>
      </c>
      <c r="AD691">
        <v>7</v>
      </c>
      <c r="AE691">
        <v>63.16</v>
      </c>
      <c r="AF691">
        <v>8</v>
      </c>
      <c r="AG691">
        <v>11</v>
      </c>
      <c r="AH691">
        <v>7</v>
      </c>
      <c r="AI691">
        <v>1</v>
      </c>
    </row>
    <row r="692" spans="1:35" x14ac:dyDescent="0.2">
      <c r="A692" s="102">
        <v>229</v>
      </c>
      <c r="B692">
        <v>2331</v>
      </c>
      <c r="C692" t="s">
        <v>3127</v>
      </c>
      <c r="D692" t="s">
        <v>2940</v>
      </c>
      <c r="E692">
        <v>5750</v>
      </c>
      <c r="F692">
        <v>5710</v>
      </c>
      <c r="G692">
        <v>100</v>
      </c>
      <c r="H692" t="s">
        <v>2928</v>
      </c>
      <c r="I692">
        <v>4062</v>
      </c>
      <c r="J692" t="s">
        <v>232</v>
      </c>
      <c r="K692" t="s">
        <v>2930</v>
      </c>
      <c r="L692">
        <v>2783</v>
      </c>
      <c r="M692">
        <v>2712</v>
      </c>
      <c r="N692">
        <v>200</v>
      </c>
      <c r="O692" t="s">
        <v>2925</v>
      </c>
      <c r="P692">
        <v>0.70151443757348397</v>
      </c>
      <c r="Q692">
        <v>0.92609036445262705</v>
      </c>
      <c r="R692">
        <v>5.4556926034934297E-2</v>
      </c>
      <c r="S692">
        <v>1.2199968216494E-2</v>
      </c>
      <c r="T692">
        <v>-2.51971991198111</v>
      </c>
      <c r="U692">
        <v>2.51971991198111</v>
      </c>
      <c r="V692">
        <v>3.2415112718539199</v>
      </c>
      <c r="W692">
        <v>-7.57</v>
      </c>
      <c r="X692">
        <v>5.01</v>
      </c>
      <c r="Y692">
        <v>121513</v>
      </c>
      <c r="Z692">
        <v>9347</v>
      </c>
      <c r="AA692">
        <v>0.25</v>
      </c>
      <c r="AB692">
        <v>13</v>
      </c>
      <c r="AC692">
        <v>7</v>
      </c>
      <c r="AD692">
        <v>6</v>
      </c>
      <c r="AE692">
        <v>53.85</v>
      </c>
      <c r="AF692">
        <v>12</v>
      </c>
      <c r="AG692">
        <v>5</v>
      </c>
      <c r="AH692">
        <v>4</v>
      </c>
      <c r="AI692">
        <v>4</v>
      </c>
    </row>
    <row r="693" spans="1:35" x14ac:dyDescent="0.2">
      <c r="A693" s="102">
        <v>111</v>
      </c>
      <c r="B693">
        <v>4290</v>
      </c>
      <c r="C693" t="s">
        <v>2987</v>
      </c>
      <c r="D693" t="s">
        <v>2940</v>
      </c>
      <c r="E693">
        <v>1041</v>
      </c>
      <c r="F693">
        <v>1035</v>
      </c>
      <c r="G693">
        <v>800</v>
      </c>
      <c r="H693" t="s">
        <v>2928</v>
      </c>
      <c r="I693">
        <v>4568</v>
      </c>
      <c r="J693" t="s">
        <v>3268</v>
      </c>
      <c r="K693" t="s">
        <v>2948</v>
      </c>
      <c r="L693">
        <v>8117</v>
      </c>
      <c r="M693">
        <v>8180</v>
      </c>
      <c r="N693">
        <v>100</v>
      </c>
      <c r="O693" t="s">
        <v>2925</v>
      </c>
      <c r="P693">
        <v>0.73813931200475202</v>
      </c>
      <c r="Q693">
        <v>0.94028783257479698</v>
      </c>
      <c r="R693">
        <v>0.31986363102099102</v>
      </c>
      <c r="S693">
        <v>1.6722229408702399E-3</v>
      </c>
      <c r="T693">
        <v>-1.4252111691528799</v>
      </c>
      <c r="U693">
        <v>1.4252111691528799</v>
      </c>
      <c r="V693">
        <v>1.4137467635457299</v>
      </c>
      <c r="W693">
        <v>-5.54</v>
      </c>
      <c r="X693">
        <v>1.22</v>
      </c>
      <c r="Y693">
        <v>120502</v>
      </c>
      <c r="Z693">
        <v>7531</v>
      </c>
      <c r="AA693">
        <v>0.5</v>
      </c>
      <c r="AB693">
        <v>16</v>
      </c>
      <c r="AC693">
        <v>10</v>
      </c>
      <c r="AD693">
        <v>6</v>
      </c>
      <c r="AE693">
        <v>62.5</v>
      </c>
      <c r="AF693">
        <v>9</v>
      </c>
      <c r="AG693">
        <v>8</v>
      </c>
      <c r="AH693">
        <v>5</v>
      </c>
      <c r="AI693">
        <v>3</v>
      </c>
    </row>
    <row r="694" spans="1:35" x14ac:dyDescent="0.2">
      <c r="A694" s="102">
        <v>674</v>
      </c>
      <c r="B694">
        <v>7984</v>
      </c>
      <c r="C694" t="s">
        <v>1006</v>
      </c>
      <c r="D694" t="s">
        <v>2949</v>
      </c>
      <c r="E694">
        <v>1673</v>
      </c>
      <c r="F694">
        <v>1664</v>
      </c>
      <c r="G694">
        <v>600</v>
      </c>
      <c r="H694" t="s">
        <v>2925</v>
      </c>
      <c r="I694">
        <v>8410</v>
      </c>
      <c r="J694" t="s">
        <v>3207</v>
      </c>
      <c r="K694" t="s">
        <v>2988</v>
      </c>
      <c r="L694">
        <v>332</v>
      </c>
      <c r="M694">
        <v>328</v>
      </c>
      <c r="N694">
        <v>3000</v>
      </c>
      <c r="O694" t="s">
        <v>2928</v>
      </c>
      <c r="P694">
        <v>0.64622698559827696</v>
      </c>
      <c r="Q694">
        <v>0.88871615231643697</v>
      </c>
      <c r="R694" s="15">
        <v>0.181018984225019</v>
      </c>
      <c r="S694" s="106">
        <v>2.6748816463476898E-3</v>
      </c>
      <c r="T694">
        <v>1.35656430326514</v>
      </c>
      <c r="U694">
        <v>1.35656430326514</v>
      </c>
      <c r="V694">
        <v>1.07298416274097</v>
      </c>
      <c r="W694">
        <v>3.77</v>
      </c>
      <c r="X694">
        <v>1.44</v>
      </c>
      <c r="Y694">
        <v>119981</v>
      </c>
      <c r="Z694">
        <v>5999</v>
      </c>
      <c r="AA694">
        <v>0.35</v>
      </c>
      <c r="AB694">
        <v>20</v>
      </c>
      <c r="AC694">
        <v>11</v>
      </c>
      <c r="AD694">
        <v>9</v>
      </c>
      <c r="AE694">
        <v>55</v>
      </c>
      <c r="AF694">
        <v>13</v>
      </c>
      <c r="AG694">
        <v>9</v>
      </c>
      <c r="AH694">
        <v>6</v>
      </c>
      <c r="AI694">
        <v>5</v>
      </c>
    </row>
    <row r="695" spans="1:35" x14ac:dyDescent="0.2">
      <c r="A695" s="102">
        <v>1405</v>
      </c>
      <c r="B695">
        <v>7321</v>
      </c>
      <c r="C695" t="s">
        <v>3197</v>
      </c>
      <c r="D695" t="s">
        <v>2988</v>
      </c>
      <c r="E695">
        <v>629</v>
      </c>
      <c r="F695">
        <v>614</v>
      </c>
      <c r="G695">
        <v>1400</v>
      </c>
      <c r="H695" t="s">
        <v>2928</v>
      </c>
      <c r="I695">
        <v>9003</v>
      </c>
      <c r="J695" t="s">
        <v>3227</v>
      </c>
      <c r="K695" t="s">
        <v>3096</v>
      </c>
      <c r="L695">
        <v>2960</v>
      </c>
      <c r="M695">
        <v>2903</v>
      </c>
      <c r="N695">
        <v>300</v>
      </c>
      <c r="O695" t="s">
        <v>2925</v>
      </c>
      <c r="P695">
        <v>0.83247797870544304</v>
      </c>
      <c r="Q695">
        <v>0.81718766701733203</v>
      </c>
      <c r="R695">
        <v>0.29424928999609401</v>
      </c>
      <c r="S695">
        <v>4.3469480567917398E-2</v>
      </c>
      <c r="T695">
        <v>-2.13873921420622</v>
      </c>
      <c r="U695">
        <v>2.13873921420622</v>
      </c>
      <c r="V695">
        <v>2.0652903828357498</v>
      </c>
      <c r="W695">
        <v>-10.61</v>
      </c>
      <c r="X695">
        <v>1.3</v>
      </c>
      <c r="Y695">
        <v>119759</v>
      </c>
      <c r="Z695">
        <v>13307</v>
      </c>
      <c r="AA695">
        <v>0.73</v>
      </c>
      <c r="AB695">
        <v>9</v>
      </c>
      <c r="AC695">
        <v>6</v>
      </c>
      <c r="AD695">
        <v>3</v>
      </c>
      <c r="AE695">
        <v>66.67</v>
      </c>
      <c r="AF695">
        <v>11</v>
      </c>
      <c r="AG695">
        <v>4</v>
      </c>
      <c r="AH695">
        <v>2</v>
      </c>
      <c r="AI695">
        <v>3</v>
      </c>
    </row>
    <row r="696" spans="1:35" x14ac:dyDescent="0.2">
      <c r="A696" s="102">
        <v>1447</v>
      </c>
      <c r="B696">
        <v>1861</v>
      </c>
      <c r="C696" t="s">
        <v>3682</v>
      </c>
      <c r="D696" t="s">
        <v>2935</v>
      </c>
      <c r="E696">
        <v>3260</v>
      </c>
      <c r="F696">
        <v>3305</v>
      </c>
      <c r="G696">
        <v>300</v>
      </c>
      <c r="H696" t="s">
        <v>2925</v>
      </c>
      <c r="I696">
        <v>9513</v>
      </c>
      <c r="J696" t="s">
        <v>3204</v>
      </c>
      <c r="K696" t="s">
        <v>2990</v>
      </c>
      <c r="L696">
        <v>2539</v>
      </c>
      <c r="M696">
        <v>2536</v>
      </c>
      <c r="N696">
        <v>400</v>
      </c>
      <c r="O696" t="s">
        <v>2928</v>
      </c>
      <c r="P696">
        <v>0.71821214621168505</v>
      </c>
      <c r="Q696">
        <v>0.81054120390449702</v>
      </c>
      <c r="R696">
        <v>4.4450035810704801E-2</v>
      </c>
      <c r="S696">
        <v>1.43953143294416E-2</v>
      </c>
      <c r="T696">
        <v>1.90703749065871</v>
      </c>
      <c r="U696">
        <v>1.90703749065871</v>
      </c>
      <c r="V696">
        <v>0.774982070509879</v>
      </c>
      <c r="W696">
        <v>3.32</v>
      </c>
      <c r="X696">
        <v>2.31</v>
      </c>
      <c r="Y696">
        <v>119070</v>
      </c>
      <c r="Z696">
        <v>6615</v>
      </c>
      <c r="AA696">
        <v>0.42</v>
      </c>
      <c r="AB696">
        <v>18</v>
      </c>
      <c r="AC696">
        <v>12</v>
      </c>
      <c r="AD696">
        <v>6</v>
      </c>
      <c r="AE696">
        <v>66.67</v>
      </c>
      <c r="AF696">
        <v>13</v>
      </c>
      <c r="AG696">
        <v>7</v>
      </c>
      <c r="AH696">
        <v>4</v>
      </c>
      <c r="AI696">
        <v>7</v>
      </c>
    </row>
    <row r="697" spans="1:35" x14ac:dyDescent="0.2">
      <c r="A697" s="102">
        <v>184</v>
      </c>
      <c r="B697">
        <v>8273</v>
      </c>
      <c r="C697" t="s">
        <v>3098</v>
      </c>
      <c r="D697" t="s">
        <v>2951</v>
      </c>
      <c r="E697">
        <v>3595</v>
      </c>
      <c r="F697">
        <v>3570</v>
      </c>
      <c r="G697">
        <v>300</v>
      </c>
      <c r="H697" t="s">
        <v>2928</v>
      </c>
      <c r="I697">
        <v>9501</v>
      </c>
      <c r="J697" t="s">
        <v>2992</v>
      </c>
      <c r="K697" t="s">
        <v>2990</v>
      </c>
      <c r="L697">
        <v>461</v>
      </c>
      <c r="M697">
        <v>451</v>
      </c>
      <c r="N697">
        <v>2400</v>
      </c>
      <c r="O697" t="s">
        <v>2925</v>
      </c>
      <c r="P697">
        <v>0.84205948672775399</v>
      </c>
      <c r="Q697">
        <v>0.93227920776714301</v>
      </c>
      <c r="R697">
        <v>0.39335814881838999</v>
      </c>
      <c r="S697" s="15">
        <v>2.9424942538233401E-2</v>
      </c>
      <c r="T697">
        <v>-1.37469066405455</v>
      </c>
      <c r="U697">
        <v>1.37469066405455</v>
      </c>
      <c r="V697">
        <v>1.6803576654632</v>
      </c>
      <c r="W697">
        <v>-6.7</v>
      </c>
      <c r="X697">
        <v>1.06</v>
      </c>
      <c r="Y697">
        <v>118844</v>
      </c>
      <c r="Z697">
        <v>6255</v>
      </c>
      <c r="AA697">
        <v>0.28999999999999998</v>
      </c>
      <c r="AB697">
        <v>19</v>
      </c>
      <c r="AC697">
        <v>11</v>
      </c>
      <c r="AD697">
        <v>8</v>
      </c>
      <c r="AE697">
        <v>57.89</v>
      </c>
      <c r="AF697">
        <v>11</v>
      </c>
      <c r="AG697">
        <v>7</v>
      </c>
      <c r="AH697">
        <v>6</v>
      </c>
      <c r="AI697">
        <v>6</v>
      </c>
    </row>
    <row r="698" spans="1:35" x14ac:dyDescent="0.2">
      <c r="A698" s="102">
        <v>1037</v>
      </c>
      <c r="B698">
        <v>4183</v>
      </c>
      <c r="C698" t="s">
        <v>3187</v>
      </c>
      <c r="D698" t="s">
        <v>2950</v>
      </c>
      <c r="E698">
        <v>2640</v>
      </c>
      <c r="F698">
        <v>2634</v>
      </c>
      <c r="G698">
        <v>400</v>
      </c>
      <c r="H698" t="s">
        <v>2925</v>
      </c>
      <c r="I698">
        <v>7012</v>
      </c>
      <c r="J698" t="s">
        <v>3215</v>
      </c>
      <c r="K698" t="s">
        <v>2943</v>
      </c>
      <c r="L698">
        <v>2311</v>
      </c>
      <c r="M698">
        <v>2281</v>
      </c>
      <c r="N698">
        <v>500</v>
      </c>
      <c r="O698" t="s">
        <v>2928</v>
      </c>
      <c r="P698">
        <v>0.86875511454799503</v>
      </c>
      <c r="Q698">
        <v>0.85525914283072602</v>
      </c>
      <c r="R698">
        <v>1.5250947394974301E-2</v>
      </c>
      <c r="S698">
        <v>7.0770473708505104E-3</v>
      </c>
      <c r="T698">
        <v>1.9100237093427801</v>
      </c>
      <c r="U698">
        <v>1.9100237093427801</v>
      </c>
      <c r="V698">
        <v>1.4669131704557301</v>
      </c>
      <c r="W698">
        <v>6.8</v>
      </c>
      <c r="X698">
        <v>8.25</v>
      </c>
      <c r="Y698">
        <v>118159</v>
      </c>
      <c r="Z698">
        <v>13129</v>
      </c>
      <c r="AA698">
        <v>0.7</v>
      </c>
      <c r="AB698">
        <v>9</v>
      </c>
      <c r="AC698">
        <v>4</v>
      </c>
      <c r="AD698">
        <v>5</v>
      </c>
      <c r="AE698">
        <v>44.44</v>
      </c>
      <c r="AF698">
        <v>13</v>
      </c>
      <c r="AG698">
        <v>4</v>
      </c>
      <c r="AH698">
        <v>1</v>
      </c>
      <c r="AI698">
        <v>4</v>
      </c>
    </row>
    <row r="699" spans="1:35" x14ac:dyDescent="0.2">
      <c r="A699" s="102">
        <v>758</v>
      </c>
      <c r="B699">
        <v>4114</v>
      </c>
      <c r="C699" t="s">
        <v>3133</v>
      </c>
      <c r="D699" t="s">
        <v>2950</v>
      </c>
      <c r="E699">
        <v>6320</v>
      </c>
      <c r="F699">
        <v>6230</v>
      </c>
      <c r="G699">
        <v>100</v>
      </c>
      <c r="H699" t="s">
        <v>2928</v>
      </c>
      <c r="I699">
        <v>5401</v>
      </c>
      <c r="J699" t="s">
        <v>3374</v>
      </c>
      <c r="K699" t="s">
        <v>2986</v>
      </c>
      <c r="L699">
        <v>1553.5</v>
      </c>
      <c r="M699">
        <v>1552</v>
      </c>
      <c r="N699">
        <v>400</v>
      </c>
      <c r="O699" t="s">
        <v>2925</v>
      </c>
      <c r="P699">
        <v>0.53053907997137295</v>
      </c>
      <c r="Q699">
        <v>0.88200002159434798</v>
      </c>
      <c r="R699">
        <v>0.27794848759333401</v>
      </c>
      <c r="S699">
        <v>1.4497845502198899E-2</v>
      </c>
      <c r="T699">
        <v>-0.70622222397947998</v>
      </c>
      <c r="U699">
        <v>0.70622222397947998</v>
      </c>
      <c r="V699">
        <v>0.65138337529610701</v>
      </c>
      <c r="W699">
        <v>-2.64</v>
      </c>
      <c r="X699">
        <v>0.35</v>
      </c>
      <c r="Y699">
        <v>117478</v>
      </c>
      <c r="Z699">
        <v>10680</v>
      </c>
      <c r="AA699">
        <v>0.78</v>
      </c>
      <c r="AB699">
        <v>11</v>
      </c>
      <c r="AC699">
        <v>7</v>
      </c>
      <c r="AD699">
        <v>4</v>
      </c>
      <c r="AE699">
        <v>63.64</v>
      </c>
      <c r="AF699">
        <v>12</v>
      </c>
      <c r="AG699">
        <v>5</v>
      </c>
      <c r="AH699">
        <v>2</v>
      </c>
      <c r="AI699">
        <v>4</v>
      </c>
    </row>
    <row r="700" spans="1:35" x14ac:dyDescent="0.2">
      <c r="A700" s="102">
        <v>687</v>
      </c>
      <c r="B700">
        <v>4183</v>
      </c>
      <c r="C700" t="s">
        <v>3187</v>
      </c>
      <c r="D700" t="s">
        <v>2950</v>
      </c>
      <c r="E700">
        <v>2640</v>
      </c>
      <c r="F700">
        <v>2634</v>
      </c>
      <c r="G700">
        <v>400</v>
      </c>
      <c r="H700" t="s">
        <v>2925</v>
      </c>
      <c r="I700">
        <v>7189</v>
      </c>
      <c r="J700" t="s">
        <v>45</v>
      </c>
      <c r="K700" t="s">
        <v>2988</v>
      </c>
      <c r="L700">
        <v>755</v>
      </c>
      <c r="M700">
        <v>738</v>
      </c>
      <c r="N700">
        <v>1400</v>
      </c>
      <c r="O700" t="s">
        <v>2928</v>
      </c>
      <c r="P700">
        <v>0.83595165814110095</v>
      </c>
      <c r="Q700">
        <v>0.88751913572931596</v>
      </c>
      <c r="R700" s="106">
        <v>8.7277384731027103E-3</v>
      </c>
      <c r="S700">
        <v>3.3715541727125299E-2</v>
      </c>
      <c r="T700">
        <v>3.0512767110821799</v>
      </c>
      <c r="U700">
        <v>3.0512767110821799</v>
      </c>
      <c r="V700">
        <v>2.9051347952616502</v>
      </c>
      <c r="W700">
        <v>10.28</v>
      </c>
      <c r="X700">
        <v>1.94</v>
      </c>
      <c r="Y700">
        <v>117443</v>
      </c>
      <c r="Z700">
        <v>6525</v>
      </c>
      <c r="AA700">
        <v>0.41</v>
      </c>
      <c r="AB700">
        <v>18</v>
      </c>
      <c r="AC700">
        <v>11</v>
      </c>
      <c r="AD700">
        <v>7</v>
      </c>
      <c r="AE700">
        <v>61.11</v>
      </c>
      <c r="AF700">
        <v>11</v>
      </c>
      <c r="AG700">
        <v>7</v>
      </c>
      <c r="AH700">
        <v>5</v>
      </c>
      <c r="AI700">
        <v>6</v>
      </c>
    </row>
    <row r="701" spans="1:35" x14ac:dyDescent="0.2">
      <c r="A701" s="102">
        <v>717</v>
      </c>
      <c r="B701">
        <v>2127</v>
      </c>
      <c r="C701" t="s">
        <v>3174</v>
      </c>
      <c r="D701" t="s">
        <v>2940</v>
      </c>
      <c r="E701">
        <v>3750</v>
      </c>
      <c r="F701">
        <v>3830</v>
      </c>
      <c r="G701">
        <v>200</v>
      </c>
      <c r="H701" t="s">
        <v>2928</v>
      </c>
      <c r="I701">
        <v>8804</v>
      </c>
      <c r="J701" t="s">
        <v>1096</v>
      </c>
      <c r="K701" t="s">
        <v>2947</v>
      </c>
      <c r="L701">
        <v>1791</v>
      </c>
      <c r="M701">
        <v>1788</v>
      </c>
      <c r="N701">
        <v>400</v>
      </c>
      <c r="O701" t="s">
        <v>2925</v>
      </c>
      <c r="P701">
        <v>0.61690460419471904</v>
      </c>
      <c r="Q701">
        <v>0.88584286674426105</v>
      </c>
      <c r="R701">
        <v>0.23180616694130399</v>
      </c>
      <c r="S701">
        <v>3.9688135234166498E-2</v>
      </c>
      <c r="T701">
        <v>-0.29837024857745698</v>
      </c>
      <c r="U701">
        <v>0.29837024857745698</v>
      </c>
      <c r="V701">
        <v>0.29168650951814201</v>
      </c>
      <c r="W701">
        <v>-1.71</v>
      </c>
      <c r="X701">
        <v>6.63</v>
      </c>
      <c r="Y701">
        <v>117204</v>
      </c>
      <c r="Z701">
        <v>5860</v>
      </c>
      <c r="AA701">
        <v>0.39</v>
      </c>
      <c r="AB701">
        <v>20</v>
      </c>
      <c r="AC701">
        <v>9</v>
      </c>
      <c r="AD701">
        <v>11</v>
      </c>
      <c r="AE701">
        <v>45</v>
      </c>
      <c r="AF701">
        <v>10</v>
      </c>
      <c r="AG701">
        <v>8</v>
      </c>
      <c r="AH701">
        <v>6</v>
      </c>
      <c r="AI701">
        <v>6</v>
      </c>
    </row>
    <row r="702" spans="1:35" x14ac:dyDescent="0.2">
      <c r="A702" s="102">
        <v>796</v>
      </c>
      <c r="B702">
        <v>8273</v>
      </c>
      <c r="C702" t="s">
        <v>3098</v>
      </c>
      <c r="D702" t="s">
        <v>2951</v>
      </c>
      <c r="E702">
        <v>3595</v>
      </c>
      <c r="F702">
        <v>3570</v>
      </c>
      <c r="G702">
        <v>300</v>
      </c>
      <c r="H702" t="s">
        <v>2928</v>
      </c>
      <c r="I702">
        <v>9506</v>
      </c>
      <c r="J702" t="s">
        <v>2989</v>
      </c>
      <c r="K702" t="s">
        <v>2990</v>
      </c>
      <c r="L702">
        <v>1060</v>
      </c>
      <c r="M702">
        <v>1057</v>
      </c>
      <c r="N702">
        <v>1000</v>
      </c>
      <c r="O702" t="s">
        <v>2925</v>
      </c>
      <c r="P702">
        <v>0.76713025040449201</v>
      </c>
      <c r="Q702">
        <v>0.87897111528289396</v>
      </c>
      <c r="R702">
        <v>0.38439527546122598</v>
      </c>
      <c r="S702">
        <v>8.4421390331912996E-2</v>
      </c>
      <c r="T702">
        <v>-1.9592986559535399</v>
      </c>
      <c r="U702">
        <v>1.9592986559535399</v>
      </c>
      <c r="V702">
        <v>2.0587952521603001</v>
      </c>
      <c r="W702">
        <v>-10.26</v>
      </c>
      <c r="X702">
        <v>1.31</v>
      </c>
      <c r="Y702">
        <v>116844</v>
      </c>
      <c r="Z702">
        <v>5842</v>
      </c>
      <c r="AA702">
        <v>0.28999999999999998</v>
      </c>
      <c r="AB702">
        <v>20</v>
      </c>
      <c r="AC702">
        <v>8</v>
      </c>
      <c r="AD702">
        <v>12</v>
      </c>
      <c r="AE702">
        <v>40</v>
      </c>
      <c r="AF702">
        <v>11</v>
      </c>
      <c r="AG702">
        <v>6</v>
      </c>
      <c r="AH702">
        <v>7</v>
      </c>
      <c r="AI702">
        <v>7</v>
      </c>
    </row>
    <row r="703" spans="1:35" x14ac:dyDescent="0.2">
      <c r="A703" s="102">
        <v>270</v>
      </c>
      <c r="B703">
        <v>7240</v>
      </c>
      <c r="C703" t="s">
        <v>963</v>
      </c>
      <c r="D703" t="s">
        <v>2943</v>
      </c>
      <c r="E703">
        <v>1633</v>
      </c>
      <c r="F703">
        <v>1578</v>
      </c>
      <c r="G703">
        <v>600</v>
      </c>
      <c r="H703" t="s">
        <v>2925</v>
      </c>
      <c r="I703">
        <v>7762</v>
      </c>
      <c r="J703" t="s">
        <v>3200</v>
      </c>
      <c r="K703" t="s">
        <v>2934</v>
      </c>
      <c r="L703">
        <v>543</v>
      </c>
      <c r="M703">
        <v>539</v>
      </c>
      <c r="N703">
        <v>1800</v>
      </c>
      <c r="O703" t="s">
        <v>2928</v>
      </c>
      <c r="P703">
        <v>0.91290377762106101</v>
      </c>
      <c r="Q703">
        <v>0.92237694748340904</v>
      </c>
      <c r="R703">
        <v>0.45175060791497801</v>
      </c>
      <c r="S703">
        <v>5.1247032425354097E-2</v>
      </c>
      <c r="T703">
        <v>0.88283961915523301</v>
      </c>
      <c r="U703">
        <v>0.88283961915523301</v>
      </c>
      <c r="V703">
        <v>1.6459114506571899</v>
      </c>
      <c r="W703">
        <v>2.64</v>
      </c>
      <c r="X703">
        <v>2.4700000000000002</v>
      </c>
      <c r="Y703">
        <v>115687</v>
      </c>
      <c r="Z703">
        <v>6427</v>
      </c>
      <c r="AA703">
        <v>0.33</v>
      </c>
      <c r="AB703">
        <v>18</v>
      </c>
      <c r="AC703">
        <v>11</v>
      </c>
      <c r="AD703">
        <v>7</v>
      </c>
      <c r="AE703">
        <v>61.11</v>
      </c>
      <c r="AF703">
        <v>15</v>
      </c>
      <c r="AG703">
        <v>6</v>
      </c>
      <c r="AH703">
        <v>2</v>
      </c>
      <c r="AI703">
        <v>10</v>
      </c>
    </row>
    <row r="704" spans="1:35" x14ac:dyDescent="0.2">
      <c r="A704" s="102">
        <v>1251</v>
      </c>
      <c r="B704">
        <v>8113</v>
      </c>
      <c r="C704" t="s">
        <v>3399</v>
      </c>
      <c r="D704" t="s">
        <v>2950</v>
      </c>
      <c r="E704">
        <v>3720</v>
      </c>
      <c r="F704">
        <v>3752</v>
      </c>
      <c r="G704">
        <v>200</v>
      </c>
      <c r="H704" t="s">
        <v>2928</v>
      </c>
      <c r="I704">
        <v>8697</v>
      </c>
      <c r="J704" t="s">
        <v>1090</v>
      </c>
      <c r="K704" t="s">
        <v>2931</v>
      </c>
      <c r="L704">
        <v>2058</v>
      </c>
      <c r="M704">
        <v>2042</v>
      </c>
      <c r="N704">
        <v>400</v>
      </c>
      <c r="O704" t="s">
        <v>2925</v>
      </c>
      <c r="P704">
        <v>0.73526321807656503</v>
      </c>
      <c r="Q704">
        <v>0.83389261806417403</v>
      </c>
      <c r="R704">
        <v>9.1881759209497094E-2</v>
      </c>
      <c r="S704">
        <v>1.4839078829708601E-2</v>
      </c>
      <c r="T704">
        <v>-0.85020234407145101</v>
      </c>
      <c r="U704">
        <v>0.85020234407145101</v>
      </c>
      <c r="V704">
        <v>1.2677515499141101</v>
      </c>
      <c r="W704">
        <v>-3.11</v>
      </c>
      <c r="X704">
        <v>8.85</v>
      </c>
      <c r="Y704">
        <v>114924</v>
      </c>
      <c r="Z704">
        <v>5473</v>
      </c>
      <c r="AA704">
        <v>0.27</v>
      </c>
      <c r="AB704">
        <v>21</v>
      </c>
      <c r="AC704">
        <v>10</v>
      </c>
      <c r="AD704">
        <v>11</v>
      </c>
      <c r="AE704">
        <v>47.62</v>
      </c>
      <c r="AF704">
        <v>11</v>
      </c>
      <c r="AG704">
        <v>8</v>
      </c>
      <c r="AH704">
        <v>7</v>
      </c>
      <c r="AI704">
        <v>6</v>
      </c>
    </row>
    <row r="705" spans="1:35" x14ac:dyDescent="0.2">
      <c r="A705" s="102">
        <v>174</v>
      </c>
      <c r="B705">
        <v>4927</v>
      </c>
      <c r="C705" t="s">
        <v>3280</v>
      </c>
      <c r="D705" t="s">
        <v>2950</v>
      </c>
      <c r="E705">
        <v>2455</v>
      </c>
      <c r="F705">
        <v>2461</v>
      </c>
      <c r="G705">
        <v>400</v>
      </c>
      <c r="H705" t="s">
        <v>2928</v>
      </c>
      <c r="I705">
        <v>9956</v>
      </c>
      <c r="J705" t="s">
        <v>2874</v>
      </c>
      <c r="K705" t="s">
        <v>2951</v>
      </c>
      <c r="L705">
        <v>2037</v>
      </c>
      <c r="M705">
        <v>1991</v>
      </c>
      <c r="N705">
        <v>500</v>
      </c>
      <c r="O705" t="s">
        <v>2925</v>
      </c>
      <c r="P705">
        <v>0.76833589986239703</v>
      </c>
      <c r="Q705">
        <v>0.93335998424597699</v>
      </c>
      <c r="R705">
        <v>0.36460319882638598</v>
      </c>
      <c r="S705">
        <v>3.5504570049319797E-2</v>
      </c>
      <c r="T705">
        <v>-1.0972868193069001</v>
      </c>
      <c r="U705">
        <v>1.0972868193069001</v>
      </c>
      <c r="V705">
        <v>1.1206829541149901</v>
      </c>
      <c r="W705">
        <v>-4.25</v>
      </c>
      <c r="X705">
        <v>1.1299999999999999</v>
      </c>
      <c r="Y705">
        <v>114721</v>
      </c>
      <c r="Z705">
        <v>8194</v>
      </c>
      <c r="AA705">
        <v>0.4</v>
      </c>
      <c r="AB705">
        <v>14</v>
      </c>
      <c r="AC705">
        <v>8</v>
      </c>
      <c r="AD705">
        <v>6</v>
      </c>
      <c r="AE705">
        <v>57.14</v>
      </c>
      <c r="AF705">
        <v>11</v>
      </c>
      <c r="AG705">
        <v>5</v>
      </c>
      <c r="AH705">
        <v>4</v>
      </c>
      <c r="AI705">
        <v>5</v>
      </c>
    </row>
    <row r="706" spans="1:35" x14ac:dyDescent="0.2">
      <c r="A706" s="102">
        <v>934</v>
      </c>
      <c r="B706">
        <v>6301</v>
      </c>
      <c r="C706" t="s">
        <v>56</v>
      </c>
      <c r="D706" t="s">
        <v>2938</v>
      </c>
      <c r="E706">
        <v>2410</v>
      </c>
      <c r="F706">
        <v>2398.5</v>
      </c>
      <c r="G706">
        <v>500</v>
      </c>
      <c r="H706" t="s">
        <v>2928</v>
      </c>
      <c r="I706">
        <v>7327</v>
      </c>
      <c r="J706" t="s">
        <v>3245</v>
      </c>
      <c r="K706" t="s">
        <v>2988</v>
      </c>
      <c r="L706">
        <v>2822</v>
      </c>
      <c r="M706">
        <v>2725</v>
      </c>
      <c r="N706">
        <v>400</v>
      </c>
      <c r="O706" t="s">
        <v>2925</v>
      </c>
      <c r="P706">
        <v>0.77908192579264701</v>
      </c>
      <c r="Q706">
        <v>0.86530150656934701</v>
      </c>
      <c r="R706" s="15">
        <v>0.39119291688466601</v>
      </c>
      <c r="S706" s="15">
        <v>2.3575307057474001E-2</v>
      </c>
      <c r="T706">
        <v>-0.58561472431738604</v>
      </c>
      <c r="U706">
        <v>0.58561472431738604</v>
      </c>
      <c r="V706">
        <v>1.14288815823844</v>
      </c>
      <c r="W706">
        <v>-1.69</v>
      </c>
      <c r="X706">
        <v>10.02</v>
      </c>
      <c r="Y706">
        <v>114666</v>
      </c>
      <c r="Z706">
        <v>38222</v>
      </c>
      <c r="AA706">
        <v>1.99</v>
      </c>
      <c r="AB706">
        <v>3</v>
      </c>
      <c r="AC706">
        <v>3</v>
      </c>
      <c r="AD706">
        <v>0</v>
      </c>
      <c r="AE706">
        <v>100</v>
      </c>
      <c r="AF706">
        <v>14</v>
      </c>
      <c r="AG706">
        <v>2</v>
      </c>
      <c r="AH706">
        <v>0</v>
      </c>
      <c r="AI706">
        <v>1</v>
      </c>
    </row>
    <row r="707" spans="1:35" x14ac:dyDescent="0.2">
      <c r="A707" s="102">
        <v>272</v>
      </c>
      <c r="B707">
        <v>2427</v>
      </c>
      <c r="C707" t="s">
        <v>3263</v>
      </c>
      <c r="D707" t="s">
        <v>2940</v>
      </c>
      <c r="E707">
        <v>980</v>
      </c>
      <c r="F707">
        <v>995</v>
      </c>
      <c r="G707">
        <v>1100</v>
      </c>
      <c r="H707" t="s">
        <v>2928</v>
      </c>
      <c r="I707">
        <v>4118</v>
      </c>
      <c r="J707" t="s">
        <v>3242</v>
      </c>
      <c r="K707" t="s">
        <v>2950</v>
      </c>
      <c r="L707">
        <v>3545</v>
      </c>
      <c r="M707">
        <v>3520</v>
      </c>
      <c r="N707">
        <v>300</v>
      </c>
      <c r="O707" t="s">
        <v>2925</v>
      </c>
      <c r="P707">
        <v>0.59361338830244104</v>
      </c>
      <c r="Q707">
        <v>0.92220812114980699</v>
      </c>
      <c r="R707">
        <v>0.492099369130644</v>
      </c>
      <c r="S707">
        <v>5.5880941914979501E-4</v>
      </c>
      <c r="T707">
        <v>-2.5805159235464399</v>
      </c>
      <c r="U707">
        <v>2.5805159235464399</v>
      </c>
      <c r="V707">
        <v>1.7598189260030901</v>
      </c>
      <c r="W707">
        <v>-13.66</v>
      </c>
      <c r="X707">
        <v>3.65</v>
      </c>
      <c r="Y707">
        <v>114562</v>
      </c>
      <c r="Z707">
        <v>4773</v>
      </c>
      <c r="AA707">
        <v>0.18</v>
      </c>
      <c r="AB707">
        <v>24</v>
      </c>
      <c r="AC707">
        <v>13</v>
      </c>
      <c r="AD707">
        <v>11</v>
      </c>
      <c r="AE707">
        <v>54.17</v>
      </c>
      <c r="AF707">
        <v>9</v>
      </c>
      <c r="AG707">
        <v>11</v>
      </c>
      <c r="AH707">
        <v>9</v>
      </c>
      <c r="AI707">
        <v>4</v>
      </c>
    </row>
    <row r="708" spans="1:35" x14ac:dyDescent="0.2">
      <c r="A708" s="102">
        <v>234</v>
      </c>
      <c r="B708">
        <v>7211</v>
      </c>
      <c r="C708" t="s">
        <v>28</v>
      </c>
      <c r="D708" t="s">
        <v>2943</v>
      </c>
      <c r="E708">
        <v>423</v>
      </c>
      <c r="F708">
        <v>425</v>
      </c>
      <c r="G708">
        <v>2400</v>
      </c>
      <c r="H708" t="s">
        <v>2928</v>
      </c>
      <c r="I708">
        <v>7976</v>
      </c>
      <c r="J708" t="s">
        <v>2983</v>
      </c>
      <c r="K708" t="s">
        <v>2949</v>
      </c>
      <c r="L708">
        <v>1703</v>
      </c>
      <c r="M708">
        <v>1683</v>
      </c>
      <c r="N708">
        <v>600</v>
      </c>
      <c r="O708" t="s">
        <v>2925</v>
      </c>
      <c r="P708">
        <v>0.89558285736055898</v>
      </c>
      <c r="Q708">
        <v>0.92558307641765303</v>
      </c>
      <c r="R708">
        <v>1.62261631609565E-2</v>
      </c>
      <c r="S708">
        <v>2.9263341092260201E-2</v>
      </c>
      <c r="T708">
        <v>-2.0475905075944798</v>
      </c>
      <c r="U708">
        <v>2.0475905075944798</v>
      </c>
      <c r="V708">
        <v>2.5078124102286101</v>
      </c>
      <c r="W708">
        <v>-9.32</v>
      </c>
      <c r="X708">
        <v>1.01</v>
      </c>
      <c r="Y708">
        <v>114544</v>
      </c>
      <c r="Z708">
        <v>7159</v>
      </c>
      <c r="AA708">
        <v>0.36</v>
      </c>
      <c r="AB708">
        <v>16</v>
      </c>
      <c r="AC708">
        <v>9</v>
      </c>
      <c r="AD708">
        <v>7</v>
      </c>
      <c r="AE708">
        <v>56.25</v>
      </c>
      <c r="AF708">
        <v>14</v>
      </c>
      <c r="AG708">
        <v>6</v>
      </c>
      <c r="AH708">
        <v>3</v>
      </c>
      <c r="AI708">
        <v>7</v>
      </c>
    </row>
    <row r="709" spans="1:35" x14ac:dyDescent="0.2">
      <c r="A709" s="102">
        <v>16</v>
      </c>
      <c r="B709">
        <v>3105</v>
      </c>
      <c r="C709" t="s">
        <v>50</v>
      </c>
      <c r="D709" t="s">
        <v>2930</v>
      </c>
      <c r="E709">
        <v>1030</v>
      </c>
      <c r="F709">
        <v>1027</v>
      </c>
      <c r="G709">
        <v>1000</v>
      </c>
      <c r="H709" t="s">
        <v>2925</v>
      </c>
      <c r="I709">
        <v>7282</v>
      </c>
      <c r="J709" t="s">
        <v>3247</v>
      </c>
      <c r="K709" t="s">
        <v>2943</v>
      </c>
      <c r="L709">
        <v>2462</v>
      </c>
      <c r="M709">
        <v>2471</v>
      </c>
      <c r="N709">
        <v>400</v>
      </c>
      <c r="O709" t="s">
        <v>2928</v>
      </c>
      <c r="P709">
        <v>0.77908392355653799</v>
      </c>
      <c r="Q709">
        <v>0.96294376421581696</v>
      </c>
      <c r="R709" s="15">
        <v>0.39025521867971802</v>
      </c>
      <c r="S709">
        <v>3.3440869023877799E-4</v>
      </c>
      <c r="T709">
        <v>2.5769308400300899</v>
      </c>
      <c r="U709">
        <v>2.5769308400300899</v>
      </c>
      <c r="V709">
        <v>3.4404347098816501</v>
      </c>
      <c r="W709">
        <v>7.5</v>
      </c>
      <c r="X709">
        <v>3.91</v>
      </c>
      <c r="Y709">
        <v>113458</v>
      </c>
      <c r="Z709">
        <v>5157</v>
      </c>
      <c r="AA709">
        <v>0.21</v>
      </c>
      <c r="AB709">
        <v>22</v>
      </c>
      <c r="AC709">
        <v>12</v>
      </c>
      <c r="AD709">
        <v>10</v>
      </c>
      <c r="AE709">
        <v>54.55</v>
      </c>
      <c r="AF709">
        <v>11</v>
      </c>
      <c r="AG709">
        <v>8</v>
      </c>
      <c r="AH709">
        <v>8</v>
      </c>
      <c r="AI709">
        <v>6</v>
      </c>
    </row>
    <row r="710" spans="1:35" x14ac:dyDescent="0.2">
      <c r="A710" s="102">
        <v>1243</v>
      </c>
      <c r="B710">
        <v>1883</v>
      </c>
      <c r="C710" t="s">
        <v>3177</v>
      </c>
      <c r="D710" t="s">
        <v>2935</v>
      </c>
      <c r="E710">
        <v>3680</v>
      </c>
      <c r="F710">
        <v>3695</v>
      </c>
      <c r="G710">
        <v>200</v>
      </c>
      <c r="H710" t="s">
        <v>2925</v>
      </c>
      <c r="I710">
        <v>6951</v>
      </c>
      <c r="J710" t="s">
        <v>229</v>
      </c>
      <c r="K710" t="s">
        <v>2930</v>
      </c>
      <c r="L710">
        <v>3685</v>
      </c>
      <c r="M710">
        <v>3665</v>
      </c>
      <c r="N710">
        <v>200</v>
      </c>
      <c r="O710" t="s">
        <v>2928</v>
      </c>
      <c r="P710">
        <v>0.83945830011730904</v>
      </c>
      <c r="Q710">
        <v>0.83450097536081302</v>
      </c>
      <c r="R710">
        <v>0.34777568950890297</v>
      </c>
      <c r="S710">
        <v>3.6917730196836399E-3</v>
      </c>
      <c r="T710">
        <v>1.9181327999345099</v>
      </c>
      <c r="U710">
        <v>1.9181327999345099</v>
      </c>
      <c r="V710">
        <v>1.80020296705577</v>
      </c>
      <c r="W710">
        <v>15.07</v>
      </c>
      <c r="X710">
        <v>0.81</v>
      </c>
      <c r="Y710">
        <v>112766</v>
      </c>
      <c r="Z710">
        <v>4903</v>
      </c>
      <c r="AA710">
        <v>0.16</v>
      </c>
      <c r="AB710">
        <v>23</v>
      </c>
      <c r="AC710">
        <v>9</v>
      </c>
      <c r="AD710">
        <v>14</v>
      </c>
      <c r="AE710">
        <v>39.130000000000003</v>
      </c>
      <c r="AF710">
        <v>10</v>
      </c>
      <c r="AG710">
        <v>7</v>
      </c>
      <c r="AH710">
        <v>11</v>
      </c>
      <c r="AI710">
        <v>5</v>
      </c>
    </row>
    <row r="711" spans="1:35" x14ac:dyDescent="0.2">
      <c r="A711" s="102">
        <v>1155</v>
      </c>
      <c r="B711">
        <v>1812</v>
      </c>
      <c r="C711" t="s">
        <v>3066</v>
      </c>
      <c r="D711" t="s">
        <v>2935</v>
      </c>
      <c r="E711">
        <v>1460</v>
      </c>
      <c r="F711">
        <v>1451</v>
      </c>
      <c r="G711">
        <v>800</v>
      </c>
      <c r="H711" t="s">
        <v>2925</v>
      </c>
      <c r="I711">
        <v>5214</v>
      </c>
      <c r="J711" t="s">
        <v>3279</v>
      </c>
      <c r="K711" t="s">
        <v>2924</v>
      </c>
      <c r="L711">
        <v>2218</v>
      </c>
      <c r="M711">
        <v>2198</v>
      </c>
      <c r="N711">
        <v>500</v>
      </c>
      <c r="O711" t="s">
        <v>2928</v>
      </c>
      <c r="P711">
        <v>0.63909684481012896</v>
      </c>
      <c r="Q711">
        <v>0.84381914417674198</v>
      </c>
      <c r="R711">
        <v>0.15599762130042399</v>
      </c>
      <c r="S711">
        <v>8.8981721654558907E-2</v>
      </c>
      <c r="T711">
        <v>2.4147604731539198</v>
      </c>
      <c r="U711">
        <v>2.4147604731539198</v>
      </c>
      <c r="V711">
        <v>2.5498244232240199</v>
      </c>
      <c r="W711">
        <v>6.65</v>
      </c>
      <c r="X711">
        <v>5.62</v>
      </c>
      <c r="Y711">
        <v>111931</v>
      </c>
      <c r="Z711">
        <v>5891</v>
      </c>
      <c r="AA711">
        <v>0.43</v>
      </c>
      <c r="AB711">
        <v>19</v>
      </c>
      <c r="AC711">
        <v>12</v>
      </c>
      <c r="AD711">
        <v>7</v>
      </c>
      <c r="AE711">
        <v>63.16</v>
      </c>
      <c r="AF711">
        <v>13</v>
      </c>
      <c r="AG711">
        <v>7</v>
      </c>
      <c r="AH711">
        <v>3</v>
      </c>
      <c r="AI711">
        <v>9</v>
      </c>
    </row>
    <row r="712" spans="1:35" x14ac:dyDescent="0.2">
      <c r="A712" s="102">
        <v>757</v>
      </c>
      <c r="B712">
        <v>4185</v>
      </c>
      <c r="C712" t="s">
        <v>3629</v>
      </c>
      <c r="D712" t="s">
        <v>2950</v>
      </c>
      <c r="E712">
        <v>2150</v>
      </c>
      <c r="F712">
        <v>2163</v>
      </c>
      <c r="G712">
        <v>500</v>
      </c>
      <c r="H712" t="s">
        <v>2928</v>
      </c>
      <c r="I712">
        <v>4626</v>
      </c>
      <c r="J712" t="s">
        <v>3255</v>
      </c>
      <c r="K712" t="s">
        <v>2950</v>
      </c>
      <c r="L712">
        <v>5170</v>
      </c>
      <c r="M712">
        <v>5140</v>
      </c>
      <c r="N712">
        <v>200</v>
      </c>
      <c r="O712" t="s">
        <v>2925</v>
      </c>
      <c r="P712">
        <v>0.57376425000491604</v>
      </c>
      <c r="Q712">
        <v>0.88204031739752797</v>
      </c>
      <c r="R712">
        <v>1.6573328773550701E-2</v>
      </c>
      <c r="S712">
        <v>8.9983053347485104E-2</v>
      </c>
      <c r="T712">
        <v>-1.8574160222154601</v>
      </c>
      <c r="U712">
        <v>1.8574160222154601</v>
      </c>
      <c r="V712">
        <v>2.3067876146215398</v>
      </c>
      <c r="W712">
        <v>-10.34</v>
      </c>
      <c r="X712">
        <v>5.2</v>
      </c>
      <c r="Y712">
        <v>111386</v>
      </c>
      <c r="Z712">
        <v>7956</v>
      </c>
      <c r="AA712">
        <v>0.41</v>
      </c>
      <c r="AB712">
        <v>14</v>
      </c>
      <c r="AC712">
        <v>9</v>
      </c>
      <c r="AD712">
        <v>5</v>
      </c>
      <c r="AE712">
        <v>64.290000000000006</v>
      </c>
      <c r="AF712">
        <v>14</v>
      </c>
      <c r="AG712">
        <v>4</v>
      </c>
      <c r="AH712">
        <v>3</v>
      </c>
      <c r="AI712">
        <v>7</v>
      </c>
    </row>
    <row r="713" spans="1:35" x14ac:dyDescent="0.2">
      <c r="A713" s="102">
        <v>25</v>
      </c>
      <c r="B713">
        <v>3003</v>
      </c>
      <c r="C713" t="s">
        <v>691</v>
      </c>
      <c r="D713" t="s">
        <v>2947</v>
      </c>
      <c r="E713">
        <v>1355</v>
      </c>
      <c r="F713">
        <v>1364</v>
      </c>
      <c r="G713">
        <v>800</v>
      </c>
      <c r="H713" t="s">
        <v>2925</v>
      </c>
      <c r="I713">
        <v>8604</v>
      </c>
      <c r="J713" t="s">
        <v>541</v>
      </c>
      <c r="K713" t="s">
        <v>3183</v>
      </c>
      <c r="L713">
        <v>559</v>
      </c>
      <c r="M713">
        <v>561.6</v>
      </c>
      <c r="N713">
        <v>1900</v>
      </c>
      <c r="O713" t="s">
        <v>2928</v>
      </c>
      <c r="P713">
        <v>0.72472538952129595</v>
      </c>
      <c r="Q713">
        <v>0.96075942750044296</v>
      </c>
      <c r="R713" s="15">
        <v>0.34948735010692</v>
      </c>
      <c r="S713">
        <v>2.8780450041412001E-2</v>
      </c>
      <c r="T713">
        <v>1.6009805860801301</v>
      </c>
      <c r="U713">
        <v>1.6009805860801301</v>
      </c>
      <c r="V713">
        <v>1.4969698891832099</v>
      </c>
      <c r="W713">
        <v>4.74</v>
      </c>
      <c r="X713">
        <v>2.21</v>
      </c>
      <c r="Y713">
        <v>111261</v>
      </c>
      <c r="Z713">
        <v>6954</v>
      </c>
      <c r="AA713">
        <v>0.32</v>
      </c>
      <c r="AB713">
        <v>16</v>
      </c>
      <c r="AC713">
        <v>9</v>
      </c>
      <c r="AD713">
        <v>7</v>
      </c>
      <c r="AE713">
        <v>56.25</v>
      </c>
      <c r="AF713">
        <v>11</v>
      </c>
      <c r="AG713">
        <v>6</v>
      </c>
      <c r="AH713">
        <v>4</v>
      </c>
      <c r="AI713">
        <v>6</v>
      </c>
    </row>
    <row r="714" spans="1:35" x14ac:dyDescent="0.2">
      <c r="A714" s="102">
        <v>1136</v>
      </c>
      <c r="B714">
        <v>4534</v>
      </c>
      <c r="C714" t="s">
        <v>3251</v>
      </c>
      <c r="D714" t="s">
        <v>2948</v>
      </c>
      <c r="E714">
        <v>4340</v>
      </c>
      <c r="F714">
        <v>4370</v>
      </c>
      <c r="G714">
        <v>200</v>
      </c>
      <c r="H714" t="s">
        <v>2925</v>
      </c>
      <c r="I714">
        <v>9716</v>
      </c>
      <c r="J714" t="s">
        <v>3193</v>
      </c>
      <c r="K714" t="s">
        <v>2940</v>
      </c>
      <c r="L714">
        <v>1315</v>
      </c>
      <c r="M714">
        <v>1310</v>
      </c>
      <c r="N714">
        <v>700</v>
      </c>
      <c r="O714" t="s">
        <v>2928</v>
      </c>
      <c r="P714">
        <v>0.77613997139438495</v>
      </c>
      <c r="Q714">
        <v>0.84659900958484002</v>
      </c>
      <c r="R714" s="15">
        <v>3.9772025053144301E-3</v>
      </c>
      <c r="S714">
        <v>3.8998373375986599E-2</v>
      </c>
      <c r="T714">
        <v>1.74785859455335</v>
      </c>
      <c r="U714">
        <v>1.74785859455335</v>
      </c>
      <c r="V714">
        <v>0.88436492362709396</v>
      </c>
      <c r="W714">
        <v>4.9800000000000004</v>
      </c>
      <c r="X714">
        <v>4.92</v>
      </c>
      <c r="Y714">
        <v>111217</v>
      </c>
      <c r="Z714">
        <v>10111</v>
      </c>
      <c r="AA714">
        <v>0.65</v>
      </c>
      <c r="AB714">
        <v>11</v>
      </c>
      <c r="AC714">
        <v>6</v>
      </c>
      <c r="AD714">
        <v>5</v>
      </c>
      <c r="AE714">
        <v>54.55</v>
      </c>
      <c r="AF714">
        <v>11</v>
      </c>
      <c r="AG714">
        <v>5</v>
      </c>
      <c r="AH714">
        <v>2</v>
      </c>
      <c r="AI714">
        <v>4</v>
      </c>
    </row>
    <row r="715" spans="1:35" x14ac:dyDescent="0.2">
      <c r="A715" s="102">
        <v>208</v>
      </c>
      <c r="B715">
        <v>2281</v>
      </c>
      <c r="C715" t="s">
        <v>1360</v>
      </c>
      <c r="D715" t="s">
        <v>2953</v>
      </c>
      <c r="E715">
        <v>2684</v>
      </c>
      <c r="F715">
        <v>2671</v>
      </c>
      <c r="G715">
        <v>400</v>
      </c>
      <c r="H715" t="s">
        <v>2925</v>
      </c>
      <c r="I715">
        <v>3880</v>
      </c>
      <c r="J715" t="s">
        <v>2820</v>
      </c>
      <c r="K715" t="s">
        <v>3210</v>
      </c>
      <c r="L715">
        <v>1488</v>
      </c>
      <c r="M715">
        <v>1483</v>
      </c>
      <c r="N715">
        <v>700</v>
      </c>
      <c r="O715" t="s">
        <v>2928</v>
      </c>
      <c r="P715">
        <v>0.67596935087710697</v>
      </c>
      <c r="Q715">
        <v>0.92826840976756997</v>
      </c>
      <c r="R715">
        <v>1.7226728189992E-3</v>
      </c>
      <c r="S715" s="15">
        <v>1.7615192740021699E-3</v>
      </c>
      <c r="T715">
        <v>2.2066569130108702</v>
      </c>
      <c r="U715">
        <v>2.2066569130108702</v>
      </c>
      <c r="V715">
        <v>1.6451656511872299</v>
      </c>
      <c r="W715">
        <v>4.57</v>
      </c>
      <c r="X715">
        <v>2.84</v>
      </c>
      <c r="Y715">
        <v>111168</v>
      </c>
      <c r="Z715">
        <v>5558</v>
      </c>
      <c r="AA715">
        <v>0.28999999999999998</v>
      </c>
      <c r="AB715">
        <v>20</v>
      </c>
      <c r="AC715">
        <v>12</v>
      </c>
      <c r="AD715">
        <v>8</v>
      </c>
      <c r="AE715">
        <v>60</v>
      </c>
      <c r="AF715">
        <v>9</v>
      </c>
      <c r="AG715">
        <v>10</v>
      </c>
      <c r="AH715">
        <v>8</v>
      </c>
      <c r="AI715">
        <v>2</v>
      </c>
    </row>
    <row r="716" spans="1:35" x14ac:dyDescent="0.2">
      <c r="A716" s="102">
        <v>835</v>
      </c>
      <c r="B716">
        <v>3865</v>
      </c>
      <c r="C716" t="s">
        <v>2867</v>
      </c>
      <c r="D716" t="s">
        <v>3210</v>
      </c>
      <c r="E716">
        <v>526</v>
      </c>
      <c r="F716">
        <v>527</v>
      </c>
      <c r="G716">
        <v>2100</v>
      </c>
      <c r="H716" t="s">
        <v>2925</v>
      </c>
      <c r="I716">
        <v>5214</v>
      </c>
      <c r="J716" t="s">
        <v>3279</v>
      </c>
      <c r="K716" t="s">
        <v>2924</v>
      </c>
      <c r="L716">
        <v>2218</v>
      </c>
      <c r="M716">
        <v>2198</v>
      </c>
      <c r="N716">
        <v>500</v>
      </c>
      <c r="O716" t="s">
        <v>2928</v>
      </c>
      <c r="P716">
        <v>0.83380621039574498</v>
      </c>
      <c r="Q716">
        <v>0.87535661569325796</v>
      </c>
      <c r="R716">
        <v>0.27995990919158997</v>
      </c>
      <c r="S716" s="106">
        <v>1.7844251670237999E-2</v>
      </c>
      <c r="T716">
        <v>0.99699956065578998</v>
      </c>
      <c r="U716">
        <v>0.99699956065578998</v>
      </c>
      <c r="V716">
        <v>1.12202394953748</v>
      </c>
      <c r="W716">
        <v>2.38</v>
      </c>
      <c r="X716">
        <v>0.7</v>
      </c>
      <c r="Y716">
        <v>111113</v>
      </c>
      <c r="Z716">
        <v>5556</v>
      </c>
      <c r="AA716">
        <v>0.28000000000000003</v>
      </c>
      <c r="AB716">
        <v>20</v>
      </c>
      <c r="AC716">
        <v>11</v>
      </c>
      <c r="AD716">
        <v>9</v>
      </c>
      <c r="AE716">
        <v>55</v>
      </c>
      <c r="AF716">
        <v>12</v>
      </c>
      <c r="AG716">
        <v>5</v>
      </c>
      <c r="AH716">
        <v>5</v>
      </c>
      <c r="AI716">
        <v>10</v>
      </c>
    </row>
    <row r="717" spans="1:35" x14ac:dyDescent="0.2">
      <c r="A717" s="102">
        <v>1141</v>
      </c>
      <c r="B717">
        <v>2678</v>
      </c>
      <c r="C717" t="s">
        <v>746</v>
      </c>
      <c r="D717" t="s">
        <v>2951</v>
      </c>
      <c r="E717">
        <v>3560</v>
      </c>
      <c r="F717">
        <v>3585</v>
      </c>
      <c r="G717">
        <v>200</v>
      </c>
      <c r="H717" t="s">
        <v>2925</v>
      </c>
      <c r="I717">
        <v>3046</v>
      </c>
      <c r="J717" t="s">
        <v>763</v>
      </c>
      <c r="K717" t="s">
        <v>2951</v>
      </c>
      <c r="L717">
        <v>7810</v>
      </c>
      <c r="M717">
        <v>7780</v>
      </c>
      <c r="N717">
        <v>100</v>
      </c>
      <c r="O717" t="s">
        <v>2928</v>
      </c>
      <c r="P717">
        <v>0.87880815530051304</v>
      </c>
      <c r="Q717">
        <v>0.84570607014536603</v>
      </c>
      <c r="R717">
        <v>0.21441909074500901</v>
      </c>
      <c r="S717">
        <v>9.4093387930878597E-2</v>
      </c>
      <c r="T717">
        <v>1.15808083664213</v>
      </c>
      <c r="U717">
        <v>1.15808083664213</v>
      </c>
      <c r="V717">
        <v>9.0143464646091298E-2</v>
      </c>
      <c r="W717">
        <v>3.86</v>
      </c>
      <c r="X717">
        <v>7.84</v>
      </c>
      <c r="Y717">
        <v>110038</v>
      </c>
      <c r="Z717">
        <v>12226</v>
      </c>
      <c r="AA717">
        <v>1.01</v>
      </c>
      <c r="AB717">
        <v>9</v>
      </c>
      <c r="AC717">
        <v>7</v>
      </c>
      <c r="AD717">
        <v>2</v>
      </c>
      <c r="AE717">
        <v>77.78</v>
      </c>
      <c r="AF717">
        <v>11</v>
      </c>
      <c r="AG717">
        <v>5</v>
      </c>
      <c r="AH717">
        <v>2</v>
      </c>
      <c r="AI717">
        <v>2</v>
      </c>
    </row>
    <row r="718" spans="1:35" x14ac:dyDescent="0.2">
      <c r="A718" s="102">
        <v>603</v>
      </c>
      <c r="B718">
        <v>8316</v>
      </c>
      <c r="C718" t="s">
        <v>3212</v>
      </c>
      <c r="D718" t="s">
        <v>2988</v>
      </c>
      <c r="E718">
        <v>3973</v>
      </c>
      <c r="F718">
        <v>3954</v>
      </c>
      <c r="G718">
        <v>200</v>
      </c>
      <c r="H718" t="s">
        <v>2925</v>
      </c>
      <c r="I718">
        <v>9072</v>
      </c>
      <c r="J718" t="s">
        <v>3095</v>
      </c>
      <c r="K718" t="s">
        <v>3096</v>
      </c>
      <c r="L718">
        <v>2659</v>
      </c>
      <c r="M718">
        <v>2602</v>
      </c>
      <c r="N718">
        <v>300</v>
      </c>
      <c r="O718" t="s">
        <v>2928</v>
      </c>
      <c r="P718">
        <v>0.86788603237467998</v>
      </c>
      <c r="Q718">
        <v>0.89449325096172405</v>
      </c>
      <c r="R718">
        <v>3.6645108921529501E-2</v>
      </c>
      <c r="S718">
        <v>7.4172175205010999E-3</v>
      </c>
      <c r="T718">
        <v>2.4565555771726699</v>
      </c>
      <c r="U718">
        <v>2.4565555771726699</v>
      </c>
      <c r="V718">
        <v>0.87695052772655402</v>
      </c>
      <c r="W718">
        <v>2.78</v>
      </c>
      <c r="X718">
        <v>1.29</v>
      </c>
      <c r="Y718">
        <v>109233</v>
      </c>
      <c r="Z718">
        <v>7282</v>
      </c>
      <c r="AA718">
        <v>0.37</v>
      </c>
      <c r="AB718">
        <v>15</v>
      </c>
      <c r="AC718">
        <v>9</v>
      </c>
      <c r="AD718">
        <v>6</v>
      </c>
      <c r="AE718">
        <v>60</v>
      </c>
      <c r="AF718">
        <v>15</v>
      </c>
      <c r="AG718">
        <v>3</v>
      </c>
      <c r="AH718">
        <v>1</v>
      </c>
      <c r="AI718">
        <v>11</v>
      </c>
    </row>
    <row r="719" spans="1:35" x14ac:dyDescent="0.2">
      <c r="A719" s="102">
        <v>904</v>
      </c>
      <c r="B719">
        <v>4183</v>
      </c>
      <c r="C719" t="s">
        <v>3187</v>
      </c>
      <c r="D719" t="s">
        <v>2950</v>
      </c>
      <c r="E719">
        <v>2640</v>
      </c>
      <c r="F719">
        <v>2634</v>
      </c>
      <c r="G719">
        <v>400</v>
      </c>
      <c r="H719" t="s">
        <v>2925</v>
      </c>
      <c r="I719">
        <v>7167</v>
      </c>
      <c r="J719" t="s">
        <v>3022</v>
      </c>
      <c r="K719" t="s">
        <v>2988</v>
      </c>
      <c r="L719">
        <v>256</v>
      </c>
      <c r="M719">
        <v>251</v>
      </c>
      <c r="N719">
        <v>4200</v>
      </c>
      <c r="O719" t="s">
        <v>2928</v>
      </c>
      <c r="P719">
        <v>0.81788558661191102</v>
      </c>
      <c r="Q719">
        <v>0.86910644689525296</v>
      </c>
      <c r="R719">
        <v>2.9506728200489898E-2</v>
      </c>
      <c r="S719">
        <v>1.03727254185617E-2</v>
      </c>
      <c r="T719">
        <v>2.5827881431425399</v>
      </c>
      <c r="U719">
        <v>2.5827881431425399</v>
      </c>
      <c r="V719">
        <v>2.5192144815615301</v>
      </c>
      <c r="W719">
        <v>8.17</v>
      </c>
      <c r="X719">
        <v>0.06</v>
      </c>
      <c r="Y719">
        <v>108721</v>
      </c>
      <c r="Z719">
        <v>6040</v>
      </c>
      <c r="AA719">
        <v>0.32</v>
      </c>
      <c r="AB719">
        <v>18</v>
      </c>
      <c r="AC719">
        <v>9</v>
      </c>
      <c r="AD719">
        <v>9</v>
      </c>
      <c r="AE719">
        <v>50</v>
      </c>
      <c r="AF719">
        <v>14</v>
      </c>
      <c r="AG719">
        <v>5</v>
      </c>
      <c r="AH719">
        <v>3</v>
      </c>
      <c r="AI719">
        <v>10</v>
      </c>
    </row>
    <row r="720" spans="1:35" x14ac:dyDescent="0.2">
      <c r="A720" s="102">
        <v>988</v>
      </c>
      <c r="B720">
        <v>1941</v>
      </c>
      <c r="C720" t="s">
        <v>3562</v>
      </c>
      <c r="D720" t="s">
        <v>2935</v>
      </c>
      <c r="E720">
        <v>2587</v>
      </c>
      <c r="F720">
        <v>2560</v>
      </c>
      <c r="G720">
        <v>300</v>
      </c>
      <c r="H720" t="s">
        <v>2928</v>
      </c>
      <c r="I720">
        <v>6645</v>
      </c>
      <c r="J720" t="s">
        <v>930</v>
      </c>
      <c r="K720" t="s">
        <v>2930</v>
      </c>
      <c r="L720">
        <v>6820</v>
      </c>
      <c r="M720">
        <v>6840</v>
      </c>
      <c r="N720">
        <v>100</v>
      </c>
      <c r="O720" t="s">
        <v>2925</v>
      </c>
      <c r="P720">
        <v>0.54032669853775195</v>
      </c>
      <c r="Q720">
        <v>0.86064129278669299</v>
      </c>
      <c r="R720">
        <v>0.28986318736372702</v>
      </c>
      <c r="S720">
        <v>6.3800643648580305E-2</v>
      </c>
      <c r="T720">
        <v>-2.5189960372909299</v>
      </c>
      <c r="U720">
        <v>2.5189960372909299</v>
      </c>
      <c r="V720">
        <v>1.8080643956106801</v>
      </c>
      <c r="W720">
        <v>-4.8499999999999996</v>
      </c>
      <c r="X720">
        <v>12.28</v>
      </c>
      <c r="Y720">
        <v>108605</v>
      </c>
      <c r="Z720">
        <v>10860</v>
      </c>
      <c r="AA720">
        <v>0.4</v>
      </c>
      <c r="AB720">
        <v>10</v>
      </c>
      <c r="AC720">
        <v>5</v>
      </c>
      <c r="AD720">
        <v>5</v>
      </c>
      <c r="AE720">
        <v>50</v>
      </c>
      <c r="AF720">
        <v>14</v>
      </c>
      <c r="AG720">
        <v>3</v>
      </c>
      <c r="AH720">
        <v>0</v>
      </c>
      <c r="AI720">
        <v>7</v>
      </c>
    </row>
    <row r="721" spans="1:35" x14ac:dyDescent="0.2">
      <c r="A721" s="102">
        <v>1096</v>
      </c>
      <c r="B721">
        <v>6370</v>
      </c>
      <c r="C721" t="s">
        <v>3237</v>
      </c>
      <c r="D721" t="s">
        <v>2938</v>
      </c>
      <c r="E721">
        <v>3500</v>
      </c>
      <c r="F721">
        <v>3495</v>
      </c>
      <c r="G721">
        <v>300</v>
      </c>
      <c r="H721" t="s">
        <v>2925</v>
      </c>
      <c r="I721">
        <v>6448</v>
      </c>
      <c r="J721" t="s">
        <v>542</v>
      </c>
      <c r="K721" t="s">
        <v>2930</v>
      </c>
      <c r="L721">
        <v>2355</v>
      </c>
      <c r="M721">
        <v>2320</v>
      </c>
      <c r="N721">
        <v>500</v>
      </c>
      <c r="O721" t="s">
        <v>2928</v>
      </c>
      <c r="P721">
        <v>0.53743876081008202</v>
      </c>
      <c r="Q721">
        <v>0.84984785730307499</v>
      </c>
      <c r="R721">
        <v>0.23931595897876401</v>
      </c>
      <c r="S721">
        <v>8.5460788743403904E-2</v>
      </c>
      <c r="T721">
        <v>1.60618210052175</v>
      </c>
      <c r="U721">
        <v>1.60618210052175</v>
      </c>
      <c r="V721">
        <v>0.49300034285483202</v>
      </c>
      <c r="W721">
        <v>4.67</v>
      </c>
      <c r="X721">
        <v>10.63</v>
      </c>
      <c r="Y721">
        <v>108173</v>
      </c>
      <c r="Z721">
        <v>9834</v>
      </c>
      <c r="AA721">
        <v>0.42</v>
      </c>
      <c r="AB721">
        <v>11</v>
      </c>
      <c r="AC721">
        <v>4</v>
      </c>
      <c r="AD721">
        <v>7</v>
      </c>
      <c r="AE721">
        <v>36.36</v>
      </c>
      <c r="AF721">
        <v>14</v>
      </c>
      <c r="AG721">
        <v>3</v>
      </c>
      <c r="AH721">
        <v>1</v>
      </c>
      <c r="AI721">
        <v>7</v>
      </c>
    </row>
    <row r="722" spans="1:35" x14ac:dyDescent="0.2">
      <c r="A722" s="102">
        <v>555</v>
      </c>
      <c r="B722">
        <v>6807</v>
      </c>
      <c r="C722" t="s">
        <v>239</v>
      </c>
      <c r="D722" t="s">
        <v>2930</v>
      </c>
      <c r="E722">
        <v>2080</v>
      </c>
      <c r="F722">
        <v>2041</v>
      </c>
      <c r="G722">
        <v>500</v>
      </c>
      <c r="H722" t="s">
        <v>2928</v>
      </c>
      <c r="I722">
        <v>8031</v>
      </c>
      <c r="J722" t="s">
        <v>1013</v>
      </c>
      <c r="K722" t="s">
        <v>2932</v>
      </c>
      <c r="L722">
        <v>1981</v>
      </c>
      <c r="M722">
        <v>1981</v>
      </c>
      <c r="N722">
        <v>500</v>
      </c>
      <c r="O722" t="s">
        <v>2925</v>
      </c>
      <c r="P722">
        <v>0.52897531253296304</v>
      </c>
      <c r="Q722">
        <v>0.89764875926599397</v>
      </c>
      <c r="R722">
        <v>0.39167237903016699</v>
      </c>
      <c r="S722" s="15">
        <v>4.11765534610097E-2</v>
      </c>
      <c r="T722">
        <v>-1.0507828855232699</v>
      </c>
      <c r="U722">
        <v>1.0507828855232699</v>
      </c>
      <c r="V722">
        <v>0.91379939251647202</v>
      </c>
      <c r="W722">
        <v>-6.21</v>
      </c>
      <c r="X722">
        <v>2.94</v>
      </c>
      <c r="Y722">
        <v>108142</v>
      </c>
      <c r="Z722">
        <v>5692</v>
      </c>
      <c r="AA722">
        <v>0.26</v>
      </c>
      <c r="AB722">
        <v>19</v>
      </c>
      <c r="AC722">
        <v>9</v>
      </c>
      <c r="AD722">
        <v>10</v>
      </c>
      <c r="AE722">
        <v>47.37</v>
      </c>
      <c r="AF722">
        <v>11</v>
      </c>
      <c r="AG722">
        <v>8</v>
      </c>
      <c r="AH722">
        <v>5</v>
      </c>
      <c r="AI722">
        <v>6</v>
      </c>
    </row>
    <row r="723" spans="1:35" x14ac:dyDescent="0.2">
      <c r="A723" s="102">
        <v>502</v>
      </c>
      <c r="B723">
        <v>1719</v>
      </c>
      <c r="C723" t="s">
        <v>687</v>
      </c>
      <c r="D723" t="s">
        <v>2935</v>
      </c>
      <c r="E723">
        <v>930</v>
      </c>
      <c r="F723">
        <v>927</v>
      </c>
      <c r="G723">
        <v>900</v>
      </c>
      <c r="H723" t="s">
        <v>2928</v>
      </c>
      <c r="I723">
        <v>5714</v>
      </c>
      <c r="J723" t="s">
        <v>872</v>
      </c>
      <c r="K723" t="s">
        <v>2941</v>
      </c>
      <c r="L723">
        <v>4090</v>
      </c>
      <c r="M723">
        <v>4070</v>
      </c>
      <c r="N723">
        <v>200</v>
      </c>
      <c r="O723" t="s">
        <v>2925</v>
      </c>
      <c r="P723">
        <v>0.78713689643009899</v>
      </c>
      <c r="Q723">
        <v>0.90197490171055394</v>
      </c>
      <c r="R723">
        <v>0.12459641758074801</v>
      </c>
      <c r="S723">
        <v>3.1820420581881302E-2</v>
      </c>
      <c r="T723">
        <v>-0.212013512446076</v>
      </c>
      <c r="U723">
        <v>0.212013512446076</v>
      </c>
      <c r="V723">
        <v>0.78348803723879501</v>
      </c>
      <c r="W723">
        <v>-0.54</v>
      </c>
      <c r="X723">
        <v>2.4900000000000002</v>
      </c>
      <c r="Y723">
        <v>107659</v>
      </c>
      <c r="Z723">
        <v>6729</v>
      </c>
      <c r="AA723">
        <v>0.44</v>
      </c>
      <c r="AB723">
        <v>16</v>
      </c>
      <c r="AC723">
        <v>10</v>
      </c>
      <c r="AD723">
        <v>6</v>
      </c>
      <c r="AE723">
        <v>62.5</v>
      </c>
      <c r="AF723">
        <v>10</v>
      </c>
      <c r="AG723">
        <v>9</v>
      </c>
      <c r="AH723">
        <v>5</v>
      </c>
      <c r="AI723">
        <v>2</v>
      </c>
    </row>
    <row r="724" spans="1:35" x14ac:dyDescent="0.2">
      <c r="A724" s="102">
        <v>91</v>
      </c>
      <c r="B724">
        <v>5703</v>
      </c>
      <c r="C724" t="s">
        <v>222</v>
      </c>
      <c r="D724" t="s">
        <v>2941</v>
      </c>
      <c r="E724">
        <v>212</v>
      </c>
      <c r="F724">
        <v>214</v>
      </c>
      <c r="G724">
        <v>5000</v>
      </c>
      <c r="H724" t="s">
        <v>2928</v>
      </c>
      <c r="I724">
        <v>8377</v>
      </c>
      <c r="J724" t="s">
        <v>3097</v>
      </c>
      <c r="K724" t="s">
        <v>2988</v>
      </c>
      <c r="L724">
        <v>1105</v>
      </c>
      <c r="M724">
        <v>1073</v>
      </c>
      <c r="N724">
        <v>1000</v>
      </c>
      <c r="O724" t="s">
        <v>2925</v>
      </c>
      <c r="P724">
        <v>0.93360042597260795</v>
      </c>
      <c r="Q724">
        <v>0.94549552896719002</v>
      </c>
      <c r="R724">
        <v>5.4226005648048997E-2</v>
      </c>
      <c r="S724">
        <v>5.2420627148404399E-3</v>
      </c>
      <c r="T724">
        <v>-0.36390693801628599</v>
      </c>
      <c r="U724">
        <v>0.36390693801628599</v>
      </c>
      <c r="V724">
        <v>1.70728981604254</v>
      </c>
      <c r="W724">
        <v>-0.72</v>
      </c>
      <c r="X724">
        <v>0.28000000000000003</v>
      </c>
      <c r="Y724">
        <v>107633</v>
      </c>
      <c r="Z724">
        <v>5665</v>
      </c>
      <c r="AA724">
        <v>0.27</v>
      </c>
      <c r="AB724">
        <v>19</v>
      </c>
      <c r="AC724">
        <v>11</v>
      </c>
      <c r="AD724">
        <v>8</v>
      </c>
      <c r="AE724">
        <v>57.89</v>
      </c>
      <c r="AF724">
        <v>13</v>
      </c>
      <c r="AG724">
        <v>6</v>
      </c>
      <c r="AH724">
        <v>5</v>
      </c>
      <c r="AI724">
        <v>8</v>
      </c>
    </row>
    <row r="725" spans="1:35" x14ac:dyDescent="0.2">
      <c r="A725" s="102">
        <v>856</v>
      </c>
      <c r="B725">
        <v>7453</v>
      </c>
      <c r="C725" t="s">
        <v>54</v>
      </c>
      <c r="D725" t="s">
        <v>2951</v>
      </c>
      <c r="E725">
        <v>1892</v>
      </c>
      <c r="F725">
        <v>1872</v>
      </c>
      <c r="G725">
        <v>400</v>
      </c>
      <c r="H725" t="s">
        <v>2928</v>
      </c>
      <c r="I725">
        <v>9787</v>
      </c>
      <c r="J725" t="s">
        <v>3646</v>
      </c>
      <c r="K725" t="s">
        <v>2940</v>
      </c>
      <c r="L725">
        <v>3900</v>
      </c>
      <c r="M725">
        <v>3850</v>
      </c>
      <c r="N725">
        <v>200</v>
      </c>
      <c r="O725" t="s">
        <v>2925</v>
      </c>
      <c r="P725">
        <v>0.70945536182626701</v>
      </c>
      <c r="Q725">
        <v>0.87295774426967498</v>
      </c>
      <c r="R725">
        <v>0.268147953673052</v>
      </c>
      <c r="S725">
        <v>1.5604837698299E-2</v>
      </c>
      <c r="T725">
        <v>-2.1186936818765201</v>
      </c>
      <c r="U725">
        <v>2.1186936818765201</v>
      </c>
      <c r="V725">
        <v>2.2361208039351399</v>
      </c>
      <c r="W725">
        <v>-25.83</v>
      </c>
      <c r="X725">
        <v>2.75</v>
      </c>
      <c r="Y725">
        <v>107108</v>
      </c>
      <c r="Z725">
        <v>8926</v>
      </c>
      <c r="AA725">
        <v>0.61</v>
      </c>
      <c r="AB725">
        <v>12</v>
      </c>
      <c r="AC725">
        <v>6</v>
      </c>
      <c r="AD725">
        <v>6</v>
      </c>
      <c r="AE725">
        <v>50</v>
      </c>
      <c r="AF725">
        <v>10</v>
      </c>
      <c r="AG725">
        <v>5</v>
      </c>
      <c r="AH725">
        <v>4</v>
      </c>
      <c r="AI725">
        <v>3</v>
      </c>
    </row>
    <row r="726" spans="1:35" x14ac:dyDescent="0.2">
      <c r="A726" s="102">
        <v>1341</v>
      </c>
      <c r="B726">
        <v>3064</v>
      </c>
      <c r="C726" t="s">
        <v>3262</v>
      </c>
      <c r="D726" t="s">
        <v>2951</v>
      </c>
      <c r="E726">
        <v>2839</v>
      </c>
      <c r="F726">
        <v>2816</v>
      </c>
      <c r="G726">
        <v>300</v>
      </c>
      <c r="H726" t="s">
        <v>2928</v>
      </c>
      <c r="I726">
        <v>6845</v>
      </c>
      <c r="J726" t="s">
        <v>3229</v>
      </c>
      <c r="K726" t="s">
        <v>2930</v>
      </c>
      <c r="L726">
        <v>3060</v>
      </c>
      <c r="M726">
        <v>3010</v>
      </c>
      <c r="N726">
        <v>300</v>
      </c>
      <c r="O726" t="s">
        <v>2925</v>
      </c>
      <c r="P726">
        <v>0.65396878039251305</v>
      </c>
      <c r="Q726">
        <v>0.82514021359575396</v>
      </c>
      <c r="R726" s="106">
        <v>0.32274901646292498</v>
      </c>
      <c r="S726">
        <v>6.8215054174458598E-2</v>
      </c>
      <c r="T726">
        <v>-0.28939652470944799</v>
      </c>
      <c r="U726">
        <v>0.28939652470944799</v>
      </c>
      <c r="V726">
        <v>0.60536744764073303</v>
      </c>
      <c r="W726">
        <v>-1.74</v>
      </c>
      <c r="X726">
        <v>6.45</v>
      </c>
      <c r="Y726">
        <v>107059</v>
      </c>
      <c r="Z726">
        <v>5635</v>
      </c>
      <c r="AA726">
        <v>0.28999999999999998</v>
      </c>
      <c r="AB726">
        <v>19</v>
      </c>
      <c r="AC726">
        <v>12</v>
      </c>
      <c r="AD726">
        <v>7</v>
      </c>
      <c r="AE726">
        <v>63.16</v>
      </c>
      <c r="AF726">
        <v>11</v>
      </c>
      <c r="AG726">
        <v>8</v>
      </c>
      <c r="AH726">
        <v>6</v>
      </c>
      <c r="AI726">
        <v>5</v>
      </c>
    </row>
    <row r="727" spans="1:35" x14ac:dyDescent="0.2">
      <c r="A727" s="102">
        <v>657</v>
      </c>
      <c r="B727">
        <v>8002</v>
      </c>
      <c r="C727" t="s">
        <v>29</v>
      </c>
      <c r="D727" t="s">
        <v>2932</v>
      </c>
      <c r="E727">
        <v>810.6</v>
      </c>
      <c r="F727">
        <v>808.5</v>
      </c>
      <c r="G727">
        <v>1300</v>
      </c>
      <c r="H727" t="s">
        <v>2925</v>
      </c>
      <c r="I727">
        <v>9072</v>
      </c>
      <c r="J727" t="s">
        <v>3095</v>
      </c>
      <c r="K727" t="s">
        <v>3096</v>
      </c>
      <c r="L727">
        <v>2659</v>
      </c>
      <c r="M727">
        <v>2602</v>
      </c>
      <c r="N727">
        <v>400</v>
      </c>
      <c r="O727" t="s">
        <v>2928</v>
      </c>
      <c r="P727">
        <v>0.55504323883212403</v>
      </c>
      <c r="Q727">
        <v>0.89014170910080503</v>
      </c>
      <c r="R727">
        <v>0.160761987104027</v>
      </c>
      <c r="S727">
        <v>8.2059560711396196E-2</v>
      </c>
      <c r="T727">
        <v>1.6917286919004499</v>
      </c>
      <c r="U727">
        <v>1.6917286919004499</v>
      </c>
      <c r="V727">
        <v>1.00808263365803</v>
      </c>
      <c r="W727">
        <v>3.82</v>
      </c>
      <c r="X727">
        <v>0.98</v>
      </c>
      <c r="Y727">
        <v>106142</v>
      </c>
      <c r="Z727">
        <v>5897</v>
      </c>
      <c r="AA727">
        <v>0.28999999999999998</v>
      </c>
      <c r="AB727">
        <v>18</v>
      </c>
      <c r="AC727">
        <v>10</v>
      </c>
      <c r="AD727">
        <v>8</v>
      </c>
      <c r="AE727">
        <v>55.56</v>
      </c>
      <c r="AF727">
        <v>16</v>
      </c>
      <c r="AG727">
        <v>4</v>
      </c>
      <c r="AH727">
        <v>1</v>
      </c>
      <c r="AI727">
        <v>13</v>
      </c>
    </row>
    <row r="728" spans="1:35" x14ac:dyDescent="0.2">
      <c r="A728" s="102">
        <v>362</v>
      </c>
      <c r="B728">
        <v>2337</v>
      </c>
      <c r="C728" t="s">
        <v>3634</v>
      </c>
      <c r="D728" t="s">
        <v>2947</v>
      </c>
      <c r="E728">
        <v>436</v>
      </c>
      <c r="F728">
        <v>423</v>
      </c>
      <c r="G728">
        <v>1600</v>
      </c>
      <c r="H728" t="s">
        <v>2925</v>
      </c>
      <c r="I728">
        <v>7735</v>
      </c>
      <c r="J728" t="s">
        <v>3653</v>
      </c>
      <c r="K728" t="s">
        <v>2930</v>
      </c>
      <c r="L728">
        <v>6580</v>
      </c>
      <c r="M728">
        <v>6560</v>
      </c>
      <c r="N728">
        <v>100</v>
      </c>
      <c r="O728" t="s">
        <v>2928</v>
      </c>
      <c r="P728">
        <v>0.57510194584030305</v>
      </c>
      <c r="Q728">
        <v>0.91209812481107</v>
      </c>
      <c r="R728">
        <v>0.49280888634081499</v>
      </c>
      <c r="S728">
        <v>1.34986126913088E-2</v>
      </c>
      <c r="T728">
        <v>1.5058364617828901</v>
      </c>
      <c r="U728">
        <v>1.5058364617828901</v>
      </c>
      <c r="V728">
        <v>2.6487796891614299</v>
      </c>
      <c r="W728">
        <v>7.94</v>
      </c>
      <c r="X728">
        <v>3.17</v>
      </c>
      <c r="Y728">
        <v>105601</v>
      </c>
      <c r="Z728">
        <v>5280</v>
      </c>
      <c r="AA728">
        <v>0.44</v>
      </c>
      <c r="AB728">
        <v>20</v>
      </c>
      <c r="AC728">
        <v>12</v>
      </c>
      <c r="AD728">
        <v>8</v>
      </c>
      <c r="AE728">
        <v>60</v>
      </c>
      <c r="AF728">
        <v>9</v>
      </c>
      <c r="AG728">
        <v>10</v>
      </c>
      <c r="AH728">
        <v>6</v>
      </c>
      <c r="AI728">
        <v>4</v>
      </c>
    </row>
    <row r="729" spans="1:35" x14ac:dyDescent="0.2">
      <c r="A729" s="102">
        <v>509</v>
      </c>
      <c r="B729">
        <v>3880</v>
      </c>
      <c r="C729" t="s">
        <v>2820</v>
      </c>
      <c r="D729" t="s">
        <v>3210</v>
      </c>
      <c r="E729">
        <v>1488</v>
      </c>
      <c r="F729">
        <v>1483</v>
      </c>
      <c r="G729">
        <v>700</v>
      </c>
      <c r="H729" t="s">
        <v>2928</v>
      </c>
      <c r="I729">
        <v>9303</v>
      </c>
      <c r="J729" t="s">
        <v>3615</v>
      </c>
      <c r="K729" t="s">
        <v>3649</v>
      </c>
      <c r="L729">
        <v>1521</v>
      </c>
      <c r="M729">
        <v>1503</v>
      </c>
      <c r="N729">
        <v>700</v>
      </c>
      <c r="O729" t="s">
        <v>2925</v>
      </c>
      <c r="P729">
        <v>0.74474131431415003</v>
      </c>
      <c r="Q729">
        <v>0.90154001324210897</v>
      </c>
      <c r="R729">
        <v>4.2002801521835104E-3</v>
      </c>
      <c r="S729" s="15">
        <v>2.07600909480706E-6</v>
      </c>
      <c r="T729">
        <v>-0.77216726725433205</v>
      </c>
      <c r="U729">
        <v>0.77216726725433205</v>
      </c>
      <c r="V729">
        <v>1.56888070312227</v>
      </c>
      <c r="W729">
        <v>-0.88</v>
      </c>
      <c r="X729">
        <v>1.33</v>
      </c>
      <c r="Y729">
        <v>104827</v>
      </c>
      <c r="Z729">
        <v>6988</v>
      </c>
      <c r="AA729">
        <v>0.31</v>
      </c>
      <c r="AB729">
        <v>15</v>
      </c>
      <c r="AC729">
        <v>8</v>
      </c>
      <c r="AD729">
        <v>7</v>
      </c>
      <c r="AE729">
        <v>53.33</v>
      </c>
      <c r="AF729">
        <v>13</v>
      </c>
      <c r="AG729">
        <v>5</v>
      </c>
      <c r="AH729">
        <v>3</v>
      </c>
      <c r="AI729">
        <v>7</v>
      </c>
    </row>
    <row r="730" spans="1:35" x14ac:dyDescent="0.2">
      <c r="A730" s="102">
        <v>714</v>
      </c>
      <c r="B730">
        <v>6370</v>
      </c>
      <c r="C730" t="s">
        <v>3237</v>
      </c>
      <c r="D730" t="s">
        <v>2938</v>
      </c>
      <c r="E730">
        <v>3500</v>
      </c>
      <c r="F730">
        <v>3495</v>
      </c>
      <c r="G730">
        <v>200</v>
      </c>
      <c r="H730" t="s">
        <v>2925</v>
      </c>
      <c r="I730">
        <v>6981</v>
      </c>
      <c r="J730" t="s">
        <v>3179</v>
      </c>
      <c r="K730" t="s">
        <v>2930</v>
      </c>
      <c r="L730">
        <v>6711</v>
      </c>
      <c r="M730">
        <v>6620</v>
      </c>
      <c r="N730">
        <v>100</v>
      </c>
      <c r="O730" t="s">
        <v>2928</v>
      </c>
      <c r="P730">
        <v>0.60704679885069501</v>
      </c>
      <c r="Q730">
        <v>0.88605915557171</v>
      </c>
      <c r="R730" s="15">
        <v>1.00748760228213E-2</v>
      </c>
      <c r="S730" s="106">
        <v>7.9496412889373206E-3</v>
      </c>
      <c r="T730">
        <v>1.9893376183493401</v>
      </c>
      <c r="U730">
        <v>1.9893376183493401</v>
      </c>
      <c r="V730">
        <v>0.890802315141907</v>
      </c>
      <c r="W730">
        <v>6.04</v>
      </c>
      <c r="X730">
        <v>5.59</v>
      </c>
      <c r="Y730">
        <v>104756</v>
      </c>
      <c r="Z730">
        <v>8730</v>
      </c>
      <c r="AA730">
        <v>1.02</v>
      </c>
      <c r="AB730">
        <v>12</v>
      </c>
      <c r="AC730">
        <v>7</v>
      </c>
      <c r="AD730">
        <v>5</v>
      </c>
      <c r="AE730">
        <v>58.33</v>
      </c>
      <c r="AF730">
        <v>10</v>
      </c>
      <c r="AG730">
        <v>6</v>
      </c>
      <c r="AH730">
        <v>3</v>
      </c>
      <c r="AI730">
        <v>3</v>
      </c>
    </row>
    <row r="731" spans="1:35" x14ac:dyDescent="0.2">
      <c r="A731" s="102">
        <v>1347</v>
      </c>
      <c r="B731">
        <v>4540</v>
      </c>
      <c r="C731" t="s">
        <v>3652</v>
      </c>
      <c r="D731" t="s">
        <v>2948</v>
      </c>
      <c r="E731">
        <v>3115</v>
      </c>
      <c r="F731">
        <v>3085</v>
      </c>
      <c r="G731">
        <v>300</v>
      </c>
      <c r="H731" t="s">
        <v>2928</v>
      </c>
      <c r="I731">
        <v>7459</v>
      </c>
      <c r="J731" t="s">
        <v>972</v>
      </c>
      <c r="K731" t="s">
        <v>2932</v>
      </c>
      <c r="L731">
        <v>2468</v>
      </c>
      <c r="M731">
        <v>2491</v>
      </c>
      <c r="N731">
        <v>400</v>
      </c>
      <c r="O731" t="s">
        <v>2925</v>
      </c>
      <c r="P731">
        <v>0.51455743642655805</v>
      </c>
      <c r="Q731">
        <v>0.82381196481288299</v>
      </c>
      <c r="R731" s="15">
        <v>0.31524277824029701</v>
      </c>
      <c r="S731" s="106">
        <v>3.0567694678484001E-2</v>
      </c>
      <c r="T731">
        <v>-1.2908098143508799</v>
      </c>
      <c r="U731">
        <v>1.2908098143508799</v>
      </c>
      <c r="V731">
        <v>0.41582836452445798</v>
      </c>
      <c r="W731">
        <v>-4.58</v>
      </c>
      <c r="X731">
        <v>7.66</v>
      </c>
      <c r="Y731">
        <v>104197</v>
      </c>
      <c r="Z731">
        <v>6946</v>
      </c>
      <c r="AA731">
        <v>0.41</v>
      </c>
      <c r="AB731">
        <v>15</v>
      </c>
      <c r="AC731">
        <v>9</v>
      </c>
      <c r="AD731">
        <v>6</v>
      </c>
      <c r="AE731">
        <v>60</v>
      </c>
      <c r="AF731">
        <v>13</v>
      </c>
      <c r="AG731">
        <v>5</v>
      </c>
      <c r="AH731">
        <v>3</v>
      </c>
      <c r="AI731">
        <v>7</v>
      </c>
    </row>
    <row r="732" spans="1:35" x14ac:dyDescent="0.2">
      <c r="A732" s="102">
        <v>1227</v>
      </c>
      <c r="B732">
        <v>3099</v>
      </c>
      <c r="C732" t="s">
        <v>36</v>
      </c>
      <c r="D732" t="s">
        <v>2951</v>
      </c>
      <c r="E732">
        <v>852</v>
      </c>
      <c r="F732">
        <v>848</v>
      </c>
      <c r="G732">
        <v>1200</v>
      </c>
      <c r="H732" t="s">
        <v>2928</v>
      </c>
      <c r="I732">
        <v>9072</v>
      </c>
      <c r="J732" t="s">
        <v>3095</v>
      </c>
      <c r="K732" t="s">
        <v>3096</v>
      </c>
      <c r="L732">
        <v>2659</v>
      </c>
      <c r="M732">
        <v>2602</v>
      </c>
      <c r="N732">
        <v>400</v>
      </c>
      <c r="O732" t="s">
        <v>2925</v>
      </c>
      <c r="P732">
        <v>0.84583847357002595</v>
      </c>
      <c r="Q732">
        <v>0.83626239457840701</v>
      </c>
      <c r="R732" s="106">
        <v>4.9033750032756299E-2</v>
      </c>
      <c r="S732">
        <v>6.9643626178034199E-2</v>
      </c>
      <c r="T732">
        <v>-1.82717615553933</v>
      </c>
      <c r="U732">
        <v>1.82717615553933</v>
      </c>
      <c r="V732">
        <v>2.2088603647660001</v>
      </c>
      <c r="W732">
        <v>-9.15</v>
      </c>
      <c r="X732">
        <v>2.23</v>
      </c>
      <c r="Y732">
        <v>103994</v>
      </c>
      <c r="Z732">
        <v>8000</v>
      </c>
      <c r="AA732">
        <v>0.47</v>
      </c>
      <c r="AB732">
        <v>13</v>
      </c>
      <c r="AC732">
        <v>8</v>
      </c>
      <c r="AD732">
        <v>5</v>
      </c>
      <c r="AE732">
        <v>61.54</v>
      </c>
      <c r="AF732">
        <v>13</v>
      </c>
      <c r="AG732">
        <v>4</v>
      </c>
      <c r="AH732">
        <v>3</v>
      </c>
      <c r="AI732">
        <v>6</v>
      </c>
    </row>
    <row r="733" spans="1:35" x14ac:dyDescent="0.2">
      <c r="A733" s="102">
        <v>237</v>
      </c>
      <c r="B733">
        <v>4626</v>
      </c>
      <c r="C733" t="s">
        <v>3255</v>
      </c>
      <c r="D733" t="s">
        <v>2950</v>
      </c>
      <c r="E733">
        <v>5170</v>
      </c>
      <c r="F733">
        <v>5140</v>
      </c>
      <c r="G733">
        <v>200</v>
      </c>
      <c r="H733" t="s">
        <v>2925</v>
      </c>
      <c r="I733">
        <v>6976</v>
      </c>
      <c r="J733" t="s">
        <v>951</v>
      </c>
      <c r="K733" t="s">
        <v>2930</v>
      </c>
      <c r="L733">
        <v>3500</v>
      </c>
      <c r="M733">
        <v>3500</v>
      </c>
      <c r="N733">
        <v>300</v>
      </c>
      <c r="O733" t="s">
        <v>2928</v>
      </c>
      <c r="P733">
        <v>0.80224911486415496</v>
      </c>
      <c r="Q733">
        <v>0.92550969371976299</v>
      </c>
      <c r="R733" s="106">
        <v>0.10931681979454901</v>
      </c>
      <c r="S733">
        <v>2.9869795179588401E-2</v>
      </c>
      <c r="T733">
        <v>1.2120334870396401</v>
      </c>
      <c r="U733">
        <v>1.2120334870396401</v>
      </c>
      <c r="V733">
        <v>1.4216215734742901</v>
      </c>
      <c r="W733">
        <v>5.66</v>
      </c>
      <c r="X733">
        <v>2.14</v>
      </c>
      <c r="Y733">
        <v>103842</v>
      </c>
      <c r="Z733">
        <v>7417</v>
      </c>
      <c r="AA733">
        <v>0.51</v>
      </c>
      <c r="AB733">
        <v>14</v>
      </c>
      <c r="AC733">
        <v>7</v>
      </c>
      <c r="AD733">
        <v>7</v>
      </c>
      <c r="AE733">
        <v>50</v>
      </c>
      <c r="AF733">
        <v>8</v>
      </c>
      <c r="AG733">
        <v>6</v>
      </c>
      <c r="AH733">
        <v>5</v>
      </c>
      <c r="AI733">
        <v>3</v>
      </c>
    </row>
    <row r="734" spans="1:35" x14ac:dyDescent="0.2">
      <c r="A734" s="102">
        <v>444</v>
      </c>
      <c r="B734">
        <v>7701</v>
      </c>
      <c r="C734" t="s">
        <v>3676</v>
      </c>
      <c r="D734" t="s">
        <v>2934</v>
      </c>
      <c r="E734">
        <v>3030</v>
      </c>
      <c r="F734">
        <v>3035</v>
      </c>
      <c r="G734">
        <v>200</v>
      </c>
      <c r="H734" t="s">
        <v>2928</v>
      </c>
      <c r="I734">
        <v>7951</v>
      </c>
      <c r="J734" t="s">
        <v>3354</v>
      </c>
      <c r="K734" t="s">
        <v>2949</v>
      </c>
      <c r="L734">
        <v>5630</v>
      </c>
      <c r="M734">
        <v>5670</v>
      </c>
      <c r="N734">
        <v>100</v>
      </c>
      <c r="O734" t="s">
        <v>2925</v>
      </c>
      <c r="P734">
        <v>0.72410976543628602</v>
      </c>
      <c r="Q734">
        <v>0.90633043092573595</v>
      </c>
      <c r="R734">
        <v>0.18065158177419699</v>
      </c>
      <c r="S734">
        <v>5.2456056745072803E-2</v>
      </c>
      <c r="T734">
        <v>-0.89907085609996296</v>
      </c>
      <c r="U734">
        <v>0.89907085609996296</v>
      </c>
      <c r="V734">
        <v>4.1887976826923197E-2</v>
      </c>
      <c r="W734">
        <v>-2.46</v>
      </c>
      <c r="X734">
        <v>7.05</v>
      </c>
      <c r="Y734">
        <v>103608</v>
      </c>
      <c r="Z734">
        <v>10361</v>
      </c>
      <c r="AA734">
        <v>0.6</v>
      </c>
      <c r="AB734">
        <v>10</v>
      </c>
      <c r="AC734">
        <v>7</v>
      </c>
      <c r="AD734">
        <v>3</v>
      </c>
      <c r="AE734">
        <v>70</v>
      </c>
      <c r="AF734">
        <v>12</v>
      </c>
      <c r="AG734">
        <v>5</v>
      </c>
      <c r="AH734">
        <v>3</v>
      </c>
      <c r="AI734">
        <v>2</v>
      </c>
    </row>
    <row r="735" spans="1:35" x14ac:dyDescent="0.2">
      <c r="A735" s="102">
        <v>1033</v>
      </c>
      <c r="B735">
        <v>4521</v>
      </c>
      <c r="C735" t="s">
        <v>829</v>
      </c>
      <c r="D735" t="s">
        <v>2948</v>
      </c>
      <c r="E735">
        <v>6130</v>
      </c>
      <c r="F735">
        <v>6140</v>
      </c>
      <c r="G735">
        <v>100</v>
      </c>
      <c r="H735" t="s">
        <v>2925</v>
      </c>
      <c r="I735">
        <v>7164</v>
      </c>
      <c r="J735" t="s">
        <v>3202</v>
      </c>
      <c r="K735" t="s">
        <v>2931</v>
      </c>
      <c r="L735">
        <v>4540</v>
      </c>
      <c r="M735">
        <v>4485</v>
      </c>
      <c r="N735">
        <v>100</v>
      </c>
      <c r="O735" t="s">
        <v>2928</v>
      </c>
      <c r="P735">
        <v>0.52531283031875697</v>
      </c>
      <c r="Q735">
        <v>0.85658636582329295</v>
      </c>
      <c r="R735" s="106">
        <v>1.0626004716129201E-2</v>
      </c>
      <c r="S735">
        <v>4.46389797646016E-2</v>
      </c>
      <c r="T735">
        <v>1.3486655737082101</v>
      </c>
      <c r="U735">
        <v>1.3486655737082101</v>
      </c>
      <c r="V735">
        <v>0.91605066123776102</v>
      </c>
      <c r="W735">
        <v>6.11</v>
      </c>
      <c r="X735">
        <v>26.95</v>
      </c>
      <c r="Y735">
        <v>103364</v>
      </c>
      <c r="Z735">
        <v>34455</v>
      </c>
      <c r="AA735">
        <v>2.14</v>
      </c>
      <c r="AB735">
        <v>3</v>
      </c>
      <c r="AC735">
        <v>3</v>
      </c>
      <c r="AD735">
        <v>0</v>
      </c>
      <c r="AE735">
        <v>100</v>
      </c>
      <c r="AF735">
        <v>16</v>
      </c>
      <c r="AG735">
        <v>1</v>
      </c>
      <c r="AH735">
        <v>0</v>
      </c>
      <c r="AI735">
        <v>2</v>
      </c>
    </row>
    <row r="736" spans="1:35" x14ac:dyDescent="0.2">
      <c r="A736" s="102">
        <v>290</v>
      </c>
      <c r="B736">
        <v>4543</v>
      </c>
      <c r="C736" t="s">
        <v>832</v>
      </c>
      <c r="D736" t="s">
        <v>2934</v>
      </c>
      <c r="E736">
        <v>3852</v>
      </c>
      <c r="F736">
        <v>3941</v>
      </c>
      <c r="G736">
        <v>300</v>
      </c>
      <c r="H736" t="s">
        <v>2928</v>
      </c>
      <c r="I736">
        <v>4626</v>
      </c>
      <c r="J736" t="s">
        <v>3255</v>
      </c>
      <c r="K736" t="s">
        <v>2950</v>
      </c>
      <c r="L736">
        <v>5170</v>
      </c>
      <c r="M736">
        <v>5140</v>
      </c>
      <c r="N736">
        <v>200</v>
      </c>
      <c r="O736" t="s">
        <v>2925</v>
      </c>
      <c r="P736">
        <v>0.64831464362194102</v>
      </c>
      <c r="Q736">
        <v>0.920054226635034</v>
      </c>
      <c r="R736">
        <v>6.9887553074351799E-4</v>
      </c>
      <c r="S736" s="106">
        <v>6.7230640612740201E-4</v>
      </c>
      <c r="T736">
        <v>-3.3793763195875401</v>
      </c>
      <c r="U736">
        <v>3.3793763195875401</v>
      </c>
      <c r="V736">
        <v>2.8937800577519801</v>
      </c>
      <c r="W736">
        <v>-15.08</v>
      </c>
      <c r="X736">
        <v>15.01</v>
      </c>
      <c r="Y736">
        <v>103087</v>
      </c>
      <c r="Z736">
        <v>6443</v>
      </c>
      <c r="AA736">
        <v>0.39</v>
      </c>
      <c r="AB736">
        <v>16</v>
      </c>
      <c r="AC736">
        <v>9</v>
      </c>
      <c r="AD736">
        <v>7</v>
      </c>
      <c r="AE736">
        <v>56.25</v>
      </c>
      <c r="AF736">
        <v>13</v>
      </c>
      <c r="AG736">
        <v>5</v>
      </c>
      <c r="AH736">
        <v>4</v>
      </c>
      <c r="AI736">
        <v>7</v>
      </c>
    </row>
    <row r="737" spans="1:35" x14ac:dyDescent="0.2">
      <c r="A737" s="102">
        <v>332</v>
      </c>
      <c r="B737">
        <v>2730</v>
      </c>
      <c r="C737" t="s">
        <v>749</v>
      </c>
      <c r="D737" t="s">
        <v>2951</v>
      </c>
      <c r="E737">
        <v>1082</v>
      </c>
      <c r="F737">
        <v>1061</v>
      </c>
      <c r="G737">
        <v>900</v>
      </c>
      <c r="H737" t="s">
        <v>2928</v>
      </c>
      <c r="I737">
        <v>6457</v>
      </c>
      <c r="J737" t="s">
        <v>3349</v>
      </c>
      <c r="K737" t="s">
        <v>2938</v>
      </c>
      <c r="L737">
        <v>3335</v>
      </c>
      <c r="M737">
        <v>3195</v>
      </c>
      <c r="N737">
        <v>300</v>
      </c>
      <c r="O737" t="s">
        <v>2925</v>
      </c>
      <c r="P737">
        <v>0.57781691583685102</v>
      </c>
      <c r="Q737">
        <v>0.91488402571412697</v>
      </c>
      <c r="R737">
        <v>4.5240515975950503E-2</v>
      </c>
      <c r="S737" s="106">
        <v>9.1534023114823101E-3</v>
      </c>
      <c r="T737">
        <v>-2.1557584017444298</v>
      </c>
      <c r="U737">
        <v>2.1557584017444298</v>
      </c>
      <c r="V737">
        <v>2.5505308810756002</v>
      </c>
      <c r="W737">
        <v>-7.4</v>
      </c>
      <c r="X737">
        <v>0.38</v>
      </c>
      <c r="Y737">
        <v>102388</v>
      </c>
      <c r="Z737">
        <v>6826</v>
      </c>
      <c r="AA737">
        <v>0.41</v>
      </c>
      <c r="AB737">
        <v>15</v>
      </c>
      <c r="AC737">
        <v>8</v>
      </c>
      <c r="AD737">
        <v>7</v>
      </c>
      <c r="AE737">
        <v>53.33</v>
      </c>
      <c r="AF737">
        <v>14</v>
      </c>
      <c r="AG737">
        <v>6</v>
      </c>
      <c r="AH737">
        <v>2</v>
      </c>
      <c r="AI737">
        <v>7</v>
      </c>
    </row>
    <row r="738" spans="1:35" x14ac:dyDescent="0.2">
      <c r="A738" s="102">
        <v>159</v>
      </c>
      <c r="B738">
        <v>2127</v>
      </c>
      <c r="C738" t="s">
        <v>3174</v>
      </c>
      <c r="D738" t="s">
        <v>2940</v>
      </c>
      <c r="E738">
        <v>3750</v>
      </c>
      <c r="F738">
        <v>3830</v>
      </c>
      <c r="G738">
        <v>300</v>
      </c>
      <c r="H738" t="s">
        <v>2928</v>
      </c>
      <c r="I738">
        <v>3938</v>
      </c>
      <c r="J738" t="s">
        <v>3267</v>
      </c>
      <c r="K738" t="s">
        <v>2927</v>
      </c>
      <c r="L738">
        <v>5380</v>
      </c>
      <c r="M738">
        <v>5380</v>
      </c>
      <c r="N738">
        <v>200</v>
      </c>
      <c r="O738" t="s">
        <v>2925</v>
      </c>
      <c r="P738">
        <v>0.61866296161936196</v>
      </c>
      <c r="Q738">
        <v>0.93490721813558497</v>
      </c>
      <c r="R738">
        <v>9.8320677015506799E-2</v>
      </c>
      <c r="S738">
        <v>4.0471721928263E-4</v>
      </c>
      <c r="T738">
        <v>-0.30767520138208498</v>
      </c>
      <c r="U738">
        <v>0.30767520138208498</v>
      </c>
      <c r="V738">
        <v>0.38696748568566602</v>
      </c>
      <c r="W738">
        <v>-1.84</v>
      </c>
      <c r="X738">
        <v>6.78</v>
      </c>
      <c r="Y738">
        <v>101732</v>
      </c>
      <c r="Z738">
        <v>6782</v>
      </c>
      <c r="AA738">
        <v>0.33</v>
      </c>
      <c r="AB738">
        <v>15</v>
      </c>
      <c r="AC738">
        <v>9</v>
      </c>
      <c r="AD738">
        <v>6</v>
      </c>
      <c r="AE738">
        <v>60</v>
      </c>
      <c r="AF738">
        <v>8</v>
      </c>
      <c r="AG738">
        <v>6</v>
      </c>
      <c r="AH738">
        <v>6</v>
      </c>
      <c r="AI738">
        <v>3</v>
      </c>
    </row>
    <row r="739" spans="1:35" x14ac:dyDescent="0.2">
      <c r="A739" s="102">
        <v>1392</v>
      </c>
      <c r="B739">
        <v>3880</v>
      </c>
      <c r="C739" t="s">
        <v>2820</v>
      </c>
      <c r="D739" t="s">
        <v>3210</v>
      </c>
      <c r="E739">
        <v>1488</v>
      </c>
      <c r="F739">
        <v>1483</v>
      </c>
      <c r="G739">
        <v>700</v>
      </c>
      <c r="H739" t="s">
        <v>2925</v>
      </c>
      <c r="I739">
        <v>4205</v>
      </c>
      <c r="J739" t="s">
        <v>3134</v>
      </c>
      <c r="K739" t="s">
        <v>2950</v>
      </c>
      <c r="L739">
        <v>1271</v>
      </c>
      <c r="M739">
        <v>1265</v>
      </c>
      <c r="N739">
        <v>800</v>
      </c>
      <c r="O739" t="s">
        <v>2928</v>
      </c>
      <c r="P739">
        <v>0.72824510388610997</v>
      </c>
      <c r="Q739">
        <v>0.81913344505049301</v>
      </c>
      <c r="R739">
        <v>4.4463003482946998E-3</v>
      </c>
      <c r="S739" s="106">
        <v>5.6594629528776599E-2</v>
      </c>
      <c r="T739">
        <v>1.5805807671470899</v>
      </c>
      <c r="U739">
        <v>1.5805807671470899</v>
      </c>
      <c r="V739">
        <v>1.6926287404468701</v>
      </c>
      <c r="W739">
        <v>6.19</v>
      </c>
      <c r="X739">
        <v>2.5099999999999998</v>
      </c>
      <c r="Y739">
        <v>101622</v>
      </c>
      <c r="Z739">
        <v>5081</v>
      </c>
      <c r="AA739">
        <v>0.22</v>
      </c>
      <c r="AB739">
        <v>20</v>
      </c>
      <c r="AC739">
        <v>11</v>
      </c>
      <c r="AD739">
        <v>9</v>
      </c>
      <c r="AE739">
        <v>55</v>
      </c>
      <c r="AF739">
        <v>11</v>
      </c>
      <c r="AG739">
        <v>7</v>
      </c>
      <c r="AH739">
        <v>4</v>
      </c>
      <c r="AI739">
        <v>9</v>
      </c>
    </row>
    <row r="740" spans="1:35" x14ac:dyDescent="0.2">
      <c r="A740" s="102">
        <v>404</v>
      </c>
      <c r="B740">
        <v>4324</v>
      </c>
      <c r="C740" t="s">
        <v>3228</v>
      </c>
      <c r="D740" t="s">
        <v>2940</v>
      </c>
      <c r="E740">
        <v>3715</v>
      </c>
      <c r="F740">
        <v>3660</v>
      </c>
      <c r="G740">
        <v>300</v>
      </c>
      <c r="H740" t="s">
        <v>2925</v>
      </c>
      <c r="I740">
        <v>9507</v>
      </c>
      <c r="J740" t="s">
        <v>3102</v>
      </c>
      <c r="K740" t="s">
        <v>2990</v>
      </c>
      <c r="L740">
        <v>942</v>
      </c>
      <c r="M740">
        <v>935</v>
      </c>
      <c r="N740">
        <v>1200</v>
      </c>
      <c r="O740" t="s">
        <v>2928</v>
      </c>
      <c r="P740">
        <v>0.57117417897483602</v>
      </c>
      <c r="Q740">
        <v>0.90932692799967596</v>
      </c>
      <c r="R740" s="15">
        <v>0.41338187468176402</v>
      </c>
      <c r="S740">
        <v>3.3250284056976803E-2</v>
      </c>
      <c r="T740">
        <v>1.05862620004694</v>
      </c>
      <c r="U740">
        <v>1.05862620004694</v>
      </c>
      <c r="V740">
        <v>1.4087036183713399</v>
      </c>
      <c r="W740">
        <v>4.78</v>
      </c>
      <c r="X740">
        <v>2.19</v>
      </c>
      <c r="Y740">
        <v>101222</v>
      </c>
      <c r="Z740">
        <v>5623</v>
      </c>
      <c r="AA740">
        <v>0.32</v>
      </c>
      <c r="AB740">
        <v>18</v>
      </c>
      <c r="AC740">
        <v>10</v>
      </c>
      <c r="AD740">
        <v>8</v>
      </c>
      <c r="AE740">
        <v>55.56</v>
      </c>
      <c r="AF740">
        <v>10</v>
      </c>
      <c r="AG740">
        <v>7</v>
      </c>
      <c r="AH740">
        <v>5</v>
      </c>
      <c r="AI740">
        <v>6</v>
      </c>
    </row>
    <row r="741" spans="1:35" x14ac:dyDescent="0.2">
      <c r="A741" s="102">
        <v>248</v>
      </c>
      <c r="B741">
        <v>2127</v>
      </c>
      <c r="C741" t="s">
        <v>3174</v>
      </c>
      <c r="D741" t="s">
        <v>2940</v>
      </c>
      <c r="E741">
        <v>3750</v>
      </c>
      <c r="F741">
        <v>3830</v>
      </c>
      <c r="G741">
        <v>200</v>
      </c>
      <c r="H741" t="s">
        <v>2925</v>
      </c>
      <c r="I741">
        <v>7729</v>
      </c>
      <c r="J741" t="s">
        <v>686</v>
      </c>
      <c r="K741" t="s">
        <v>2934</v>
      </c>
      <c r="L741">
        <v>4095</v>
      </c>
      <c r="M741">
        <v>4050</v>
      </c>
      <c r="N741">
        <v>200</v>
      </c>
      <c r="O741" t="s">
        <v>2928</v>
      </c>
      <c r="P741">
        <v>0.76232752849205898</v>
      </c>
      <c r="Q741">
        <v>0.92444975376597205</v>
      </c>
      <c r="R741">
        <v>9.0086241157813607E-2</v>
      </c>
      <c r="S741">
        <v>6.0961652981253202E-3</v>
      </c>
      <c r="T741">
        <v>0.89680583997785901</v>
      </c>
      <c r="U741">
        <v>0.89680583997785901</v>
      </c>
      <c r="V741">
        <v>0.75963000884758303</v>
      </c>
      <c r="W741">
        <v>3.57</v>
      </c>
      <c r="X741">
        <v>5.43</v>
      </c>
      <c r="Y741">
        <v>101176</v>
      </c>
      <c r="Z741">
        <v>7227</v>
      </c>
      <c r="AA741">
        <v>0.31</v>
      </c>
      <c r="AB741">
        <v>14</v>
      </c>
      <c r="AC741">
        <v>7</v>
      </c>
      <c r="AD741">
        <v>7</v>
      </c>
      <c r="AE741">
        <v>50</v>
      </c>
      <c r="AF741">
        <v>9</v>
      </c>
      <c r="AG741">
        <v>7</v>
      </c>
      <c r="AH741">
        <v>7</v>
      </c>
      <c r="AI741">
        <v>0</v>
      </c>
    </row>
    <row r="742" spans="1:35" x14ac:dyDescent="0.2">
      <c r="A742" s="102">
        <v>801</v>
      </c>
      <c r="B742">
        <v>7272</v>
      </c>
      <c r="C742" t="s">
        <v>3199</v>
      </c>
      <c r="D742" t="s">
        <v>2943</v>
      </c>
      <c r="E742">
        <v>2115</v>
      </c>
      <c r="F742">
        <v>2104</v>
      </c>
      <c r="G742">
        <v>500</v>
      </c>
      <c r="H742" t="s">
        <v>2928</v>
      </c>
      <c r="I742">
        <v>9072</v>
      </c>
      <c r="J742" t="s">
        <v>3095</v>
      </c>
      <c r="K742" t="s">
        <v>3096</v>
      </c>
      <c r="L742">
        <v>2659</v>
      </c>
      <c r="M742">
        <v>2602</v>
      </c>
      <c r="N742">
        <v>400</v>
      </c>
      <c r="O742" t="s">
        <v>2925</v>
      </c>
      <c r="P742">
        <v>0.85812710331603403</v>
      </c>
      <c r="Q742">
        <v>0.87846831181742302</v>
      </c>
      <c r="R742">
        <v>0.47644696903676997</v>
      </c>
      <c r="S742" s="106">
        <v>4.6310213870924301E-2</v>
      </c>
      <c r="T742">
        <v>-0.67726879197975198</v>
      </c>
      <c r="U742">
        <v>0.67726879197975198</v>
      </c>
      <c r="V742">
        <v>1.31515813516186</v>
      </c>
      <c r="W742">
        <v>-1.47</v>
      </c>
      <c r="X742">
        <v>1.08</v>
      </c>
      <c r="Y742">
        <v>100725</v>
      </c>
      <c r="Z742">
        <v>5925</v>
      </c>
      <c r="AA742">
        <v>0.36</v>
      </c>
      <c r="AB742">
        <v>17</v>
      </c>
      <c r="AC742">
        <v>9</v>
      </c>
      <c r="AD742">
        <v>8</v>
      </c>
      <c r="AE742">
        <v>52.94</v>
      </c>
      <c r="AF742">
        <v>13</v>
      </c>
      <c r="AG742">
        <v>5</v>
      </c>
      <c r="AH742">
        <v>3</v>
      </c>
      <c r="AI742">
        <v>9</v>
      </c>
    </row>
    <row r="743" spans="1:35" x14ac:dyDescent="0.2">
      <c r="A743" s="102">
        <v>96</v>
      </c>
      <c r="B743">
        <v>7729</v>
      </c>
      <c r="C743" t="s">
        <v>686</v>
      </c>
      <c r="D743" t="s">
        <v>2934</v>
      </c>
      <c r="E743">
        <v>4095</v>
      </c>
      <c r="F743">
        <v>4050</v>
      </c>
      <c r="G743">
        <v>200</v>
      </c>
      <c r="H743" t="s">
        <v>2928</v>
      </c>
      <c r="I743">
        <v>8425</v>
      </c>
      <c r="J743" t="s">
        <v>3171</v>
      </c>
      <c r="K743" t="s">
        <v>2931</v>
      </c>
      <c r="L743">
        <v>3445</v>
      </c>
      <c r="M743">
        <v>3420</v>
      </c>
      <c r="N743">
        <v>200</v>
      </c>
      <c r="O743" t="s">
        <v>2925</v>
      </c>
      <c r="P743">
        <v>0.834649924846807</v>
      </c>
      <c r="Q743">
        <v>0.94403163293882897</v>
      </c>
      <c r="R743">
        <v>4.5567272309721401E-4</v>
      </c>
      <c r="S743">
        <v>4.8023727492993898E-2</v>
      </c>
      <c r="T743">
        <v>-0.43931399609317401</v>
      </c>
      <c r="U743">
        <v>0.43931399609317401</v>
      </c>
      <c r="V743">
        <v>0.28338364931447302</v>
      </c>
      <c r="W743">
        <v>-1.82</v>
      </c>
      <c r="X743">
        <v>15.56</v>
      </c>
      <c r="Y743">
        <v>100667</v>
      </c>
      <c r="Z743">
        <v>10067</v>
      </c>
      <c r="AA743">
        <v>0.37</v>
      </c>
      <c r="AB743">
        <v>10</v>
      </c>
      <c r="AC743">
        <v>4</v>
      </c>
      <c r="AD743">
        <v>6</v>
      </c>
      <c r="AE743">
        <v>40</v>
      </c>
      <c r="AF743">
        <v>10</v>
      </c>
      <c r="AG743">
        <v>4</v>
      </c>
      <c r="AH743">
        <v>3</v>
      </c>
      <c r="AI743">
        <v>3</v>
      </c>
    </row>
    <row r="744" spans="1:35" x14ac:dyDescent="0.2">
      <c r="A744" s="102">
        <v>552</v>
      </c>
      <c r="B744">
        <v>4183</v>
      </c>
      <c r="C744" t="s">
        <v>3187</v>
      </c>
      <c r="D744" t="s">
        <v>2950</v>
      </c>
      <c r="E744">
        <v>2640</v>
      </c>
      <c r="F744">
        <v>2634</v>
      </c>
      <c r="G744">
        <v>300</v>
      </c>
      <c r="H744" t="s">
        <v>2925</v>
      </c>
      <c r="I744">
        <v>7259</v>
      </c>
      <c r="J744" t="s">
        <v>27</v>
      </c>
      <c r="K744" t="s">
        <v>2943</v>
      </c>
      <c r="L744">
        <v>3840</v>
      </c>
      <c r="M744">
        <v>3780</v>
      </c>
      <c r="N744">
        <v>200</v>
      </c>
      <c r="O744" t="s">
        <v>2928</v>
      </c>
      <c r="P744">
        <v>0.84139597628389695</v>
      </c>
      <c r="Q744">
        <v>0.89799225358321899</v>
      </c>
      <c r="R744">
        <v>3.0719067218479799E-2</v>
      </c>
      <c r="S744">
        <v>3.8467811120169998E-4</v>
      </c>
      <c r="T744">
        <v>1.78260060615331</v>
      </c>
      <c r="U744">
        <v>1.78260060615331</v>
      </c>
      <c r="V744">
        <v>1.5940733518979999</v>
      </c>
      <c r="W744">
        <v>6.18</v>
      </c>
      <c r="X744">
        <v>4.5199999999999996</v>
      </c>
      <c r="Y744">
        <v>100623</v>
      </c>
      <c r="Z744">
        <v>8385</v>
      </c>
      <c r="AA744">
        <v>0.59</v>
      </c>
      <c r="AB744">
        <v>12</v>
      </c>
      <c r="AC744">
        <v>6</v>
      </c>
      <c r="AD744">
        <v>6</v>
      </c>
      <c r="AE744">
        <v>50</v>
      </c>
      <c r="AF744">
        <v>13</v>
      </c>
      <c r="AG744">
        <v>6</v>
      </c>
      <c r="AH744">
        <v>2</v>
      </c>
      <c r="AI744">
        <v>4</v>
      </c>
    </row>
    <row r="745" spans="1:35" x14ac:dyDescent="0.2">
      <c r="A745" s="102">
        <v>1350</v>
      </c>
      <c r="B745">
        <v>8012</v>
      </c>
      <c r="C745" t="s">
        <v>3216</v>
      </c>
      <c r="D745" t="s">
        <v>2932</v>
      </c>
      <c r="E745">
        <v>1539</v>
      </c>
      <c r="F745">
        <v>1523</v>
      </c>
      <c r="G745">
        <v>500</v>
      </c>
      <c r="H745" t="s">
        <v>2928</v>
      </c>
      <c r="I745">
        <v>8316</v>
      </c>
      <c r="J745" t="s">
        <v>3212</v>
      </c>
      <c r="K745" t="s">
        <v>2988</v>
      </c>
      <c r="L745">
        <v>3973</v>
      </c>
      <c r="M745">
        <v>3954</v>
      </c>
      <c r="N745">
        <v>200</v>
      </c>
      <c r="O745" t="s">
        <v>2925</v>
      </c>
      <c r="P745">
        <v>0.83515549290629898</v>
      </c>
      <c r="Q745">
        <v>0.82321633429312202</v>
      </c>
      <c r="R745" s="15">
        <v>1.9569692757128901E-2</v>
      </c>
      <c r="S745">
        <v>1.2461763188742101E-2</v>
      </c>
      <c r="T745">
        <v>-2.4120555539357502</v>
      </c>
      <c r="U745">
        <v>2.4120555539357502</v>
      </c>
      <c r="V745">
        <v>1.6859805374664001</v>
      </c>
      <c r="W745">
        <v>-5.63</v>
      </c>
      <c r="X745">
        <v>3.71</v>
      </c>
      <c r="Y745">
        <v>100481</v>
      </c>
      <c r="Z745">
        <v>5911</v>
      </c>
      <c r="AA745">
        <v>0.37</v>
      </c>
      <c r="AB745">
        <v>17</v>
      </c>
      <c r="AC745">
        <v>9</v>
      </c>
      <c r="AD745">
        <v>8</v>
      </c>
      <c r="AE745">
        <v>52.94</v>
      </c>
      <c r="AF745">
        <v>16</v>
      </c>
      <c r="AG745">
        <v>3</v>
      </c>
      <c r="AH745">
        <v>2</v>
      </c>
      <c r="AI745">
        <v>12</v>
      </c>
    </row>
    <row r="746" spans="1:35" x14ac:dyDescent="0.2">
      <c r="A746" s="102">
        <v>1224</v>
      </c>
      <c r="B746">
        <v>6361</v>
      </c>
      <c r="C746" t="s">
        <v>912</v>
      </c>
      <c r="D746" t="s">
        <v>2938</v>
      </c>
      <c r="E746">
        <v>3490</v>
      </c>
      <c r="F746">
        <v>3505</v>
      </c>
      <c r="G746">
        <v>300</v>
      </c>
      <c r="H746" t="s">
        <v>2925</v>
      </c>
      <c r="I746">
        <v>9072</v>
      </c>
      <c r="J746" t="s">
        <v>3095</v>
      </c>
      <c r="K746" t="s">
        <v>3096</v>
      </c>
      <c r="L746">
        <v>2659</v>
      </c>
      <c r="M746">
        <v>2602</v>
      </c>
      <c r="N746">
        <v>400</v>
      </c>
      <c r="O746" t="s">
        <v>2928</v>
      </c>
      <c r="P746">
        <v>0.62193696961389999</v>
      </c>
      <c r="Q746">
        <v>0.83682533361744804</v>
      </c>
      <c r="R746" s="106">
        <v>1.65201556438646E-3</v>
      </c>
      <c r="S746" s="106">
        <v>9.7508136399161397E-3</v>
      </c>
      <c r="T746">
        <v>3.8203936059171499</v>
      </c>
      <c r="U746">
        <v>3.8203936059171499</v>
      </c>
      <c r="V746">
        <v>3.2749040301709198</v>
      </c>
      <c r="W746">
        <v>8.66</v>
      </c>
      <c r="X746">
        <v>1.02</v>
      </c>
      <c r="Y746">
        <v>99895</v>
      </c>
      <c r="Z746">
        <v>8325</v>
      </c>
      <c r="AA746">
        <v>0.41</v>
      </c>
      <c r="AB746">
        <v>12</v>
      </c>
      <c r="AC746">
        <v>7</v>
      </c>
      <c r="AD746">
        <v>5</v>
      </c>
      <c r="AE746">
        <v>58.33</v>
      </c>
      <c r="AF746">
        <v>9</v>
      </c>
      <c r="AG746">
        <v>6</v>
      </c>
      <c r="AH746">
        <v>3</v>
      </c>
      <c r="AI746">
        <v>3</v>
      </c>
    </row>
    <row r="747" spans="1:35" x14ac:dyDescent="0.2">
      <c r="A747" s="102">
        <v>1273</v>
      </c>
      <c r="B747">
        <v>1414</v>
      </c>
      <c r="C747" t="s">
        <v>3172</v>
      </c>
      <c r="D747" t="s">
        <v>2935</v>
      </c>
      <c r="E747">
        <v>4640</v>
      </c>
      <c r="F747">
        <v>4655</v>
      </c>
      <c r="G747">
        <v>200</v>
      </c>
      <c r="H747" t="s">
        <v>2925</v>
      </c>
      <c r="I747">
        <v>7164</v>
      </c>
      <c r="J747" t="s">
        <v>3202</v>
      </c>
      <c r="K747" t="s">
        <v>2931</v>
      </c>
      <c r="L747">
        <v>4540</v>
      </c>
      <c r="M747">
        <v>4485</v>
      </c>
      <c r="N747">
        <v>200</v>
      </c>
      <c r="O747" t="s">
        <v>2928</v>
      </c>
      <c r="P747">
        <v>0.83048440895612397</v>
      </c>
      <c r="Q747">
        <v>0.83150841684280696</v>
      </c>
      <c r="R747">
        <v>1.1547727828915199E-2</v>
      </c>
      <c r="S747">
        <v>6.31955797684913E-2</v>
      </c>
      <c r="T747">
        <v>2.09380722332472</v>
      </c>
      <c r="U747">
        <v>2.09380722332472</v>
      </c>
      <c r="V747">
        <v>1.4777123483761501</v>
      </c>
      <c r="W747">
        <v>5.96</v>
      </c>
      <c r="X747">
        <v>3.65</v>
      </c>
      <c r="Y747">
        <v>99849</v>
      </c>
      <c r="Z747">
        <v>9077</v>
      </c>
      <c r="AA747">
        <v>0.43</v>
      </c>
      <c r="AB747">
        <v>11</v>
      </c>
      <c r="AC747">
        <v>7</v>
      </c>
      <c r="AD747">
        <v>4</v>
      </c>
      <c r="AE747">
        <v>63.64</v>
      </c>
      <c r="AF747">
        <v>12</v>
      </c>
      <c r="AG747">
        <v>5</v>
      </c>
      <c r="AH747">
        <v>2</v>
      </c>
      <c r="AI747">
        <v>4</v>
      </c>
    </row>
    <row r="748" spans="1:35" x14ac:dyDescent="0.2">
      <c r="A748" s="102">
        <v>560</v>
      </c>
      <c r="B748">
        <v>3865</v>
      </c>
      <c r="C748" t="s">
        <v>2867</v>
      </c>
      <c r="D748" t="s">
        <v>3210</v>
      </c>
      <c r="E748">
        <v>526</v>
      </c>
      <c r="F748">
        <v>527</v>
      </c>
      <c r="G748">
        <v>2000</v>
      </c>
      <c r="H748" t="s">
        <v>2925</v>
      </c>
      <c r="I748">
        <v>7189</v>
      </c>
      <c r="J748" t="s">
        <v>45</v>
      </c>
      <c r="K748" t="s">
        <v>2988</v>
      </c>
      <c r="L748">
        <v>755</v>
      </c>
      <c r="M748">
        <v>738</v>
      </c>
      <c r="N748">
        <v>1400</v>
      </c>
      <c r="O748" t="s">
        <v>2928</v>
      </c>
      <c r="P748">
        <v>0.91316974845010401</v>
      </c>
      <c r="Q748">
        <v>0.89725475459911197</v>
      </c>
      <c r="R748">
        <v>9.7333942714028805E-3</v>
      </c>
      <c r="S748">
        <v>7.2916719560772499E-3</v>
      </c>
      <c r="T748">
        <v>1.7141677648165301</v>
      </c>
      <c r="U748">
        <v>1.7141677648165301</v>
      </c>
      <c r="V748">
        <v>1.3280018523413899</v>
      </c>
      <c r="W748">
        <v>5.18</v>
      </c>
      <c r="X748">
        <v>2.0099999999999998</v>
      </c>
      <c r="Y748">
        <v>99125</v>
      </c>
      <c r="Z748">
        <v>4130</v>
      </c>
      <c r="AA748">
        <v>0.17</v>
      </c>
      <c r="AB748">
        <v>24</v>
      </c>
      <c r="AC748">
        <v>13</v>
      </c>
      <c r="AD748">
        <v>11</v>
      </c>
      <c r="AE748">
        <v>54.17</v>
      </c>
      <c r="AF748">
        <v>10</v>
      </c>
      <c r="AG748">
        <v>11</v>
      </c>
      <c r="AH748">
        <v>8</v>
      </c>
      <c r="AI748">
        <v>5</v>
      </c>
    </row>
    <row r="749" spans="1:35" x14ac:dyDescent="0.2">
      <c r="A749" s="102">
        <v>256</v>
      </c>
      <c r="B749">
        <v>2001</v>
      </c>
      <c r="C749" t="s">
        <v>2781</v>
      </c>
      <c r="D749" t="s">
        <v>2953</v>
      </c>
      <c r="E749">
        <v>1684</v>
      </c>
      <c r="F749">
        <v>1706</v>
      </c>
      <c r="G749">
        <v>600</v>
      </c>
      <c r="H749" t="s">
        <v>2925</v>
      </c>
      <c r="I749">
        <v>5214</v>
      </c>
      <c r="J749" t="s">
        <v>3279</v>
      </c>
      <c r="K749" t="s">
        <v>2924</v>
      </c>
      <c r="L749">
        <v>2218</v>
      </c>
      <c r="M749">
        <v>2198</v>
      </c>
      <c r="N749">
        <v>500</v>
      </c>
      <c r="O749" t="s">
        <v>2928</v>
      </c>
      <c r="P749">
        <v>0.65531177311605804</v>
      </c>
      <c r="Q749">
        <v>0.92387838824556101</v>
      </c>
      <c r="R749">
        <v>0.392146388158093</v>
      </c>
      <c r="S749">
        <v>5.6307153126564898E-3</v>
      </c>
      <c r="T749">
        <v>2.5207064275847499</v>
      </c>
      <c r="U749">
        <v>2.5207064275847499</v>
      </c>
      <c r="V749">
        <v>1.9786337648519601</v>
      </c>
      <c r="W749">
        <v>7.19</v>
      </c>
      <c r="X749">
        <v>6.86</v>
      </c>
      <c r="Y749">
        <v>98591</v>
      </c>
      <c r="Z749">
        <v>5477</v>
      </c>
      <c r="AA749">
        <v>0.17</v>
      </c>
      <c r="AB749">
        <v>18</v>
      </c>
      <c r="AC749">
        <v>11</v>
      </c>
      <c r="AD749">
        <v>7</v>
      </c>
      <c r="AE749">
        <v>61.11</v>
      </c>
      <c r="AF749">
        <v>13</v>
      </c>
      <c r="AG749">
        <v>6</v>
      </c>
      <c r="AH749">
        <v>5</v>
      </c>
      <c r="AI749">
        <v>7</v>
      </c>
    </row>
    <row r="750" spans="1:35" x14ac:dyDescent="0.2">
      <c r="A750" s="102">
        <v>510</v>
      </c>
      <c r="B750">
        <v>7282</v>
      </c>
      <c r="C750" t="s">
        <v>3247</v>
      </c>
      <c r="D750" t="s">
        <v>2943</v>
      </c>
      <c r="E750">
        <v>2462</v>
      </c>
      <c r="F750">
        <v>2471</v>
      </c>
      <c r="G750">
        <v>400</v>
      </c>
      <c r="H750" t="s">
        <v>2928</v>
      </c>
      <c r="I750">
        <v>8410</v>
      </c>
      <c r="J750" t="s">
        <v>3207</v>
      </c>
      <c r="K750" t="s">
        <v>2988</v>
      </c>
      <c r="L750">
        <v>332</v>
      </c>
      <c r="M750">
        <v>328</v>
      </c>
      <c r="N750">
        <v>3000</v>
      </c>
      <c r="O750" t="s">
        <v>2925</v>
      </c>
      <c r="P750">
        <v>0.732602581963407</v>
      </c>
      <c r="Q750">
        <v>0.90144839700465096</v>
      </c>
      <c r="R750">
        <v>0.21950723627829799</v>
      </c>
      <c r="S750">
        <v>5.2463493554563499E-2</v>
      </c>
      <c r="T750">
        <v>-0.63265347484224599</v>
      </c>
      <c r="U750">
        <v>0.63265347484224599</v>
      </c>
      <c r="V750">
        <v>1.39210370310571</v>
      </c>
      <c r="W750">
        <v>-2.27</v>
      </c>
      <c r="X750">
        <v>0.45</v>
      </c>
      <c r="Y750">
        <v>98195</v>
      </c>
      <c r="Z750">
        <v>6137</v>
      </c>
      <c r="AA750">
        <v>0.25</v>
      </c>
      <c r="AB750">
        <v>16</v>
      </c>
      <c r="AC750">
        <v>10</v>
      </c>
      <c r="AD750">
        <v>6</v>
      </c>
      <c r="AE750">
        <v>62.5</v>
      </c>
      <c r="AF750">
        <v>12</v>
      </c>
      <c r="AG750">
        <v>7</v>
      </c>
      <c r="AH750">
        <v>6</v>
      </c>
      <c r="AI750">
        <v>3</v>
      </c>
    </row>
    <row r="751" spans="1:35" x14ac:dyDescent="0.2">
      <c r="A751" s="102">
        <v>33</v>
      </c>
      <c r="B751">
        <v>1333</v>
      </c>
      <c r="C751" t="s">
        <v>3093</v>
      </c>
      <c r="D751" t="s">
        <v>3094</v>
      </c>
      <c r="E751">
        <v>2617</v>
      </c>
      <c r="F751">
        <v>2596</v>
      </c>
      <c r="G751">
        <v>400</v>
      </c>
      <c r="H751" t="s">
        <v>2928</v>
      </c>
      <c r="I751">
        <v>2784</v>
      </c>
      <c r="J751" t="s">
        <v>1261</v>
      </c>
      <c r="K751" t="s">
        <v>2932</v>
      </c>
      <c r="L751">
        <v>2350</v>
      </c>
      <c r="M751">
        <v>2377</v>
      </c>
      <c r="N751">
        <v>400</v>
      </c>
      <c r="O751" t="s">
        <v>2925</v>
      </c>
      <c r="P751">
        <v>0.64884298687263897</v>
      </c>
      <c r="Q751">
        <v>0.95752513051237298</v>
      </c>
      <c r="R751">
        <v>4.7001459469198002E-2</v>
      </c>
      <c r="S751">
        <v>1.39626880737231E-2</v>
      </c>
      <c r="T751">
        <v>-2.57259360366715</v>
      </c>
      <c r="U751">
        <v>2.57259360366715</v>
      </c>
      <c r="V751">
        <v>2.05399063814688</v>
      </c>
      <c r="W751">
        <v>-9.68</v>
      </c>
      <c r="X751">
        <v>8.44</v>
      </c>
      <c r="Y751">
        <v>98031</v>
      </c>
      <c r="Z751">
        <v>10892</v>
      </c>
      <c r="AA751">
        <v>0.67</v>
      </c>
      <c r="AB751">
        <v>9</v>
      </c>
      <c r="AC751">
        <v>5</v>
      </c>
      <c r="AD751">
        <v>4</v>
      </c>
      <c r="AE751">
        <v>55.56</v>
      </c>
      <c r="AF751">
        <v>13</v>
      </c>
      <c r="AG751">
        <v>3</v>
      </c>
      <c r="AH751">
        <v>2</v>
      </c>
      <c r="AI751">
        <v>4</v>
      </c>
    </row>
    <row r="752" spans="1:35" x14ac:dyDescent="0.2">
      <c r="A752" s="102">
        <v>1329</v>
      </c>
      <c r="B752">
        <v>3865</v>
      </c>
      <c r="C752" t="s">
        <v>2867</v>
      </c>
      <c r="D752" t="s">
        <v>3210</v>
      </c>
      <c r="E752">
        <v>526</v>
      </c>
      <c r="F752">
        <v>527</v>
      </c>
      <c r="G752">
        <v>2000</v>
      </c>
      <c r="H752" t="s">
        <v>2928</v>
      </c>
      <c r="I752">
        <v>9716</v>
      </c>
      <c r="J752" t="s">
        <v>3193</v>
      </c>
      <c r="K752" t="s">
        <v>2940</v>
      </c>
      <c r="L752">
        <v>1315</v>
      </c>
      <c r="M752">
        <v>1310</v>
      </c>
      <c r="N752">
        <v>800</v>
      </c>
      <c r="O752" t="s">
        <v>2925</v>
      </c>
      <c r="P752">
        <v>0.83457711290766301</v>
      </c>
      <c r="Q752">
        <v>0.82631534598265599</v>
      </c>
      <c r="R752">
        <v>5.4418000791787602E-2</v>
      </c>
      <c r="S752">
        <v>3.4932331760943402E-3</v>
      </c>
      <c r="T752">
        <v>-6.6954006538768596E-2</v>
      </c>
      <c r="U752">
        <v>6.6954006538768596E-2</v>
      </c>
      <c r="V752">
        <v>0.26299507601623301</v>
      </c>
      <c r="W752">
        <v>-0.19</v>
      </c>
      <c r="X752">
        <v>0.56999999999999995</v>
      </c>
      <c r="Y752">
        <v>97690</v>
      </c>
      <c r="Z752">
        <v>5142</v>
      </c>
      <c r="AA752">
        <v>0.24</v>
      </c>
      <c r="AB752">
        <v>19</v>
      </c>
      <c r="AC752">
        <v>9</v>
      </c>
      <c r="AD752">
        <v>10</v>
      </c>
      <c r="AE752">
        <v>47.37</v>
      </c>
      <c r="AF752">
        <v>9</v>
      </c>
      <c r="AG752">
        <v>9</v>
      </c>
      <c r="AH752">
        <v>7</v>
      </c>
      <c r="AI752">
        <v>3</v>
      </c>
    </row>
    <row r="753" spans="1:35" x14ac:dyDescent="0.2">
      <c r="A753" s="102">
        <v>443</v>
      </c>
      <c r="B753">
        <v>4208</v>
      </c>
      <c r="C753" t="s">
        <v>3185</v>
      </c>
      <c r="D753" t="s">
        <v>2950</v>
      </c>
      <c r="E753">
        <v>2253</v>
      </c>
      <c r="F753">
        <v>2236</v>
      </c>
      <c r="G753">
        <v>300</v>
      </c>
      <c r="H753" t="s">
        <v>2925</v>
      </c>
      <c r="I753">
        <v>7259</v>
      </c>
      <c r="J753" t="s">
        <v>27</v>
      </c>
      <c r="K753" t="s">
        <v>2943</v>
      </c>
      <c r="L753">
        <v>3840</v>
      </c>
      <c r="M753">
        <v>3780</v>
      </c>
      <c r="N753">
        <v>200</v>
      </c>
      <c r="O753" t="s">
        <v>2928</v>
      </c>
      <c r="P753">
        <v>0.82623590247437695</v>
      </c>
      <c r="Q753">
        <v>0.90639060768797997</v>
      </c>
      <c r="R753">
        <v>0.30369382541017897</v>
      </c>
      <c r="S753">
        <v>1.0138897449386701E-2</v>
      </c>
      <c r="T753">
        <v>0.46321864382755101</v>
      </c>
      <c r="U753">
        <v>0.46321864382755101</v>
      </c>
      <c r="V753">
        <v>5.8925542177402299E-2</v>
      </c>
      <c r="W753">
        <v>1.75</v>
      </c>
      <c r="X753">
        <v>11.27</v>
      </c>
      <c r="Y753">
        <v>96669</v>
      </c>
      <c r="Z753">
        <v>8056</v>
      </c>
      <c r="AA753">
        <v>0.51</v>
      </c>
      <c r="AB753">
        <v>12</v>
      </c>
      <c r="AC753">
        <v>7</v>
      </c>
      <c r="AD753">
        <v>5</v>
      </c>
      <c r="AE753">
        <v>58.33</v>
      </c>
      <c r="AF753">
        <v>14</v>
      </c>
      <c r="AG753">
        <v>5</v>
      </c>
      <c r="AH753">
        <v>2</v>
      </c>
      <c r="AI753">
        <v>5</v>
      </c>
    </row>
    <row r="754" spans="1:35" x14ac:dyDescent="0.2">
      <c r="A754" s="102">
        <v>803</v>
      </c>
      <c r="B754">
        <v>9716</v>
      </c>
      <c r="C754" t="s">
        <v>3193</v>
      </c>
      <c r="D754" t="s">
        <v>2940</v>
      </c>
      <c r="E754">
        <v>1315</v>
      </c>
      <c r="F754">
        <v>1310</v>
      </c>
      <c r="G754">
        <v>800</v>
      </c>
      <c r="H754" t="s">
        <v>2928</v>
      </c>
      <c r="I754">
        <v>9956</v>
      </c>
      <c r="J754" t="s">
        <v>2874</v>
      </c>
      <c r="K754" t="s">
        <v>2951</v>
      </c>
      <c r="L754">
        <v>2037</v>
      </c>
      <c r="M754">
        <v>1991</v>
      </c>
      <c r="N754">
        <v>500</v>
      </c>
      <c r="O754" t="s">
        <v>2925</v>
      </c>
      <c r="P754">
        <v>0.81706872077622195</v>
      </c>
      <c r="Q754">
        <v>0.87830465595937501</v>
      </c>
      <c r="R754">
        <v>0.33587636687441702</v>
      </c>
      <c r="S754">
        <v>4.0717928631748602E-4</v>
      </c>
      <c r="T754">
        <v>-1.3641989652032001</v>
      </c>
      <c r="U754">
        <v>1.3641989652032001</v>
      </c>
      <c r="V754">
        <v>1.08445287709184</v>
      </c>
      <c r="W754">
        <v>-4.5999999999999996</v>
      </c>
      <c r="X754">
        <v>5.27</v>
      </c>
      <c r="Y754">
        <v>96054</v>
      </c>
      <c r="Z754">
        <v>4366</v>
      </c>
      <c r="AA754">
        <v>0.32</v>
      </c>
      <c r="AB754">
        <v>22</v>
      </c>
      <c r="AC754">
        <v>14</v>
      </c>
      <c r="AD754">
        <v>8</v>
      </c>
      <c r="AE754">
        <v>63.64</v>
      </c>
      <c r="AF754">
        <v>12</v>
      </c>
      <c r="AG754">
        <v>10</v>
      </c>
      <c r="AH754">
        <v>6</v>
      </c>
      <c r="AI754">
        <v>6</v>
      </c>
    </row>
    <row r="755" spans="1:35" x14ac:dyDescent="0.2">
      <c r="A755" s="102">
        <v>893</v>
      </c>
      <c r="B755">
        <v>8795</v>
      </c>
      <c r="C755" t="s">
        <v>3254</v>
      </c>
      <c r="D755" t="s">
        <v>3173</v>
      </c>
      <c r="E755">
        <v>1292</v>
      </c>
      <c r="F755">
        <v>1289</v>
      </c>
      <c r="G755">
        <v>800</v>
      </c>
      <c r="H755" t="s">
        <v>2925</v>
      </c>
      <c r="I755">
        <v>9072</v>
      </c>
      <c r="J755" t="s">
        <v>3095</v>
      </c>
      <c r="K755" t="s">
        <v>3096</v>
      </c>
      <c r="L755">
        <v>2659</v>
      </c>
      <c r="M755">
        <v>2602</v>
      </c>
      <c r="N755">
        <v>400</v>
      </c>
      <c r="O755" t="s">
        <v>2928</v>
      </c>
      <c r="P755">
        <v>0.80792251503469503</v>
      </c>
      <c r="Q755">
        <v>0.86990511357195099</v>
      </c>
      <c r="R755">
        <v>0.49153343548023098</v>
      </c>
      <c r="S755" s="15">
        <v>6.7467857476548399E-3</v>
      </c>
      <c r="T755">
        <v>0.68905833588000998</v>
      </c>
      <c r="U755">
        <v>0.68905833588000998</v>
      </c>
      <c r="V755">
        <v>0.135370297000697</v>
      </c>
      <c r="W755">
        <v>2.38</v>
      </c>
      <c r="X755">
        <v>0.92</v>
      </c>
      <c r="Y755">
        <v>95939</v>
      </c>
      <c r="Z755">
        <v>6853</v>
      </c>
      <c r="AA755">
        <v>0.41</v>
      </c>
      <c r="AB755">
        <v>14</v>
      </c>
      <c r="AC755">
        <v>10</v>
      </c>
      <c r="AD755">
        <v>4</v>
      </c>
      <c r="AE755">
        <v>71.430000000000007</v>
      </c>
      <c r="AF755">
        <v>16</v>
      </c>
      <c r="AG755">
        <v>2</v>
      </c>
      <c r="AH755">
        <v>1</v>
      </c>
      <c r="AI755">
        <v>11</v>
      </c>
    </row>
    <row r="756" spans="1:35" x14ac:dyDescent="0.2">
      <c r="A756" s="102">
        <v>896</v>
      </c>
      <c r="B756">
        <v>4917</v>
      </c>
      <c r="C756" t="s">
        <v>3372</v>
      </c>
      <c r="D756" t="s">
        <v>2950</v>
      </c>
      <c r="E756">
        <v>2692</v>
      </c>
      <c r="F756">
        <v>2677</v>
      </c>
      <c r="G756">
        <v>400</v>
      </c>
      <c r="H756" t="s">
        <v>2928</v>
      </c>
      <c r="I756">
        <v>6995</v>
      </c>
      <c r="J756" t="s">
        <v>51</v>
      </c>
      <c r="K756" t="s">
        <v>2943</v>
      </c>
      <c r="L756">
        <v>1941</v>
      </c>
      <c r="M756">
        <v>1926</v>
      </c>
      <c r="N756">
        <v>600</v>
      </c>
      <c r="O756" t="s">
        <v>2925</v>
      </c>
      <c r="P756">
        <v>0.79304372732564499</v>
      </c>
      <c r="Q756">
        <v>0.86943403889400805</v>
      </c>
      <c r="R756">
        <v>0.14827533015216501</v>
      </c>
      <c r="S756">
        <v>1.67801015932398E-2</v>
      </c>
      <c r="T756">
        <v>-0.299957844958264</v>
      </c>
      <c r="U756">
        <v>0.299957844958264</v>
      </c>
      <c r="V756">
        <v>0.35228825242108303</v>
      </c>
      <c r="W756">
        <v>-0.87</v>
      </c>
      <c r="X756">
        <v>7.92</v>
      </c>
      <c r="Y756">
        <v>95369</v>
      </c>
      <c r="Z756">
        <v>7336</v>
      </c>
      <c r="AA756">
        <v>0.39</v>
      </c>
      <c r="AB756">
        <v>13</v>
      </c>
      <c r="AC756">
        <v>8</v>
      </c>
      <c r="AD756">
        <v>5</v>
      </c>
      <c r="AE756">
        <v>61.54</v>
      </c>
      <c r="AF756">
        <v>13</v>
      </c>
      <c r="AG756">
        <v>5</v>
      </c>
      <c r="AH756">
        <v>2</v>
      </c>
      <c r="AI756">
        <v>6</v>
      </c>
    </row>
    <row r="757" spans="1:35" x14ac:dyDescent="0.2">
      <c r="A757" s="102">
        <v>970</v>
      </c>
      <c r="B757">
        <v>7202</v>
      </c>
      <c r="C757" t="s">
        <v>958</v>
      </c>
      <c r="D757" t="s">
        <v>2943</v>
      </c>
      <c r="E757">
        <v>1138</v>
      </c>
      <c r="F757">
        <v>1140.5</v>
      </c>
      <c r="G757">
        <v>900</v>
      </c>
      <c r="H757" t="s">
        <v>2928</v>
      </c>
      <c r="I757">
        <v>9716</v>
      </c>
      <c r="J757" t="s">
        <v>3193</v>
      </c>
      <c r="K757" t="s">
        <v>2940</v>
      </c>
      <c r="L757">
        <v>1315</v>
      </c>
      <c r="M757">
        <v>1310</v>
      </c>
      <c r="N757">
        <v>800</v>
      </c>
      <c r="O757" t="s">
        <v>2925</v>
      </c>
      <c r="P757">
        <v>0.88849401933413596</v>
      </c>
      <c r="Q757">
        <v>0.86279333422796101</v>
      </c>
      <c r="R757" s="15">
        <v>1.31105654705718E-2</v>
      </c>
      <c r="S757">
        <v>7.3925133212998703E-3</v>
      </c>
      <c r="T757">
        <v>-1.3926815532821899</v>
      </c>
      <c r="U757">
        <v>1.3926815532821899</v>
      </c>
      <c r="V757">
        <v>1.5913073409962899</v>
      </c>
      <c r="W757">
        <v>-4.7</v>
      </c>
      <c r="X757">
        <v>2.06</v>
      </c>
      <c r="Y757">
        <v>95328</v>
      </c>
      <c r="Z757">
        <v>6809</v>
      </c>
      <c r="AA757">
        <v>0.35</v>
      </c>
      <c r="AB757">
        <v>14</v>
      </c>
      <c r="AC757">
        <v>8</v>
      </c>
      <c r="AD757">
        <v>6</v>
      </c>
      <c r="AE757">
        <v>57.14</v>
      </c>
      <c r="AF757">
        <v>11</v>
      </c>
      <c r="AG757">
        <v>7</v>
      </c>
      <c r="AH757">
        <v>4</v>
      </c>
      <c r="AI757">
        <v>3</v>
      </c>
    </row>
    <row r="758" spans="1:35" x14ac:dyDescent="0.2">
      <c r="A758" s="102">
        <v>1339</v>
      </c>
      <c r="B758">
        <v>4507</v>
      </c>
      <c r="C758" t="s">
        <v>3684</v>
      </c>
      <c r="D758" t="s">
        <v>2948</v>
      </c>
      <c r="E758">
        <v>6691</v>
      </c>
      <c r="F758">
        <v>6773</v>
      </c>
      <c r="G758">
        <v>100</v>
      </c>
      <c r="H758" t="s">
        <v>2928</v>
      </c>
      <c r="I758">
        <v>7752</v>
      </c>
      <c r="J758" t="s">
        <v>989</v>
      </c>
      <c r="K758" t="s">
        <v>2930</v>
      </c>
      <c r="L758">
        <v>1280</v>
      </c>
      <c r="M758">
        <v>1249</v>
      </c>
      <c r="N758">
        <v>500</v>
      </c>
      <c r="O758" t="s">
        <v>2925</v>
      </c>
      <c r="P758">
        <v>0.69785749820610898</v>
      </c>
      <c r="Q758">
        <v>0.82539090897578704</v>
      </c>
      <c r="R758">
        <v>0.43776431687026901</v>
      </c>
      <c r="S758">
        <v>9.6433277925668803E-2</v>
      </c>
      <c r="T758">
        <v>-0.90163685319755205</v>
      </c>
      <c r="U758">
        <v>0.90163685319755205</v>
      </c>
      <c r="V758">
        <v>1.4955709930510901</v>
      </c>
      <c r="W758">
        <v>-5.83</v>
      </c>
      <c r="X758">
        <v>7.8</v>
      </c>
      <c r="Y758">
        <v>95136</v>
      </c>
      <c r="Z758">
        <v>5596</v>
      </c>
      <c r="AA758">
        <v>0.36</v>
      </c>
      <c r="AB758">
        <v>17</v>
      </c>
      <c r="AC758">
        <v>10</v>
      </c>
      <c r="AD758">
        <v>7</v>
      </c>
      <c r="AE758">
        <v>58.82</v>
      </c>
      <c r="AF758">
        <v>11</v>
      </c>
      <c r="AG758">
        <v>8</v>
      </c>
      <c r="AH758">
        <v>6</v>
      </c>
      <c r="AI758">
        <v>3</v>
      </c>
    </row>
    <row r="759" spans="1:35" x14ac:dyDescent="0.2">
      <c r="A759" s="102">
        <v>571</v>
      </c>
      <c r="B759">
        <v>4114</v>
      </c>
      <c r="C759" t="s">
        <v>3133</v>
      </c>
      <c r="D759" t="s">
        <v>2950</v>
      </c>
      <c r="E759">
        <v>6320</v>
      </c>
      <c r="F759">
        <v>6230</v>
      </c>
      <c r="G759">
        <v>100</v>
      </c>
      <c r="H759" t="s">
        <v>2925</v>
      </c>
      <c r="I759">
        <v>7276</v>
      </c>
      <c r="J759" t="s">
        <v>2984</v>
      </c>
      <c r="K759" t="s">
        <v>2930</v>
      </c>
      <c r="L759">
        <v>5020</v>
      </c>
      <c r="M759">
        <v>4980</v>
      </c>
      <c r="N759">
        <v>100</v>
      </c>
      <c r="O759" t="s">
        <v>2928</v>
      </c>
      <c r="P759">
        <v>0.76683676585142502</v>
      </c>
      <c r="Q759">
        <v>0.89631372733847503</v>
      </c>
      <c r="R759" s="15">
        <v>4.0687615247525101E-2</v>
      </c>
      <c r="S759">
        <v>5.0841044461137396E-3</v>
      </c>
      <c r="T759">
        <v>0.13982980578217999</v>
      </c>
      <c r="U759">
        <v>0.13982980578217999</v>
      </c>
      <c r="V759">
        <v>0.145940024488355</v>
      </c>
      <c r="W759">
        <v>0.68</v>
      </c>
      <c r="X759">
        <v>20.059999999999999</v>
      </c>
      <c r="Y759">
        <v>94329</v>
      </c>
      <c r="Z759">
        <v>10481</v>
      </c>
      <c r="AA759">
        <v>0.73</v>
      </c>
      <c r="AB759">
        <v>9</v>
      </c>
      <c r="AC759">
        <v>5</v>
      </c>
      <c r="AD759">
        <v>4</v>
      </c>
      <c r="AE759">
        <v>55.56</v>
      </c>
      <c r="AF759">
        <v>9</v>
      </c>
      <c r="AG759">
        <v>5</v>
      </c>
      <c r="AH759">
        <v>2</v>
      </c>
      <c r="AI759">
        <v>2</v>
      </c>
    </row>
    <row r="760" spans="1:35" x14ac:dyDescent="0.2">
      <c r="A760" s="102">
        <v>534</v>
      </c>
      <c r="B760">
        <v>6370</v>
      </c>
      <c r="C760" t="s">
        <v>3237</v>
      </c>
      <c r="D760" t="s">
        <v>2938</v>
      </c>
      <c r="E760">
        <v>3500</v>
      </c>
      <c r="F760">
        <v>3495</v>
      </c>
      <c r="G760">
        <v>300</v>
      </c>
      <c r="H760" t="s">
        <v>2925</v>
      </c>
      <c r="I760">
        <v>8425</v>
      </c>
      <c r="J760" t="s">
        <v>3171</v>
      </c>
      <c r="K760" t="s">
        <v>2931</v>
      </c>
      <c r="L760">
        <v>3445</v>
      </c>
      <c r="M760">
        <v>3420</v>
      </c>
      <c r="N760">
        <v>300</v>
      </c>
      <c r="O760" t="s">
        <v>2928</v>
      </c>
      <c r="P760">
        <v>0.74134897420226298</v>
      </c>
      <c r="Q760">
        <v>0.89937749206422701</v>
      </c>
      <c r="R760">
        <v>2.3590565859392199E-3</v>
      </c>
      <c r="S760">
        <v>2.5766555341832201E-2</v>
      </c>
      <c r="T760">
        <v>2.10221498759948</v>
      </c>
      <c r="U760">
        <v>2.10221498759948</v>
      </c>
      <c r="V760">
        <v>1.22152693463685</v>
      </c>
      <c r="W760">
        <v>5.09</v>
      </c>
      <c r="X760">
        <v>2.15</v>
      </c>
      <c r="Y760">
        <v>94308</v>
      </c>
      <c r="Z760">
        <v>7859</v>
      </c>
      <c r="AA760">
        <v>0.42</v>
      </c>
      <c r="AB760">
        <v>12</v>
      </c>
      <c r="AC760">
        <v>7</v>
      </c>
      <c r="AD760">
        <v>5</v>
      </c>
      <c r="AE760">
        <v>58.33</v>
      </c>
      <c r="AF760">
        <v>15</v>
      </c>
      <c r="AG760">
        <v>4</v>
      </c>
      <c r="AH760">
        <v>1</v>
      </c>
      <c r="AI760">
        <v>7</v>
      </c>
    </row>
    <row r="761" spans="1:35" x14ac:dyDescent="0.2">
      <c r="A761" s="102">
        <v>1517</v>
      </c>
      <c r="B761">
        <v>1812</v>
      </c>
      <c r="C761" t="s">
        <v>3066</v>
      </c>
      <c r="D761" t="s">
        <v>2935</v>
      </c>
      <c r="E761">
        <v>1460</v>
      </c>
      <c r="F761">
        <v>1451</v>
      </c>
      <c r="G761">
        <v>700</v>
      </c>
      <c r="H761" t="s">
        <v>2925</v>
      </c>
      <c r="I761">
        <v>8012</v>
      </c>
      <c r="J761" t="s">
        <v>3216</v>
      </c>
      <c r="K761" t="s">
        <v>2932</v>
      </c>
      <c r="L761">
        <v>1539</v>
      </c>
      <c r="M761">
        <v>1523</v>
      </c>
      <c r="N761">
        <v>700</v>
      </c>
      <c r="O761" t="s">
        <v>2928</v>
      </c>
      <c r="P761">
        <v>0.69011417360012395</v>
      </c>
      <c r="Q761">
        <v>0.80101132875727199</v>
      </c>
      <c r="R761">
        <v>0.23678683511676801</v>
      </c>
      <c r="S761">
        <v>8.8241896173152395E-2</v>
      </c>
      <c r="T761">
        <v>2.39031144434158</v>
      </c>
      <c r="U761">
        <v>2.39031144434158</v>
      </c>
      <c r="V761">
        <v>1.96539697269247</v>
      </c>
      <c r="W761">
        <v>4.66</v>
      </c>
      <c r="X761">
        <v>4.7300000000000004</v>
      </c>
      <c r="Y761">
        <v>94095</v>
      </c>
      <c r="Z761">
        <v>4952</v>
      </c>
      <c r="AA761">
        <v>0.27</v>
      </c>
      <c r="AB761">
        <v>19</v>
      </c>
      <c r="AC761">
        <v>10</v>
      </c>
      <c r="AD761">
        <v>9</v>
      </c>
      <c r="AE761">
        <v>52.63</v>
      </c>
      <c r="AF761">
        <v>14</v>
      </c>
      <c r="AG761">
        <v>6</v>
      </c>
      <c r="AH761">
        <v>4</v>
      </c>
      <c r="AI761">
        <v>9</v>
      </c>
    </row>
    <row r="762" spans="1:35" x14ac:dyDescent="0.2">
      <c r="A762" s="102">
        <v>887</v>
      </c>
      <c r="B762">
        <v>1332</v>
      </c>
      <c r="C762" t="s">
        <v>3636</v>
      </c>
      <c r="D762" t="s">
        <v>3094</v>
      </c>
      <c r="E762">
        <v>613</v>
      </c>
      <c r="F762">
        <v>609</v>
      </c>
      <c r="G762">
        <v>1700</v>
      </c>
      <c r="H762" t="s">
        <v>2925</v>
      </c>
      <c r="I762">
        <v>8242</v>
      </c>
      <c r="J762" t="s">
        <v>1043</v>
      </c>
      <c r="K762" t="s">
        <v>2951</v>
      </c>
      <c r="L762">
        <v>1014</v>
      </c>
      <c r="M762">
        <v>1011</v>
      </c>
      <c r="N762">
        <v>1000</v>
      </c>
      <c r="O762" t="s">
        <v>2928</v>
      </c>
      <c r="P762">
        <v>0.73380198478522096</v>
      </c>
      <c r="Q762">
        <v>0.87074449093700101</v>
      </c>
      <c r="R762" s="15">
        <v>3.9940589628346202E-3</v>
      </c>
      <c r="S762">
        <v>8.2214356037907596E-2</v>
      </c>
      <c r="T762">
        <v>2.7135199667880401</v>
      </c>
      <c r="U762">
        <v>2.7135199667880401</v>
      </c>
      <c r="V762">
        <v>3.0490527969135699</v>
      </c>
      <c r="W762">
        <v>13.15</v>
      </c>
      <c r="X762">
        <v>2.4</v>
      </c>
      <c r="Y762">
        <v>93937</v>
      </c>
      <c r="Z762">
        <v>3757</v>
      </c>
      <c r="AA762">
        <v>0.2</v>
      </c>
      <c r="AB762">
        <v>25</v>
      </c>
      <c r="AC762">
        <v>13</v>
      </c>
      <c r="AD762">
        <v>12</v>
      </c>
      <c r="AE762">
        <v>52</v>
      </c>
      <c r="AF762">
        <v>11</v>
      </c>
      <c r="AG762">
        <v>10</v>
      </c>
      <c r="AH762">
        <v>6</v>
      </c>
      <c r="AI762">
        <v>9</v>
      </c>
    </row>
    <row r="763" spans="1:35" x14ac:dyDescent="0.2">
      <c r="A763" s="102">
        <v>1158</v>
      </c>
      <c r="B763">
        <v>7984</v>
      </c>
      <c r="C763" t="s">
        <v>1006</v>
      </c>
      <c r="D763" t="s">
        <v>2949</v>
      </c>
      <c r="E763">
        <v>1673</v>
      </c>
      <c r="F763">
        <v>1664</v>
      </c>
      <c r="G763">
        <v>600</v>
      </c>
      <c r="H763" t="s">
        <v>2925</v>
      </c>
      <c r="I763">
        <v>9069</v>
      </c>
      <c r="J763" t="s">
        <v>3086</v>
      </c>
      <c r="K763" t="s">
        <v>3096</v>
      </c>
      <c r="L763">
        <v>898</v>
      </c>
      <c r="M763">
        <v>891</v>
      </c>
      <c r="N763">
        <v>1100</v>
      </c>
      <c r="O763" t="s">
        <v>2928</v>
      </c>
      <c r="P763">
        <v>0.50141933349101098</v>
      </c>
      <c r="Q763">
        <v>0.84360421000569596</v>
      </c>
      <c r="R763">
        <v>0.113602392238105</v>
      </c>
      <c r="S763">
        <v>7.2643841664924297E-3</v>
      </c>
      <c r="T763">
        <v>1.77339456056878</v>
      </c>
      <c r="U763">
        <v>1.77339456056878</v>
      </c>
      <c r="V763">
        <v>2.1942121922363</v>
      </c>
      <c r="W763">
        <v>3.1</v>
      </c>
      <c r="X763">
        <v>1.83</v>
      </c>
      <c r="Y763">
        <v>93381</v>
      </c>
      <c r="Z763">
        <v>4669</v>
      </c>
      <c r="AA763">
        <v>0.2</v>
      </c>
      <c r="AB763">
        <v>20</v>
      </c>
      <c r="AC763">
        <v>9</v>
      </c>
      <c r="AD763">
        <v>11</v>
      </c>
      <c r="AE763">
        <v>45</v>
      </c>
      <c r="AF763">
        <v>12</v>
      </c>
      <c r="AG763">
        <v>6</v>
      </c>
      <c r="AH763">
        <v>4</v>
      </c>
      <c r="AI763">
        <v>10</v>
      </c>
    </row>
    <row r="764" spans="1:35" x14ac:dyDescent="0.2">
      <c r="A764" s="102">
        <v>83</v>
      </c>
      <c r="B764">
        <v>4208</v>
      </c>
      <c r="C764" t="s">
        <v>3185</v>
      </c>
      <c r="D764" t="s">
        <v>2950</v>
      </c>
      <c r="E764">
        <v>2253</v>
      </c>
      <c r="F764">
        <v>2236</v>
      </c>
      <c r="G764">
        <v>500</v>
      </c>
      <c r="H764" t="s">
        <v>2925</v>
      </c>
      <c r="I764">
        <v>6371</v>
      </c>
      <c r="J764" t="s">
        <v>3145</v>
      </c>
      <c r="K764" t="s">
        <v>2938</v>
      </c>
      <c r="L764">
        <v>3540</v>
      </c>
      <c r="M764">
        <v>3530</v>
      </c>
      <c r="N764">
        <v>300</v>
      </c>
      <c r="O764" t="s">
        <v>2928</v>
      </c>
      <c r="P764">
        <v>0.90871991389379003</v>
      </c>
      <c r="Q764">
        <v>0.94703155437090003</v>
      </c>
      <c r="R764">
        <v>8.8721782314908806E-2</v>
      </c>
      <c r="S764" s="15">
        <v>2.04934106674309E-5</v>
      </c>
      <c r="T764">
        <v>0.84491590892923996</v>
      </c>
      <c r="U764">
        <v>0.84491590892923996</v>
      </c>
      <c r="V764">
        <v>2.7184155618491799</v>
      </c>
      <c r="W764">
        <v>1.94</v>
      </c>
      <c r="X764">
        <v>5.57</v>
      </c>
      <c r="Y764">
        <v>93305</v>
      </c>
      <c r="Z764">
        <v>6220</v>
      </c>
      <c r="AA764">
        <v>0.28999999999999998</v>
      </c>
      <c r="AB764">
        <v>15</v>
      </c>
      <c r="AC764">
        <v>9</v>
      </c>
      <c r="AD764">
        <v>6</v>
      </c>
      <c r="AE764">
        <v>60</v>
      </c>
      <c r="AF764">
        <v>13</v>
      </c>
      <c r="AG764">
        <v>4</v>
      </c>
      <c r="AH764">
        <v>4</v>
      </c>
      <c r="AI764">
        <v>7</v>
      </c>
    </row>
    <row r="765" spans="1:35" x14ac:dyDescent="0.2">
      <c r="A765" s="102">
        <v>125</v>
      </c>
      <c r="B765">
        <v>2914</v>
      </c>
      <c r="C765" t="s">
        <v>3129</v>
      </c>
      <c r="D765" t="s">
        <v>2953</v>
      </c>
      <c r="E765">
        <v>2326</v>
      </c>
      <c r="F765">
        <v>2301</v>
      </c>
      <c r="G765">
        <v>400</v>
      </c>
      <c r="H765" t="s">
        <v>2928</v>
      </c>
      <c r="I765">
        <v>9003</v>
      </c>
      <c r="J765" t="s">
        <v>3227</v>
      </c>
      <c r="K765" t="s">
        <v>3096</v>
      </c>
      <c r="L765">
        <v>2960</v>
      </c>
      <c r="M765">
        <v>2903</v>
      </c>
      <c r="N765">
        <v>300</v>
      </c>
      <c r="O765" t="s">
        <v>2925</v>
      </c>
      <c r="P765">
        <v>0.73003198669074199</v>
      </c>
      <c r="Q765">
        <v>0.93912574600264098</v>
      </c>
      <c r="R765" s="15">
        <v>0.148937557003476</v>
      </c>
      <c r="S765">
        <v>2.6718310856027601E-3</v>
      </c>
      <c r="T765">
        <v>-1.3717502359549401</v>
      </c>
      <c r="U765">
        <v>1.3717502359549401</v>
      </c>
      <c r="V765">
        <v>1.4482731732294001</v>
      </c>
      <c r="W765">
        <v>-3.48</v>
      </c>
      <c r="X765">
        <v>5.68</v>
      </c>
      <c r="Y765">
        <v>93216</v>
      </c>
      <c r="Z765">
        <v>9322</v>
      </c>
      <c r="AA765">
        <v>0.66</v>
      </c>
      <c r="AB765">
        <v>10</v>
      </c>
      <c r="AC765">
        <v>5</v>
      </c>
      <c r="AD765">
        <v>5</v>
      </c>
      <c r="AE765">
        <v>50</v>
      </c>
      <c r="AF765">
        <v>13</v>
      </c>
      <c r="AG765">
        <v>4</v>
      </c>
      <c r="AH765">
        <v>2</v>
      </c>
      <c r="AI765">
        <v>4</v>
      </c>
    </row>
    <row r="766" spans="1:35" x14ac:dyDescent="0.2">
      <c r="A766" s="102">
        <v>637</v>
      </c>
      <c r="B766">
        <v>1833</v>
      </c>
      <c r="C766" t="s">
        <v>3672</v>
      </c>
      <c r="D766" t="s">
        <v>2935</v>
      </c>
      <c r="E766">
        <v>2880</v>
      </c>
      <c r="F766">
        <v>2904</v>
      </c>
      <c r="G766">
        <v>300</v>
      </c>
      <c r="H766" t="s">
        <v>2925</v>
      </c>
      <c r="I766">
        <v>3765</v>
      </c>
      <c r="J766" t="s">
        <v>3287</v>
      </c>
      <c r="K766" t="s">
        <v>2927</v>
      </c>
      <c r="L766">
        <v>2133</v>
      </c>
      <c r="M766">
        <v>2103</v>
      </c>
      <c r="N766">
        <v>400</v>
      </c>
      <c r="O766" t="s">
        <v>2928</v>
      </c>
      <c r="P766">
        <v>0.61530309283707996</v>
      </c>
      <c r="Q766">
        <v>0.89144076830568797</v>
      </c>
      <c r="R766">
        <v>0.17705042382987701</v>
      </c>
      <c r="S766">
        <v>5.4333160033288697E-2</v>
      </c>
      <c r="T766">
        <v>1.21989053992048</v>
      </c>
      <c r="U766">
        <v>1.21989053992048</v>
      </c>
      <c r="V766">
        <v>1.2522586106136999</v>
      </c>
      <c r="W766">
        <v>4.6900000000000004</v>
      </c>
      <c r="X766">
        <v>3.44</v>
      </c>
      <c r="Y766">
        <v>92154</v>
      </c>
      <c r="Z766">
        <v>7089</v>
      </c>
      <c r="AA766">
        <v>0.45</v>
      </c>
      <c r="AB766">
        <v>13</v>
      </c>
      <c r="AC766">
        <v>8</v>
      </c>
      <c r="AD766">
        <v>5</v>
      </c>
      <c r="AE766">
        <v>61.54</v>
      </c>
      <c r="AF766">
        <v>11</v>
      </c>
      <c r="AG766">
        <v>6</v>
      </c>
      <c r="AH766">
        <v>3</v>
      </c>
      <c r="AI766">
        <v>4</v>
      </c>
    </row>
    <row r="767" spans="1:35" x14ac:dyDescent="0.2">
      <c r="A767" s="102">
        <v>55</v>
      </c>
      <c r="B767">
        <v>2001</v>
      </c>
      <c r="C767" t="s">
        <v>2781</v>
      </c>
      <c r="D767" t="s">
        <v>2953</v>
      </c>
      <c r="E767">
        <v>1684</v>
      </c>
      <c r="F767">
        <v>1706</v>
      </c>
      <c r="G767">
        <v>600</v>
      </c>
      <c r="H767" t="s">
        <v>2925</v>
      </c>
      <c r="I767">
        <v>7182</v>
      </c>
      <c r="J767" t="s">
        <v>3091</v>
      </c>
      <c r="K767" t="s">
        <v>2988</v>
      </c>
      <c r="L767">
        <v>1050</v>
      </c>
      <c r="M767">
        <v>1047</v>
      </c>
      <c r="N767">
        <v>1000</v>
      </c>
      <c r="O767" t="s">
        <v>2928</v>
      </c>
      <c r="P767">
        <v>0.86226559937076597</v>
      </c>
      <c r="Q767">
        <v>0.95377955332518305</v>
      </c>
      <c r="R767" s="106">
        <v>7.1167679236934803E-2</v>
      </c>
      <c r="S767" s="106">
        <v>9.7453990991249601E-4</v>
      </c>
      <c r="T767">
        <v>0.31989546550012699</v>
      </c>
      <c r="U767">
        <v>0.31989546550012699</v>
      </c>
      <c r="V767">
        <v>0.45873213185144202</v>
      </c>
      <c r="W767">
        <v>0.34</v>
      </c>
      <c r="X767">
        <v>2.29</v>
      </c>
      <c r="Y767">
        <v>91776</v>
      </c>
      <c r="Z767">
        <v>4589</v>
      </c>
      <c r="AA767">
        <v>0.21</v>
      </c>
      <c r="AB767">
        <v>20</v>
      </c>
      <c r="AC767">
        <v>11</v>
      </c>
      <c r="AD767">
        <v>9</v>
      </c>
      <c r="AE767">
        <v>55</v>
      </c>
      <c r="AF767">
        <v>17</v>
      </c>
      <c r="AG767">
        <v>3</v>
      </c>
      <c r="AH767">
        <v>3</v>
      </c>
      <c r="AI767">
        <v>14</v>
      </c>
    </row>
    <row r="768" spans="1:35" x14ac:dyDescent="0.2">
      <c r="A768" s="102">
        <v>1160</v>
      </c>
      <c r="B768">
        <v>4634</v>
      </c>
      <c r="C768" t="s">
        <v>66</v>
      </c>
      <c r="D768" t="s">
        <v>2950</v>
      </c>
      <c r="E768">
        <v>2600</v>
      </c>
      <c r="F768">
        <v>2582</v>
      </c>
      <c r="G768">
        <v>400</v>
      </c>
      <c r="H768" t="s">
        <v>2925</v>
      </c>
      <c r="I768">
        <v>5334</v>
      </c>
      <c r="J768" t="s">
        <v>3239</v>
      </c>
      <c r="K768" t="s">
        <v>2924</v>
      </c>
      <c r="L768">
        <v>1963</v>
      </c>
      <c r="M768">
        <v>1967</v>
      </c>
      <c r="N768">
        <v>500</v>
      </c>
      <c r="O768" t="s">
        <v>2928</v>
      </c>
      <c r="P768">
        <v>0.854910694473487</v>
      </c>
      <c r="Q768">
        <v>0.84340665484802002</v>
      </c>
      <c r="R768" s="15">
        <v>0.13480469018237701</v>
      </c>
      <c r="S768">
        <v>8.2249790854446198E-2</v>
      </c>
      <c r="T768">
        <v>2.57757270656146</v>
      </c>
      <c r="U768">
        <v>2.57757270656146</v>
      </c>
      <c r="V768">
        <v>3.1190112219381398</v>
      </c>
      <c r="W768">
        <v>5.72</v>
      </c>
      <c r="X768">
        <v>4.7699999999999996</v>
      </c>
      <c r="Y768">
        <v>91499</v>
      </c>
      <c r="Z768">
        <v>4575</v>
      </c>
      <c r="AA768">
        <v>0.23</v>
      </c>
      <c r="AB768">
        <v>20</v>
      </c>
      <c r="AC768">
        <v>12</v>
      </c>
      <c r="AD768">
        <v>8</v>
      </c>
      <c r="AE768">
        <v>60</v>
      </c>
      <c r="AF768">
        <v>13</v>
      </c>
      <c r="AG768">
        <v>6</v>
      </c>
      <c r="AH768">
        <v>4</v>
      </c>
      <c r="AI768">
        <v>10</v>
      </c>
    </row>
    <row r="769" spans="1:35" x14ac:dyDescent="0.2">
      <c r="A769" s="102">
        <v>258</v>
      </c>
      <c r="B769">
        <v>1802</v>
      </c>
      <c r="C769" t="s">
        <v>3201</v>
      </c>
      <c r="D769" t="s">
        <v>2935</v>
      </c>
      <c r="E769">
        <v>1275</v>
      </c>
      <c r="F769">
        <v>1266</v>
      </c>
      <c r="G769">
        <v>800</v>
      </c>
      <c r="H769" t="s">
        <v>2925</v>
      </c>
      <c r="I769">
        <v>8031</v>
      </c>
      <c r="J769" t="s">
        <v>1013</v>
      </c>
      <c r="K769" t="s">
        <v>2932</v>
      </c>
      <c r="L769">
        <v>1981</v>
      </c>
      <c r="M769">
        <v>1981</v>
      </c>
      <c r="N769">
        <v>500</v>
      </c>
      <c r="O769" t="s">
        <v>2928</v>
      </c>
      <c r="P769">
        <v>0.76392287988498098</v>
      </c>
      <c r="Q769">
        <v>0.92372927693629203</v>
      </c>
      <c r="R769">
        <v>8.0893386482280602E-2</v>
      </c>
      <c r="S769" s="106">
        <v>2.8239508006079401E-2</v>
      </c>
      <c r="T769">
        <v>1.75915143198594</v>
      </c>
      <c r="U769">
        <v>1.75915143198594</v>
      </c>
      <c r="V769">
        <v>1.7492336423807899</v>
      </c>
      <c r="W769">
        <v>3.27</v>
      </c>
      <c r="X769">
        <v>2.25</v>
      </c>
      <c r="Y769">
        <v>91198</v>
      </c>
      <c r="Z769">
        <v>5067</v>
      </c>
      <c r="AA769">
        <v>0.27</v>
      </c>
      <c r="AB769">
        <v>18</v>
      </c>
      <c r="AC769">
        <v>10</v>
      </c>
      <c r="AD769">
        <v>8</v>
      </c>
      <c r="AE769">
        <v>55.56</v>
      </c>
      <c r="AF769">
        <v>15</v>
      </c>
      <c r="AG769">
        <v>5</v>
      </c>
      <c r="AH769">
        <v>2</v>
      </c>
      <c r="AI769">
        <v>11</v>
      </c>
    </row>
    <row r="770" spans="1:35" x14ac:dyDescent="0.2">
      <c r="A770" s="102">
        <v>573</v>
      </c>
      <c r="B770">
        <v>8570</v>
      </c>
      <c r="C770" t="s">
        <v>3673</v>
      </c>
      <c r="D770" t="s">
        <v>2931</v>
      </c>
      <c r="E770">
        <v>1800</v>
      </c>
      <c r="F770">
        <v>1777</v>
      </c>
      <c r="G770">
        <v>600</v>
      </c>
      <c r="H770" t="s">
        <v>2928</v>
      </c>
      <c r="I770">
        <v>9401</v>
      </c>
      <c r="J770" t="s">
        <v>1126</v>
      </c>
      <c r="K770" t="s">
        <v>2927</v>
      </c>
      <c r="L770">
        <v>2183</v>
      </c>
      <c r="M770">
        <v>2102</v>
      </c>
      <c r="N770">
        <v>500</v>
      </c>
      <c r="O770" t="s">
        <v>2925</v>
      </c>
      <c r="P770">
        <v>0.73869595059063198</v>
      </c>
      <c r="Q770">
        <v>0.89624282669712496</v>
      </c>
      <c r="R770">
        <v>7.7767248946390101E-3</v>
      </c>
      <c r="S770">
        <v>5.80832153793647E-2</v>
      </c>
      <c r="T770">
        <v>-3.0692520302741202</v>
      </c>
      <c r="U770">
        <v>3.0692520302741202</v>
      </c>
      <c r="V770">
        <v>0.670838216109651</v>
      </c>
      <c r="W770">
        <v>-10.199999999999999</v>
      </c>
      <c r="X770">
        <v>1.45</v>
      </c>
      <c r="Y770">
        <v>90310</v>
      </c>
      <c r="Z770">
        <v>5017</v>
      </c>
      <c r="AA770">
        <v>0.26</v>
      </c>
      <c r="AB770">
        <v>18</v>
      </c>
      <c r="AC770">
        <v>11</v>
      </c>
      <c r="AD770">
        <v>7</v>
      </c>
      <c r="AE770">
        <v>61.11</v>
      </c>
      <c r="AF770">
        <v>10</v>
      </c>
      <c r="AG770">
        <v>7</v>
      </c>
      <c r="AH770">
        <v>6</v>
      </c>
      <c r="AI770">
        <v>5</v>
      </c>
    </row>
    <row r="771" spans="1:35" x14ac:dyDescent="0.2">
      <c r="A771" s="102">
        <v>914</v>
      </c>
      <c r="B771">
        <v>1803</v>
      </c>
      <c r="C771" t="s">
        <v>2936</v>
      </c>
      <c r="D771" t="s">
        <v>2935</v>
      </c>
      <c r="E771">
        <v>1160</v>
      </c>
      <c r="F771">
        <v>1165</v>
      </c>
      <c r="G771">
        <v>700</v>
      </c>
      <c r="H771" t="s">
        <v>2925</v>
      </c>
      <c r="I771">
        <v>2127</v>
      </c>
      <c r="J771" t="s">
        <v>3174</v>
      </c>
      <c r="K771" t="s">
        <v>2940</v>
      </c>
      <c r="L771">
        <v>3750</v>
      </c>
      <c r="M771">
        <v>3830</v>
      </c>
      <c r="N771">
        <v>200</v>
      </c>
      <c r="O771" t="s">
        <v>2928</v>
      </c>
      <c r="P771">
        <v>0.63725715058410903</v>
      </c>
      <c r="Q771">
        <v>0.86764275990048301</v>
      </c>
      <c r="R771" s="106">
        <v>0.18758551768564899</v>
      </c>
      <c r="S771" s="15">
        <v>1.5807567159533201E-2</v>
      </c>
      <c r="T771">
        <v>6.1820113230919597E-3</v>
      </c>
      <c r="U771">
        <v>6.1820113230919597E-3</v>
      </c>
      <c r="V771">
        <v>1.8405860398895201E-2</v>
      </c>
      <c r="W771">
        <v>0.04</v>
      </c>
      <c r="X771">
        <v>6.46</v>
      </c>
      <c r="Y771">
        <v>90245</v>
      </c>
      <c r="Z771">
        <v>5640</v>
      </c>
      <c r="AA771">
        <v>0.34</v>
      </c>
      <c r="AB771">
        <v>16</v>
      </c>
      <c r="AC771">
        <v>9</v>
      </c>
      <c r="AD771">
        <v>7</v>
      </c>
      <c r="AE771">
        <v>56.25</v>
      </c>
      <c r="AF771">
        <v>10</v>
      </c>
      <c r="AG771">
        <v>6</v>
      </c>
      <c r="AH771">
        <v>6</v>
      </c>
      <c r="AI771">
        <v>4</v>
      </c>
    </row>
    <row r="772" spans="1:35" x14ac:dyDescent="0.2">
      <c r="A772" s="102">
        <v>646</v>
      </c>
      <c r="B772">
        <v>6448</v>
      </c>
      <c r="C772" t="s">
        <v>542</v>
      </c>
      <c r="D772" t="s">
        <v>2930</v>
      </c>
      <c r="E772">
        <v>2355</v>
      </c>
      <c r="F772">
        <v>2320</v>
      </c>
      <c r="G772">
        <v>400</v>
      </c>
      <c r="H772" t="s">
        <v>2925</v>
      </c>
      <c r="I772">
        <v>7205</v>
      </c>
      <c r="J772" t="s">
        <v>60</v>
      </c>
      <c r="K772" t="s">
        <v>2943</v>
      </c>
      <c r="L772">
        <v>1052</v>
      </c>
      <c r="M772">
        <v>1055</v>
      </c>
      <c r="N772">
        <v>900</v>
      </c>
      <c r="O772" t="s">
        <v>2928</v>
      </c>
      <c r="P772">
        <v>0.62046139987860005</v>
      </c>
      <c r="Q772">
        <v>0.89093556057429402</v>
      </c>
      <c r="R772">
        <v>4.0704526622925702E-2</v>
      </c>
      <c r="S772" s="15">
        <v>4.67524042158768E-2</v>
      </c>
      <c r="T772">
        <v>2.2301186833523401</v>
      </c>
      <c r="U772">
        <v>2.2301186833523401</v>
      </c>
      <c r="V772">
        <v>2.6164463382632901</v>
      </c>
      <c r="W772">
        <v>7.26</v>
      </c>
      <c r="X772">
        <v>2.3199999999999998</v>
      </c>
      <c r="Y772">
        <v>89650</v>
      </c>
      <c r="Z772">
        <v>4718</v>
      </c>
      <c r="AA772">
        <v>0.32</v>
      </c>
      <c r="AB772">
        <v>19</v>
      </c>
      <c r="AC772">
        <v>11</v>
      </c>
      <c r="AD772">
        <v>8</v>
      </c>
      <c r="AE772">
        <v>57.89</v>
      </c>
      <c r="AF772">
        <v>11</v>
      </c>
      <c r="AG772">
        <v>8</v>
      </c>
      <c r="AH772">
        <v>7</v>
      </c>
      <c r="AI772">
        <v>4</v>
      </c>
    </row>
    <row r="773" spans="1:35" x14ac:dyDescent="0.2">
      <c r="A773" s="102">
        <v>819</v>
      </c>
      <c r="B773">
        <v>1332</v>
      </c>
      <c r="C773" t="s">
        <v>3636</v>
      </c>
      <c r="D773" t="s">
        <v>3094</v>
      </c>
      <c r="E773">
        <v>613</v>
      </c>
      <c r="F773">
        <v>609</v>
      </c>
      <c r="G773">
        <v>1700</v>
      </c>
      <c r="H773" t="s">
        <v>2928</v>
      </c>
      <c r="I773">
        <v>2001</v>
      </c>
      <c r="J773" t="s">
        <v>2781</v>
      </c>
      <c r="K773" t="s">
        <v>2953</v>
      </c>
      <c r="L773">
        <v>1684</v>
      </c>
      <c r="M773">
        <v>1706</v>
      </c>
      <c r="N773">
        <v>600</v>
      </c>
      <c r="O773" t="s">
        <v>2925</v>
      </c>
      <c r="P773">
        <v>0.579626490894534</v>
      </c>
      <c r="Q773">
        <v>0.87717366479578396</v>
      </c>
      <c r="R773">
        <v>5.5693011264477399E-2</v>
      </c>
      <c r="S773" s="15">
        <v>3.6818328122122997E-2</v>
      </c>
      <c r="T773">
        <v>-0.89678156831883404</v>
      </c>
      <c r="U773">
        <v>0.89678156831883404</v>
      </c>
      <c r="V773">
        <v>0.27459846582195202</v>
      </c>
      <c r="W773">
        <v>-2.92</v>
      </c>
      <c r="X773">
        <v>1.1399999999999999</v>
      </c>
      <c r="Y773">
        <v>88702</v>
      </c>
      <c r="Z773">
        <v>5913</v>
      </c>
      <c r="AA773">
        <v>0.28999999999999998</v>
      </c>
      <c r="AB773">
        <v>15</v>
      </c>
      <c r="AC773">
        <v>8</v>
      </c>
      <c r="AD773">
        <v>7</v>
      </c>
      <c r="AE773">
        <v>53.33</v>
      </c>
      <c r="AF773">
        <v>14</v>
      </c>
      <c r="AG773">
        <v>5</v>
      </c>
      <c r="AH773">
        <v>3</v>
      </c>
      <c r="AI773">
        <v>7</v>
      </c>
    </row>
    <row r="774" spans="1:35" x14ac:dyDescent="0.2">
      <c r="A774" s="102">
        <v>884</v>
      </c>
      <c r="B774">
        <v>4543</v>
      </c>
      <c r="C774" t="s">
        <v>832</v>
      </c>
      <c r="D774" t="s">
        <v>2934</v>
      </c>
      <c r="E774">
        <v>3852</v>
      </c>
      <c r="F774">
        <v>3941</v>
      </c>
      <c r="G774">
        <v>200</v>
      </c>
      <c r="H774" t="s">
        <v>2928</v>
      </c>
      <c r="I774">
        <v>8804</v>
      </c>
      <c r="J774" t="s">
        <v>1096</v>
      </c>
      <c r="K774" t="s">
        <v>2947</v>
      </c>
      <c r="L774">
        <v>1791</v>
      </c>
      <c r="M774">
        <v>1788</v>
      </c>
      <c r="N774">
        <v>400</v>
      </c>
      <c r="O774" t="s">
        <v>2925</v>
      </c>
      <c r="P774">
        <v>0.62452419321777597</v>
      </c>
      <c r="Q774">
        <v>0.87137207831631702</v>
      </c>
      <c r="R774">
        <v>1.40697463830957E-3</v>
      </c>
      <c r="S774">
        <v>5.4851657659888198E-2</v>
      </c>
      <c r="T774">
        <v>-1.10102789113969</v>
      </c>
      <c r="U774">
        <v>1.10102789113969</v>
      </c>
      <c r="V774">
        <v>0.20198960003751401</v>
      </c>
      <c r="W774">
        <v>-4.93</v>
      </c>
      <c r="X774">
        <v>9.26</v>
      </c>
      <c r="Y774">
        <v>88621</v>
      </c>
      <c r="Z774">
        <v>4220</v>
      </c>
      <c r="AA774">
        <v>0.26</v>
      </c>
      <c r="AB774">
        <v>21</v>
      </c>
      <c r="AC774">
        <v>11</v>
      </c>
      <c r="AD774">
        <v>10</v>
      </c>
      <c r="AE774">
        <v>52.38</v>
      </c>
      <c r="AF774">
        <v>11</v>
      </c>
      <c r="AG774">
        <v>9</v>
      </c>
      <c r="AH774">
        <v>7</v>
      </c>
      <c r="AI774">
        <v>5</v>
      </c>
    </row>
    <row r="775" spans="1:35" x14ac:dyDescent="0.2">
      <c r="A775" s="102">
        <v>1514</v>
      </c>
      <c r="B775">
        <v>8012</v>
      </c>
      <c r="C775" t="s">
        <v>3216</v>
      </c>
      <c r="D775" t="s">
        <v>2932</v>
      </c>
      <c r="E775">
        <v>1539</v>
      </c>
      <c r="F775">
        <v>1523</v>
      </c>
      <c r="G775">
        <v>700</v>
      </c>
      <c r="H775" t="s">
        <v>2928</v>
      </c>
      <c r="I775">
        <v>8385</v>
      </c>
      <c r="J775" t="s">
        <v>1074</v>
      </c>
      <c r="K775" t="s">
        <v>2988</v>
      </c>
      <c r="L775">
        <v>587</v>
      </c>
      <c r="M775">
        <v>576</v>
      </c>
      <c r="N775">
        <v>1900</v>
      </c>
      <c r="O775" t="s">
        <v>2925</v>
      </c>
      <c r="P775">
        <v>0.89935717459643205</v>
      </c>
      <c r="Q775">
        <v>0.80254193117833605</v>
      </c>
      <c r="R775">
        <v>9.5639813329225803E-2</v>
      </c>
      <c r="S775">
        <v>9.5961744611243294E-2</v>
      </c>
      <c r="T775">
        <v>-1.1521690485040701</v>
      </c>
      <c r="U775">
        <v>1.1521690485040701</v>
      </c>
      <c r="V775">
        <v>1.30219413681399</v>
      </c>
      <c r="W775">
        <v>-2.48</v>
      </c>
      <c r="X775">
        <v>2.65</v>
      </c>
      <c r="Y775">
        <v>88441</v>
      </c>
      <c r="Z775">
        <v>4913</v>
      </c>
      <c r="AA775">
        <v>0.21</v>
      </c>
      <c r="AB775">
        <v>18</v>
      </c>
      <c r="AC775">
        <v>11</v>
      </c>
      <c r="AD775">
        <v>7</v>
      </c>
      <c r="AE775">
        <v>61.11</v>
      </c>
      <c r="AF775">
        <v>14</v>
      </c>
      <c r="AG775">
        <v>4</v>
      </c>
      <c r="AH775">
        <v>5</v>
      </c>
      <c r="AI775">
        <v>9</v>
      </c>
    </row>
    <row r="776" spans="1:35" x14ac:dyDescent="0.2">
      <c r="A776" s="102">
        <v>742</v>
      </c>
      <c r="B776">
        <v>6371</v>
      </c>
      <c r="C776" t="s">
        <v>3145</v>
      </c>
      <c r="D776" t="s">
        <v>2938</v>
      </c>
      <c r="E776">
        <v>3540</v>
      </c>
      <c r="F776">
        <v>3530</v>
      </c>
      <c r="G776">
        <v>300</v>
      </c>
      <c r="H776" t="s">
        <v>2928</v>
      </c>
      <c r="I776">
        <v>9072</v>
      </c>
      <c r="J776" t="s">
        <v>3095</v>
      </c>
      <c r="K776" t="s">
        <v>3096</v>
      </c>
      <c r="L776">
        <v>2659</v>
      </c>
      <c r="M776">
        <v>2602</v>
      </c>
      <c r="N776">
        <v>400</v>
      </c>
      <c r="O776" t="s">
        <v>2925</v>
      </c>
      <c r="P776">
        <v>0.89099126989497901</v>
      </c>
      <c r="Q776">
        <v>0.88352637054500505</v>
      </c>
      <c r="R776" s="15">
        <v>5.5611448950084897E-3</v>
      </c>
      <c r="S776" s="15">
        <v>9.0678744910903603E-4</v>
      </c>
      <c r="T776">
        <v>-1.2857704545777</v>
      </c>
      <c r="U776">
        <v>1.2857704545777</v>
      </c>
      <c r="V776">
        <v>3.4342644074005202</v>
      </c>
      <c r="W776">
        <v>-3.48</v>
      </c>
      <c r="X776">
        <v>1.72</v>
      </c>
      <c r="Y776">
        <v>88209</v>
      </c>
      <c r="Z776">
        <v>6301</v>
      </c>
      <c r="AA776">
        <v>0.38</v>
      </c>
      <c r="AB776">
        <v>14</v>
      </c>
      <c r="AC776">
        <v>8</v>
      </c>
      <c r="AD776">
        <v>6</v>
      </c>
      <c r="AE776">
        <v>57.14</v>
      </c>
      <c r="AF776">
        <v>15</v>
      </c>
      <c r="AG776">
        <v>4</v>
      </c>
      <c r="AH776">
        <v>1</v>
      </c>
      <c r="AI776">
        <v>9</v>
      </c>
    </row>
    <row r="777" spans="1:35" x14ac:dyDescent="0.2">
      <c r="A777" s="102">
        <v>257</v>
      </c>
      <c r="B777">
        <v>7327</v>
      </c>
      <c r="C777" t="s">
        <v>3245</v>
      </c>
      <c r="D777" t="s">
        <v>2988</v>
      </c>
      <c r="E777">
        <v>2822</v>
      </c>
      <c r="F777">
        <v>2725</v>
      </c>
      <c r="G777">
        <v>400</v>
      </c>
      <c r="H777" t="s">
        <v>2928</v>
      </c>
      <c r="I777">
        <v>8086</v>
      </c>
      <c r="J777" t="s">
        <v>3283</v>
      </c>
      <c r="K777" t="s">
        <v>2934</v>
      </c>
      <c r="L777">
        <v>1295</v>
      </c>
      <c r="M777">
        <v>1326</v>
      </c>
      <c r="N777">
        <v>800</v>
      </c>
      <c r="O777" t="s">
        <v>2925</v>
      </c>
      <c r="P777">
        <v>0.714442307310588</v>
      </c>
      <c r="Q777">
        <v>0.92374288920190395</v>
      </c>
      <c r="R777">
        <v>6.8496734255051896E-4</v>
      </c>
      <c r="S777" s="106">
        <v>4.4020301604297497E-3</v>
      </c>
      <c r="T777">
        <v>-3.0127682203981601</v>
      </c>
      <c r="U777">
        <v>3.0127682203981601</v>
      </c>
      <c r="V777">
        <v>0.87017269491312899</v>
      </c>
      <c r="W777">
        <v>-9.98</v>
      </c>
      <c r="X777">
        <v>2.68</v>
      </c>
      <c r="Y777">
        <v>87941</v>
      </c>
      <c r="Z777">
        <v>21985</v>
      </c>
      <c r="AA777">
        <v>1.1499999999999999</v>
      </c>
      <c r="AB777">
        <v>4</v>
      </c>
      <c r="AC777">
        <v>4</v>
      </c>
      <c r="AD777">
        <v>0</v>
      </c>
      <c r="AE777">
        <v>100</v>
      </c>
      <c r="AF777">
        <v>14</v>
      </c>
      <c r="AG777">
        <v>2</v>
      </c>
      <c r="AH777">
        <v>0</v>
      </c>
      <c r="AI777">
        <v>2</v>
      </c>
    </row>
    <row r="778" spans="1:35" x14ac:dyDescent="0.2">
      <c r="A778" s="102">
        <v>878</v>
      </c>
      <c r="B778">
        <v>4182</v>
      </c>
      <c r="C778" t="s">
        <v>48</v>
      </c>
      <c r="D778" t="s">
        <v>2950</v>
      </c>
      <c r="E778">
        <v>1870</v>
      </c>
      <c r="F778">
        <v>1870</v>
      </c>
      <c r="G778">
        <v>500</v>
      </c>
      <c r="H778" t="s">
        <v>2925</v>
      </c>
      <c r="I778">
        <v>8267</v>
      </c>
      <c r="J778" t="s">
        <v>221</v>
      </c>
      <c r="K778" t="s">
        <v>2951</v>
      </c>
      <c r="L778">
        <v>2350</v>
      </c>
      <c r="M778">
        <v>2344.5</v>
      </c>
      <c r="N778">
        <v>400</v>
      </c>
      <c r="O778" t="s">
        <v>2928</v>
      </c>
      <c r="P778">
        <v>0.51657427315483795</v>
      </c>
      <c r="Q778">
        <v>0.87167572012886296</v>
      </c>
      <c r="R778">
        <v>1.9891542065460502E-3</v>
      </c>
      <c r="S778">
        <v>9.9124809899892696E-2</v>
      </c>
      <c r="T778">
        <v>2.7254369372263998</v>
      </c>
      <c r="U778">
        <v>2.7254369372263998</v>
      </c>
      <c r="V778">
        <v>2.2213892512050499</v>
      </c>
      <c r="W778">
        <v>7.75</v>
      </c>
      <c r="X778">
        <v>0.3</v>
      </c>
      <c r="Y778">
        <v>87814</v>
      </c>
      <c r="Z778">
        <v>4879</v>
      </c>
      <c r="AA778">
        <v>0.25</v>
      </c>
      <c r="AB778">
        <v>18</v>
      </c>
      <c r="AC778">
        <v>10</v>
      </c>
      <c r="AD778">
        <v>8</v>
      </c>
      <c r="AE778">
        <v>55.56</v>
      </c>
      <c r="AF778">
        <v>10</v>
      </c>
      <c r="AG778">
        <v>9</v>
      </c>
      <c r="AH778">
        <v>7</v>
      </c>
      <c r="AI778">
        <v>2</v>
      </c>
    </row>
    <row r="779" spans="1:35" x14ac:dyDescent="0.2">
      <c r="A779" s="102">
        <v>1024</v>
      </c>
      <c r="B779">
        <v>2281</v>
      </c>
      <c r="C779" t="s">
        <v>1360</v>
      </c>
      <c r="D779" t="s">
        <v>2953</v>
      </c>
      <c r="E779">
        <v>2684</v>
      </c>
      <c r="F779">
        <v>2671</v>
      </c>
      <c r="G779">
        <v>400</v>
      </c>
      <c r="H779" t="s">
        <v>2925</v>
      </c>
      <c r="I779">
        <v>4681</v>
      </c>
      <c r="J779" t="s">
        <v>1303</v>
      </c>
      <c r="K779" t="s">
        <v>2940</v>
      </c>
      <c r="L779">
        <v>1808</v>
      </c>
      <c r="M779">
        <v>1768</v>
      </c>
      <c r="N779">
        <v>600</v>
      </c>
      <c r="O779" t="s">
        <v>2928</v>
      </c>
      <c r="P779">
        <v>0.62540084884474401</v>
      </c>
      <c r="Q779">
        <v>0.85717231479344702</v>
      </c>
      <c r="R779">
        <v>7.4400411378395496E-4</v>
      </c>
      <c r="S779">
        <v>7.1075563931090893E-2</v>
      </c>
      <c r="T779">
        <v>2.14344575484016</v>
      </c>
      <c r="U779">
        <v>2.14344575484016</v>
      </c>
      <c r="V779">
        <v>1.3505185936498301</v>
      </c>
      <c r="W779">
        <v>6.73</v>
      </c>
      <c r="X779">
        <v>0.71</v>
      </c>
      <c r="Y779">
        <v>87800</v>
      </c>
      <c r="Z779">
        <v>4878</v>
      </c>
      <c r="AA779">
        <v>0.2</v>
      </c>
      <c r="AB779">
        <v>18</v>
      </c>
      <c r="AC779">
        <v>8</v>
      </c>
      <c r="AD779">
        <v>10</v>
      </c>
      <c r="AE779">
        <v>44.44</v>
      </c>
      <c r="AF779">
        <v>10</v>
      </c>
      <c r="AG779">
        <v>7</v>
      </c>
      <c r="AH779">
        <v>5</v>
      </c>
      <c r="AI779">
        <v>6</v>
      </c>
    </row>
    <row r="780" spans="1:35" x14ac:dyDescent="0.2">
      <c r="A780" s="102">
        <v>602</v>
      </c>
      <c r="B780">
        <v>7012</v>
      </c>
      <c r="C780" t="s">
        <v>3215</v>
      </c>
      <c r="D780" t="s">
        <v>2943</v>
      </c>
      <c r="E780">
        <v>2311</v>
      </c>
      <c r="F780">
        <v>2281</v>
      </c>
      <c r="G780">
        <v>400</v>
      </c>
      <c r="H780" t="s">
        <v>2925</v>
      </c>
      <c r="I780">
        <v>7276</v>
      </c>
      <c r="J780" t="s">
        <v>2984</v>
      </c>
      <c r="K780" t="s">
        <v>2930</v>
      </c>
      <c r="L780">
        <v>5020</v>
      </c>
      <c r="M780">
        <v>4980</v>
      </c>
      <c r="N780">
        <v>200</v>
      </c>
      <c r="O780" t="s">
        <v>2928</v>
      </c>
      <c r="P780">
        <v>0.90900055960711601</v>
      </c>
      <c r="Q780">
        <v>0.89458208820805496</v>
      </c>
      <c r="R780" s="15">
        <v>4.6680258831039698E-2</v>
      </c>
      <c r="S780">
        <v>3.7881271638531097E-2</v>
      </c>
      <c r="T780">
        <v>0.31639997712017398</v>
      </c>
      <c r="U780">
        <v>0.31639997712017398</v>
      </c>
      <c r="V780">
        <v>1.0812233770064299</v>
      </c>
      <c r="W780">
        <v>0.89</v>
      </c>
      <c r="X780">
        <v>8.39</v>
      </c>
      <c r="Y780">
        <v>87578</v>
      </c>
      <c r="Z780">
        <v>8758</v>
      </c>
      <c r="AA780">
        <v>0.44</v>
      </c>
      <c r="AB780">
        <v>10</v>
      </c>
      <c r="AC780">
        <v>6</v>
      </c>
      <c r="AD780">
        <v>4</v>
      </c>
      <c r="AE780">
        <v>60</v>
      </c>
      <c r="AF780">
        <v>12</v>
      </c>
      <c r="AG780">
        <v>3</v>
      </c>
      <c r="AH780">
        <v>2</v>
      </c>
      <c r="AI780">
        <v>5</v>
      </c>
    </row>
    <row r="781" spans="1:35" x14ac:dyDescent="0.2">
      <c r="A781" s="102">
        <v>850</v>
      </c>
      <c r="B781">
        <v>1963</v>
      </c>
      <c r="C781" t="s">
        <v>3244</v>
      </c>
      <c r="D781" t="s">
        <v>2935</v>
      </c>
      <c r="E781">
        <v>1561</v>
      </c>
      <c r="F781">
        <v>1560</v>
      </c>
      <c r="G781">
        <v>700</v>
      </c>
      <c r="H781" t="s">
        <v>2928</v>
      </c>
      <c r="I781">
        <v>8795</v>
      </c>
      <c r="J781" t="s">
        <v>3254</v>
      </c>
      <c r="K781" t="s">
        <v>3173</v>
      </c>
      <c r="L781">
        <v>1292</v>
      </c>
      <c r="M781">
        <v>1289</v>
      </c>
      <c r="N781">
        <v>800</v>
      </c>
      <c r="O781" t="s">
        <v>2925</v>
      </c>
      <c r="P781">
        <v>0.80889184274747605</v>
      </c>
      <c r="Q781">
        <v>0.873640787657469</v>
      </c>
      <c r="R781">
        <v>6.5527466450264193E-2</v>
      </c>
      <c r="S781" s="106">
        <v>1.81004169157362E-2</v>
      </c>
      <c r="T781">
        <v>-1.7662044537358199</v>
      </c>
      <c r="U781">
        <v>1.7662044537358199</v>
      </c>
      <c r="V781">
        <v>1.6929408584963099</v>
      </c>
      <c r="W781">
        <v>-5.35</v>
      </c>
      <c r="X781">
        <v>5.57</v>
      </c>
      <c r="Y781">
        <v>86840</v>
      </c>
      <c r="Z781">
        <v>4571</v>
      </c>
      <c r="AA781">
        <v>0.21</v>
      </c>
      <c r="AB781">
        <v>19</v>
      </c>
      <c r="AC781">
        <v>13</v>
      </c>
      <c r="AD781">
        <v>6</v>
      </c>
      <c r="AE781">
        <v>68.42</v>
      </c>
      <c r="AF781">
        <v>12</v>
      </c>
      <c r="AG781">
        <v>7</v>
      </c>
      <c r="AH781">
        <v>5</v>
      </c>
      <c r="AI781">
        <v>7</v>
      </c>
    </row>
    <row r="782" spans="1:35" x14ac:dyDescent="0.2">
      <c r="A782" s="102">
        <v>211</v>
      </c>
      <c r="B782">
        <v>6301</v>
      </c>
      <c r="C782" t="s">
        <v>56</v>
      </c>
      <c r="D782" t="s">
        <v>2938</v>
      </c>
      <c r="E782">
        <v>2410</v>
      </c>
      <c r="F782">
        <v>2398.5</v>
      </c>
      <c r="G782">
        <v>400</v>
      </c>
      <c r="H782" t="s">
        <v>2925</v>
      </c>
      <c r="I782">
        <v>6472</v>
      </c>
      <c r="J782" t="s">
        <v>63</v>
      </c>
      <c r="K782" t="s">
        <v>2938</v>
      </c>
      <c r="L782">
        <v>302</v>
      </c>
      <c r="M782">
        <v>299</v>
      </c>
      <c r="N782">
        <v>3200</v>
      </c>
      <c r="O782" t="s">
        <v>2928</v>
      </c>
      <c r="P782">
        <v>0.938044385510721</v>
      </c>
      <c r="Q782">
        <v>0.92807330822124701</v>
      </c>
      <c r="R782">
        <v>3.4029380732395399E-2</v>
      </c>
      <c r="S782">
        <v>9.5493288916033096E-3</v>
      </c>
      <c r="T782">
        <v>1.3792347810050201</v>
      </c>
      <c r="U782">
        <v>1.3792347810050201</v>
      </c>
      <c r="V782">
        <v>1.7530783619925201</v>
      </c>
      <c r="W782">
        <v>3.89</v>
      </c>
      <c r="X782">
        <v>0.27</v>
      </c>
      <c r="Y782">
        <v>85896</v>
      </c>
      <c r="Z782">
        <v>4295</v>
      </c>
      <c r="AA782">
        <v>0.12</v>
      </c>
      <c r="AB782">
        <v>20</v>
      </c>
      <c r="AC782">
        <v>10</v>
      </c>
      <c r="AD782">
        <v>10</v>
      </c>
      <c r="AE782">
        <v>50</v>
      </c>
      <c r="AF782">
        <v>11</v>
      </c>
      <c r="AG782">
        <v>8</v>
      </c>
      <c r="AH782">
        <v>7</v>
      </c>
      <c r="AI782">
        <v>5</v>
      </c>
    </row>
    <row r="783" spans="1:35" x14ac:dyDescent="0.2">
      <c r="A783" s="102">
        <v>1014</v>
      </c>
      <c r="B783">
        <v>7321</v>
      </c>
      <c r="C783" t="s">
        <v>3197</v>
      </c>
      <c r="D783" t="s">
        <v>2988</v>
      </c>
      <c r="E783">
        <v>629</v>
      </c>
      <c r="F783">
        <v>614</v>
      </c>
      <c r="G783">
        <v>1600</v>
      </c>
      <c r="H783" t="s">
        <v>2928</v>
      </c>
      <c r="I783">
        <v>9508</v>
      </c>
      <c r="J783" t="s">
        <v>3101</v>
      </c>
      <c r="K783" t="s">
        <v>2990</v>
      </c>
      <c r="L783">
        <v>931</v>
      </c>
      <c r="M783">
        <v>921</v>
      </c>
      <c r="N783">
        <v>1100</v>
      </c>
      <c r="O783" t="s">
        <v>2925</v>
      </c>
      <c r="P783">
        <v>0.83594243639822596</v>
      </c>
      <c r="Q783">
        <v>0.85852679846913604</v>
      </c>
      <c r="R783">
        <v>3.2947702012991603E-2</v>
      </c>
      <c r="S783">
        <v>5.4494285274209499E-3</v>
      </c>
      <c r="T783">
        <v>-1.6851238573531799</v>
      </c>
      <c r="U783">
        <v>1.6851238573531799</v>
      </c>
      <c r="V783">
        <v>1.44927157235476</v>
      </c>
      <c r="W783">
        <v>-9.08</v>
      </c>
      <c r="X783">
        <v>3.03</v>
      </c>
      <c r="Y783">
        <v>85818</v>
      </c>
      <c r="Z783">
        <v>7802</v>
      </c>
      <c r="AA783">
        <v>0.37</v>
      </c>
      <c r="AB783">
        <v>11</v>
      </c>
      <c r="AC783">
        <v>7</v>
      </c>
      <c r="AD783">
        <v>4</v>
      </c>
      <c r="AE783">
        <v>63.64</v>
      </c>
      <c r="AF783">
        <v>10</v>
      </c>
      <c r="AG783">
        <v>4</v>
      </c>
      <c r="AH783">
        <v>3</v>
      </c>
      <c r="AI783">
        <v>4</v>
      </c>
    </row>
    <row r="784" spans="1:35" x14ac:dyDescent="0.2">
      <c r="A784" s="102">
        <v>408</v>
      </c>
      <c r="B784">
        <v>4543</v>
      </c>
      <c r="C784" t="s">
        <v>832</v>
      </c>
      <c r="D784" t="s">
        <v>2934</v>
      </c>
      <c r="E784">
        <v>3852</v>
      </c>
      <c r="F784">
        <v>3941</v>
      </c>
      <c r="G784">
        <v>200</v>
      </c>
      <c r="H784" t="s">
        <v>2928</v>
      </c>
      <c r="I784">
        <v>8425</v>
      </c>
      <c r="J784" t="s">
        <v>3171</v>
      </c>
      <c r="K784" t="s">
        <v>2931</v>
      </c>
      <c r="L784">
        <v>3445</v>
      </c>
      <c r="M784">
        <v>3420</v>
      </c>
      <c r="N784">
        <v>200</v>
      </c>
      <c r="O784" t="s">
        <v>2925</v>
      </c>
      <c r="P784">
        <v>0.55808203887334695</v>
      </c>
      <c r="Q784">
        <v>0.90901750054776298</v>
      </c>
      <c r="R784">
        <v>8.3403493977163096E-2</v>
      </c>
      <c r="S784">
        <v>2.9401723669202001E-2</v>
      </c>
      <c r="T784">
        <v>-0.45864882281941599</v>
      </c>
      <c r="U784">
        <v>0.45864882281941599</v>
      </c>
      <c r="V784">
        <v>1.0666128158544601</v>
      </c>
      <c r="W784">
        <v>-1.23</v>
      </c>
      <c r="X784">
        <v>13.22</v>
      </c>
      <c r="Y784">
        <v>85265</v>
      </c>
      <c r="Z784">
        <v>6559</v>
      </c>
      <c r="AA784">
        <v>0.45</v>
      </c>
      <c r="AB784">
        <v>13</v>
      </c>
      <c r="AC784">
        <v>7</v>
      </c>
      <c r="AD784">
        <v>6</v>
      </c>
      <c r="AE784">
        <v>53.85</v>
      </c>
      <c r="AF784">
        <v>13</v>
      </c>
      <c r="AG784">
        <v>6</v>
      </c>
      <c r="AH784">
        <v>3</v>
      </c>
      <c r="AI784">
        <v>4</v>
      </c>
    </row>
    <row r="785" spans="1:35" x14ac:dyDescent="0.2">
      <c r="A785" s="102">
        <v>551</v>
      </c>
      <c r="B785">
        <v>4151</v>
      </c>
      <c r="C785" t="s">
        <v>2793</v>
      </c>
      <c r="D785" t="s">
        <v>2948</v>
      </c>
      <c r="E785">
        <v>2745</v>
      </c>
      <c r="F785">
        <v>2831</v>
      </c>
      <c r="G785">
        <v>300</v>
      </c>
      <c r="H785" t="s">
        <v>2925</v>
      </c>
      <c r="I785">
        <v>4508</v>
      </c>
      <c r="J785" t="s">
        <v>223</v>
      </c>
      <c r="K785" t="s">
        <v>2948</v>
      </c>
      <c r="L785">
        <v>2006</v>
      </c>
      <c r="M785">
        <v>2007</v>
      </c>
      <c r="N785">
        <v>400</v>
      </c>
      <c r="O785" t="s">
        <v>2928</v>
      </c>
      <c r="P785">
        <v>0.71568814017866</v>
      </c>
      <c r="Q785">
        <v>0.89800697639431504</v>
      </c>
      <c r="R785">
        <v>0.29239588496082602</v>
      </c>
      <c r="S785">
        <v>8.5490824090490303E-2</v>
      </c>
      <c r="T785">
        <v>0.45602947331403698</v>
      </c>
      <c r="U785">
        <v>0.45602947331403698</v>
      </c>
      <c r="V785">
        <v>0.19225010481928501</v>
      </c>
      <c r="W785">
        <v>4.9800000000000004</v>
      </c>
      <c r="X785">
        <v>5.48</v>
      </c>
      <c r="Y785">
        <v>84515</v>
      </c>
      <c r="Z785">
        <v>4971</v>
      </c>
      <c r="AA785">
        <v>0.22</v>
      </c>
      <c r="AB785">
        <v>17</v>
      </c>
      <c r="AC785">
        <v>10</v>
      </c>
      <c r="AD785">
        <v>7</v>
      </c>
      <c r="AE785">
        <v>58.82</v>
      </c>
      <c r="AF785">
        <v>11</v>
      </c>
      <c r="AG785">
        <v>6</v>
      </c>
      <c r="AH785">
        <v>6</v>
      </c>
      <c r="AI785">
        <v>5</v>
      </c>
    </row>
    <row r="786" spans="1:35" x14ac:dyDescent="0.2">
      <c r="A786" s="102">
        <v>441</v>
      </c>
      <c r="B786">
        <v>7211</v>
      </c>
      <c r="C786" t="s">
        <v>28</v>
      </c>
      <c r="D786" t="s">
        <v>2943</v>
      </c>
      <c r="E786">
        <v>423</v>
      </c>
      <c r="F786">
        <v>425</v>
      </c>
      <c r="G786">
        <v>2500</v>
      </c>
      <c r="H786" t="s">
        <v>2925</v>
      </c>
      <c r="I786">
        <v>8273</v>
      </c>
      <c r="J786" t="s">
        <v>3098</v>
      </c>
      <c r="K786" t="s">
        <v>2951</v>
      </c>
      <c r="L786">
        <v>3595</v>
      </c>
      <c r="M786">
        <v>3570</v>
      </c>
      <c r="N786">
        <v>300</v>
      </c>
      <c r="O786" t="s">
        <v>2928</v>
      </c>
      <c r="P786">
        <v>0.97183452277905003</v>
      </c>
      <c r="Q786">
        <v>0.90649053294696702</v>
      </c>
      <c r="R786" s="106">
        <v>1.0206227052450699E-3</v>
      </c>
      <c r="S786">
        <v>4.2148230348951203E-2</v>
      </c>
      <c r="T786">
        <v>0.696788769743655</v>
      </c>
      <c r="U786">
        <v>0.696788769743655</v>
      </c>
      <c r="V786">
        <v>0.18121390514605501</v>
      </c>
      <c r="W786">
        <v>1.57</v>
      </c>
      <c r="X786">
        <v>0.79</v>
      </c>
      <c r="Y786">
        <v>84358</v>
      </c>
      <c r="Z786">
        <v>4687</v>
      </c>
      <c r="AA786">
        <v>0.16</v>
      </c>
      <c r="AB786">
        <v>18</v>
      </c>
      <c r="AC786">
        <v>11</v>
      </c>
      <c r="AD786">
        <v>7</v>
      </c>
      <c r="AE786">
        <v>61.11</v>
      </c>
      <c r="AF786">
        <v>12</v>
      </c>
      <c r="AG786">
        <v>8</v>
      </c>
      <c r="AH786">
        <v>7</v>
      </c>
      <c r="AI786">
        <v>3</v>
      </c>
    </row>
    <row r="787" spans="1:35" x14ac:dyDescent="0.2">
      <c r="A787" s="102">
        <v>297</v>
      </c>
      <c r="B787">
        <v>4503</v>
      </c>
      <c r="C787" t="s">
        <v>828</v>
      </c>
      <c r="D787" t="s">
        <v>2948</v>
      </c>
      <c r="E787">
        <v>1980</v>
      </c>
      <c r="F787">
        <v>1984.5</v>
      </c>
      <c r="G787">
        <v>400</v>
      </c>
      <c r="H787" t="s">
        <v>2925</v>
      </c>
      <c r="I787">
        <v>4543</v>
      </c>
      <c r="J787" t="s">
        <v>832</v>
      </c>
      <c r="K787" t="s">
        <v>2934</v>
      </c>
      <c r="L787">
        <v>3852</v>
      </c>
      <c r="M787">
        <v>3941</v>
      </c>
      <c r="N787">
        <v>200</v>
      </c>
      <c r="O787" t="s">
        <v>2928</v>
      </c>
      <c r="P787">
        <v>0.73329767607318297</v>
      </c>
      <c r="Q787">
        <v>0.91937883474581605</v>
      </c>
      <c r="R787" s="15">
        <v>3.0340208081239699E-5</v>
      </c>
      <c r="S787" s="15">
        <v>5.1966780611399904E-3</v>
      </c>
      <c r="T787">
        <v>1.3584743105955699</v>
      </c>
      <c r="U787">
        <v>1.3584743105955699</v>
      </c>
      <c r="V787">
        <v>0.352364218181137</v>
      </c>
      <c r="W787">
        <v>3.54</v>
      </c>
      <c r="X787">
        <v>0.71</v>
      </c>
      <c r="Y787">
        <v>84306</v>
      </c>
      <c r="Z787">
        <v>6022</v>
      </c>
      <c r="AA787">
        <v>0.2</v>
      </c>
      <c r="AB787">
        <v>14</v>
      </c>
      <c r="AC787">
        <v>7</v>
      </c>
      <c r="AD787">
        <v>7</v>
      </c>
      <c r="AE787">
        <v>50</v>
      </c>
      <c r="AF787">
        <v>13</v>
      </c>
      <c r="AG787">
        <v>5</v>
      </c>
      <c r="AH787">
        <v>5</v>
      </c>
      <c r="AI787">
        <v>4</v>
      </c>
    </row>
    <row r="788" spans="1:35" x14ac:dyDescent="0.2">
      <c r="A788" s="102">
        <v>1186</v>
      </c>
      <c r="B788">
        <v>4516</v>
      </c>
      <c r="C788" t="s">
        <v>3669</v>
      </c>
      <c r="D788" t="s">
        <v>2948</v>
      </c>
      <c r="E788">
        <v>8990</v>
      </c>
      <c r="F788">
        <v>9360</v>
      </c>
      <c r="G788">
        <v>100</v>
      </c>
      <c r="H788" t="s">
        <v>2928</v>
      </c>
      <c r="I788">
        <v>9613</v>
      </c>
      <c r="J788" t="s">
        <v>3647</v>
      </c>
      <c r="K788" t="s">
        <v>2927</v>
      </c>
      <c r="L788">
        <v>1489</v>
      </c>
      <c r="M788">
        <v>1479</v>
      </c>
      <c r="N788">
        <v>600</v>
      </c>
      <c r="O788" t="s">
        <v>2925</v>
      </c>
      <c r="P788">
        <v>0.73243306717592604</v>
      </c>
      <c r="Q788">
        <v>0.84043361792002702</v>
      </c>
      <c r="R788" s="15">
        <v>8.8169964779116896E-5</v>
      </c>
      <c r="S788" s="106">
        <v>6.9406550787758897E-2</v>
      </c>
      <c r="T788">
        <v>-0.62646776661186199</v>
      </c>
      <c r="U788">
        <v>0.62646776661186199</v>
      </c>
      <c r="V788">
        <v>2.2685799831523599</v>
      </c>
      <c r="W788">
        <v>-1.74</v>
      </c>
      <c r="X788">
        <v>5.19</v>
      </c>
      <c r="Y788">
        <v>84285</v>
      </c>
      <c r="Z788">
        <v>4436</v>
      </c>
      <c r="AA788">
        <v>0.23</v>
      </c>
      <c r="AB788">
        <v>19</v>
      </c>
      <c r="AC788">
        <v>10</v>
      </c>
      <c r="AD788">
        <v>9</v>
      </c>
      <c r="AE788">
        <v>52.63</v>
      </c>
      <c r="AF788">
        <v>12</v>
      </c>
      <c r="AG788">
        <v>7</v>
      </c>
      <c r="AH788">
        <v>5</v>
      </c>
      <c r="AI788">
        <v>7</v>
      </c>
    </row>
    <row r="789" spans="1:35" x14ac:dyDescent="0.2">
      <c r="A789" s="102">
        <v>147</v>
      </c>
      <c r="B789">
        <v>6370</v>
      </c>
      <c r="C789" t="s">
        <v>3237</v>
      </c>
      <c r="D789" t="s">
        <v>2938</v>
      </c>
      <c r="E789">
        <v>3500</v>
      </c>
      <c r="F789">
        <v>3495</v>
      </c>
      <c r="G789">
        <v>200</v>
      </c>
      <c r="H789" t="s">
        <v>2925</v>
      </c>
      <c r="I789">
        <v>7729</v>
      </c>
      <c r="J789" t="s">
        <v>686</v>
      </c>
      <c r="K789" t="s">
        <v>2934</v>
      </c>
      <c r="L789">
        <v>4095</v>
      </c>
      <c r="M789">
        <v>4050</v>
      </c>
      <c r="N789">
        <v>200</v>
      </c>
      <c r="O789" t="s">
        <v>2928</v>
      </c>
      <c r="P789">
        <v>0.58051456862437201</v>
      </c>
      <c r="Q789">
        <v>0.936231988629181</v>
      </c>
      <c r="R789">
        <v>2.5651508685349302E-3</v>
      </c>
      <c r="S789">
        <v>1.9067723528290001E-4</v>
      </c>
      <c r="T789">
        <v>1.22485957619008</v>
      </c>
      <c r="U789">
        <v>1.22485957619008</v>
      </c>
      <c r="V789">
        <v>0.69728965207211102</v>
      </c>
      <c r="W789">
        <v>6.58</v>
      </c>
      <c r="X789">
        <v>13.7</v>
      </c>
      <c r="Y789">
        <v>84147</v>
      </c>
      <c r="Z789">
        <v>12021</v>
      </c>
      <c r="AA789">
        <v>0.56999999999999995</v>
      </c>
      <c r="AB789">
        <v>7</v>
      </c>
      <c r="AC789">
        <v>5</v>
      </c>
      <c r="AD789">
        <v>2</v>
      </c>
      <c r="AE789">
        <v>71.430000000000007</v>
      </c>
      <c r="AF789">
        <v>11</v>
      </c>
      <c r="AG789">
        <v>2</v>
      </c>
      <c r="AH789">
        <v>2</v>
      </c>
      <c r="AI789">
        <v>3</v>
      </c>
    </row>
    <row r="790" spans="1:35" x14ac:dyDescent="0.2">
      <c r="A790" s="102">
        <v>960</v>
      </c>
      <c r="B790">
        <v>5108</v>
      </c>
      <c r="C790" t="s">
        <v>3250</v>
      </c>
      <c r="D790" t="s">
        <v>3104</v>
      </c>
      <c r="E790">
        <v>4013</v>
      </c>
      <c r="F790">
        <v>4012</v>
      </c>
      <c r="G790">
        <v>300</v>
      </c>
      <c r="H790" t="s">
        <v>2925</v>
      </c>
      <c r="I790">
        <v>6103</v>
      </c>
      <c r="J790" t="s">
        <v>3241</v>
      </c>
      <c r="K790" t="s">
        <v>2938</v>
      </c>
      <c r="L790">
        <v>5240</v>
      </c>
      <c r="M790">
        <v>5230</v>
      </c>
      <c r="N790">
        <v>200</v>
      </c>
      <c r="O790" t="s">
        <v>2928</v>
      </c>
      <c r="P790">
        <v>0.94834409811676401</v>
      </c>
      <c r="Q790">
        <v>0.86340004173788598</v>
      </c>
      <c r="R790">
        <v>0.26539170434718501</v>
      </c>
      <c r="S790">
        <v>3.4424938534569002E-2</v>
      </c>
      <c r="T790">
        <v>2.5191714534929299</v>
      </c>
      <c r="U790">
        <v>2.5191714534929299</v>
      </c>
      <c r="V790">
        <v>2.1580318116415298</v>
      </c>
      <c r="W790">
        <v>6.28</v>
      </c>
      <c r="X790">
        <v>15.07</v>
      </c>
      <c r="Y790">
        <v>83969</v>
      </c>
      <c r="Z790">
        <v>41984</v>
      </c>
      <c r="AA790">
        <v>2.2400000000000002</v>
      </c>
      <c r="AB790">
        <v>2</v>
      </c>
      <c r="AC790">
        <v>1</v>
      </c>
      <c r="AD790">
        <v>1</v>
      </c>
      <c r="AE790">
        <v>50</v>
      </c>
      <c r="AF790">
        <v>13</v>
      </c>
      <c r="AG790">
        <v>1</v>
      </c>
      <c r="AH790">
        <v>0</v>
      </c>
      <c r="AI790">
        <v>1</v>
      </c>
    </row>
    <row r="791" spans="1:35" x14ac:dyDescent="0.2">
      <c r="A791" s="102">
        <v>1039</v>
      </c>
      <c r="B791">
        <v>4114</v>
      </c>
      <c r="C791" t="s">
        <v>3133</v>
      </c>
      <c r="D791" t="s">
        <v>2950</v>
      </c>
      <c r="E791">
        <v>6320</v>
      </c>
      <c r="F791">
        <v>6230</v>
      </c>
      <c r="G791">
        <v>100</v>
      </c>
      <c r="H791" t="s">
        <v>2928</v>
      </c>
      <c r="I791">
        <v>8377</v>
      </c>
      <c r="J791" t="s">
        <v>3097</v>
      </c>
      <c r="K791" t="s">
        <v>2988</v>
      </c>
      <c r="L791">
        <v>1105</v>
      </c>
      <c r="M791">
        <v>1073</v>
      </c>
      <c r="N791">
        <v>600</v>
      </c>
      <c r="O791" t="s">
        <v>2925</v>
      </c>
      <c r="P791">
        <v>0.73963505100594096</v>
      </c>
      <c r="Q791">
        <v>0.85518099333764697</v>
      </c>
      <c r="R791" s="106">
        <v>5.2850790432886298E-2</v>
      </c>
      <c r="S791" s="106">
        <v>8.9265292278355196E-2</v>
      </c>
      <c r="T791">
        <v>-1.4772108579874701</v>
      </c>
      <c r="U791">
        <v>1.4772108579874701</v>
      </c>
      <c r="V791">
        <v>2.14998429441173</v>
      </c>
      <c r="W791">
        <v>-3.61</v>
      </c>
      <c r="X791">
        <v>3.34</v>
      </c>
      <c r="Y791">
        <v>83932</v>
      </c>
      <c r="Z791">
        <v>6456</v>
      </c>
      <c r="AA791">
        <v>0.48</v>
      </c>
      <c r="AB791">
        <v>13</v>
      </c>
      <c r="AC791">
        <v>8</v>
      </c>
      <c r="AD791">
        <v>5</v>
      </c>
      <c r="AE791">
        <v>61.54</v>
      </c>
      <c r="AF791">
        <v>13</v>
      </c>
      <c r="AG791">
        <v>4</v>
      </c>
      <c r="AH791">
        <v>3</v>
      </c>
      <c r="AI791">
        <v>6</v>
      </c>
    </row>
    <row r="792" spans="1:35" x14ac:dyDescent="0.2">
      <c r="A792" s="102">
        <v>161</v>
      </c>
      <c r="B792">
        <v>3635</v>
      </c>
      <c r="C792" t="s">
        <v>47</v>
      </c>
      <c r="D792" t="s">
        <v>2927</v>
      </c>
      <c r="E792">
        <v>3150</v>
      </c>
      <c r="F792">
        <v>3155</v>
      </c>
      <c r="G792">
        <v>200</v>
      </c>
      <c r="H792" t="s">
        <v>2925</v>
      </c>
      <c r="I792">
        <v>6758</v>
      </c>
      <c r="J792" t="s">
        <v>2942</v>
      </c>
      <c r="K792" t="s">
        <v>2930</v>
      </c>
      <c r="L792">
        <v>7890</v>
      </c>
      <c r="M792">
        <v>7826</v>
      </c>
      <c r="N792">
        <v>100</v>
      </c>
      <c r="O792" t="s">
        <v>2928</v>
      </c>
      <c r="P792">
        <v>0.90489118744535102</v>
      </c>
      <c r="Q792">
        <v>0.93475651205870502</v>
      </c>
      <c r="R792" s="15">
        <v>1.3573336354181001E-2</v>
      </c>
      <c r="S792" s="15">
        <v>4.8379632126199397E-2</v>
      </c>
      <c r="T792">
        <v>2.9699162775179402</v>
      </c>
      <c r="U792">
        <v>2.9699162775179402</v>
      </c>
      <c r="V792">
        <v>2.9368053393282598</v>
      </c>
      <c r="W792">
        <v>6.6</v>
      </c>
      <c r="X792">
        <v>19.37</v>
      </c>
      <c r="Y792">
        <v>83528</v>
      </c>
      <c r="Z792">
        <v>5220</v>
      </c>
      <c r="AA792">
        <v>0.26</v>
      </c>
      <c r="AB792">
        <v>16</v>
      </c>
      <c r="AC792">
        <v>7</v>
      </c>
      <c r="AD792">
        <v>9</v>
      </c>
      <c r="AE792">
        <v>43.75</v>
      </c>
      <c r="AF792">
        <v>12</v>
      </c>
      <c r="AG792">
        <v>6</v>
      </c>
      <c r="AH792">
        <v>7</v>
      </c>
      <c r="AI792">
        <v>3</v>
      </c>
    </row>
    <row r="793" spans="1:35" x14ac:dyDescent="0.2">
      <c r="A793" s="102">
        <v>727</v>
      </c>
      <c r="B793">
        <v>1963</v>
      </c>
      <c r="C793" t="s">
        <v>3244</v>
      </c>
      <c r="D793" t="s">
        <v>2935</v>
      </c>
      <c r="E793">
        <v>1561</v>
      </c>
      <c r="F793">
        <v>1560</v>
      </c>
      <c r="G793">
        <v>600</v>
      </c>
      <c r="H793" t="s">
        <v>2928</v>
      </c>
      <c r="I793">
        <v>9810</v>
      </c>
      <c r="J793" t="s">
        <v>2892</v>
      </c>
      <c r="K793" t="s">
        <v>2932</v>
      </c>
      <c r="L793">
        <v>4820</v>
      </c>
      <c r="M793">
        <v>4860</v>
      </c>
      <c r="N793">
        <v>200</v>
      </c>
      <c r="O793" t="s">
        <v>2925</v>
      </c>
      <c r="P793">
        <v>0.89055338073824697</v>
      </c>
      <c r="Q793">
        <v>0.885065639134758</v>
      </c>
      <c r="R793">
        <v>1.0404438267695401E-2</v>
      </c>
      <c r="S793">
        <v>2.0965228072053799E-2</v>
      </c>
      <c r="T793">
        <v>-1.0714535924514601</v>
      </c>
      <c r="U793">
        <v>1.0714535924514601</v>
      </c>
      <c r="V793">
        <v>0.71102337687530204</v>
      </c>
      <c r="W793">
        <v>-3.3</v>
      </c>
      <c r="X793">
        <v>3.7</v>
      </c>
      <c r="Y793">
        <v>82815</v>
      </c>
      <c r="Z793">
        <v>5915</v>
      </c>
      <c r="AA793">
        <v>0.37</v>
      </c>
      <c r="AB793">
        <v>14</v>
      </c>
      <c r="AC793">
        <v>6</v>
      </c>
      <c r="AD793">
        <v>8</v>
      </c>
      <c r="AE793">
        <v>42.86</v>
      </c>
      <c r="AF793">
        <v>12</v>
      </c>
      <c r="AG793">
        <v>5</v>
      </c>
      <c r="AH793">
        <v>3</v>
      </c>
      <c r="AI793">
        <v>6</v>
      </c>
    </row>
    <row r="794" spans="1:35" x14ac:dyDescent="0.2">
      <c r="A794" s="102">
        <v>784</v>
      </c>
      <c r="B794">
        <v>4540</v>
      </c>
      <c r="C794" t="s">
        <v>3652</v>
      </c>
      <c r="D794" t="s">
        <v>2948</v>
      </c>
      <c r="E794">
        <v>3115</v>
      </c>
      <c r="F794">
        <v>3085</v>
      </c>
      <c r="G794">
        <v>300</v>
      </c>
      <c r="H794" t="s">
        <v>2925</v>
      </c>
      <c r="I794">
        <v>9003</v>
      </c>
      <c r="J794" t="s">
        <v>3227</v>
      </c>
      <c r="K794" t="s">
        <v>3096</v>
      </c>
      <c r="L794">
        <v>2960</v>
      </c>
      <c r="M794">
        <v>2903</v>
      </c>
      <c r="N794">
        <v>300</v>
      </c>
      <c r="O794" t="s">
        <v>2928</v>
      </c>
      <c r="P794">
        <v>0.62312521997331904</v>
      </c>
      <c r="Q794">
        <v>0.87949236652377205</v>
      </c>
      <c r="R794">
        <v>0.44969561865824598</v>
      </c>
      <c r="S794">
        <v>6.5970364066602104E-3</v>
      </c>
      <c r="T794">
        <v>0.33546628070466</v>
      </c>
      <c r="U794">
        <v>0.33546628070466</v>
      </c>
      <c r="V794">
        <v>0.13934777264822301</v>
      </c>
      <c r="W794">
        <v>0.68</v>
      </c>
      <c r="X794">
        <v>5.9</v>
      </c>
      <c r="Y794">
        <v>82661</v>
      </c>
      <c r="Z794">
        <v>6888</v>
      </c>
      <c r="AA794">
        <v>0.3</v>
      </c>
      <c r="AB794">
        <v>12</v>
      </c>
      <c r="AC794">
        <v>8</v>
      </c>
      <c r="AD794">
        <v>4</v>
      </c>
      <c r="AE794">
        <v>66.67</v>
      </c>
      <c r="AF794">
        <v>15</v>
      </c>
      <c r="AG794">
        <v>3</v>
      </c>
      <c r="AH794">
        <v>2</v>
      </c>
      <c r="AI794">
        <v>7</v>
      </c>
    </row>
    <row r="795" spans="1:35" x14ac:dyDescent="0.2">
      <c r="A795" s="102">
        <v>1387</v>
      </c>
      <c r="B795">
        <v>4183</v>
      </c>
      <c r="C795" t="s">
        <v>3187</v>
      </c>
      <c r="D795" t="s">
        <v>2950</v>
      </c>
      <c r="E795">
        <v>2640</v>
      </c>
      <c r="F795">
        <v>2634</v>
      </c>
      <c r="G795">
        <v>400</v>
      </c>
      <c r="H795" t="s">
        <v>2925</v>
      </c>
      <c r="I795">
        <v>8012</v>
      </c>
      <c r="J795" t="s">
        <v>3216</v>
      </c>
      <c r="K795" t="s">
        <v>2932</v>
      </c>
      <c r="L795">
        <v>1539</v>
      </c>
      <c r="M795">
        <v>1523</v>
      </c>
      <c r="N795">
        <v>700</v>
      </c>
      <c r="O795" t="s">
        <v>2928</v>
      </c>
      <c r="P795">
        <v>0.79825647414857004</v>
      </c>
      <c r="Q795">
        <v>0.81987142873298002</v>
      </c>
      <c r="R795" s="106">
        <v>0.38974429732392102</v>
      </c>
      <c r="S795">
        <v>9.3385864339148195E-2</v>
      </c>
      <c r="T795">
        <v>2.6483529993700201</v>
      </c>
      <c r="U795">
        <v>2.6483529993700201</v>
      </c>
      <c r="V795">
        <v>2.3935351057798</v>
      </c>
      <c r="W795">
        <v>5.65</v>
      </c>
      <c r="X795">
        <v>1.19</v>
      </c>
      <c r="Y795">
        <v>82173</v>
      </c>
      <c r="Z795">
        <v>5478</v>
      </c>
      <c r="AA795">
        <v>0.26</v>
      </c>
      <c r="AB795">
        <v>15</v>
      </c>
      <c r="AC795">
        <v>9</v>
      </c>
      <c r="AD795">
        <v>6</v>
      </c>
      <c r="AE795">
        <v>60</v>
      </c>
      <c r="AF795">
        <v>14</v>
      </c>
      <c r="AG795">
        <v>4</v>
      </c>
      <c r="AH795">
        <v>2</v>
      </c>
      <c r="AI795">
        <v>9</v>
      </c>
    </row>
    <row r="796" spans="1:35" x14ac:dyDescent="0.2">
      <c r="A796" s="102">
        <v>214</v>
      </c>
      <c r="B796">
        <v>4543</v>
      </c>
      <c r="C796" t="s">
        <v>832</v>
      </c>
      <c r="D796" t="s">
        <v>2934</v>
      </c>
      <c r="E796">
        <v>3852</v>
      </c>
      <c r="F796">
        <v>3941</v>
      </c>
      <c r="G796">
        <v>200</v>
      </c>
      <c r="H796" t="s">
        <v>2928</v>
      </c>
      <c r="I796">
        <v>5393</v>
      </c>
      <c r="J796" t="s">
        <v>237</v>
      </c>
      <c r="K796" t="s">
        <v>2924</v>
      </c>
      <c r="L796">
        <v>2740</v>
      </c>
      <c r="M796">
        <v>2743</v>
      </c>
      <c r="N796">
        <v>300</v>
      </c>
      <c r="O796" t="s">
        <v>2925</v>
      </c>
      <c r="P796">
        <v>0.58507480008276103</v>
      </c>
      <c r="Q796">
        <v>0.92789093980537896</v>
      </c>
      <c r="R796" s="15">
        <v>7.1054644739641896E-3</v>
      </c>
      <c r="S796">
        <v>2.2542811753593801E-3</v>
      </c>
      <c r="T796">
        <v>-0.58920766980132599</v>
      </c>
      <c r="U796">
        <v>0.58920766980132599</v>
      </c>
      <c r="V796">
        <v>6.2753848496636594E-2</v>
      </c>
      <c r="W796">
        <v>-2.71</v>
      </c>
      <c r="X796">
        <v>4.4000000000000004</v>
      </c>
      <c r="Y796">
        <v>81784</v>
      </c>
      <c r="Z796">
        <v>3894</v>
      </c>
      <c r="AA796">
        <v>0.18</v>
      </c>
      <c r="AB796">
        <v>21</v>
      </c>
      <c r="AC796">
        <v>11</v>
      </c>
      <c r="AD796">
        <v>10</v>
      </c>
      <c r="AE796">
        <v>52.38</v>
      </c>
      <c r="AF796">
        <v>10</v>
      </c>
      <c r="AG796">
        <v>9</v>
      </c>
      <c r="AH796">
        <v>7</v>
      </c>
      <c r="AI796">
        <v>5</v>
      </c>
    </row>
    <row r="797" spans="1:35" x14ac:dyDescent="0.2">
      <c r="A797" s="102">
        <v>245</v>
      </c>
      <c r="B797">
        <v>4183</v>
      </c>
      <c r="C797" t="s">
        <v>3187</v>
      </c>
      <c r="D797" t="s">
        <v>2950</v>
      </c>
      <c r="E797">
        <v>2640</v>
      </c>
      <c r="F797">
        <v>2634</v>
      </c>
      <c r="G797">
        <v>400</v>
      </c>
      <c r="H797" t="s">
        <v>2925</v>
      </c>
      <c r="I797">
        <v>6301</v>
      </c>
      <c r="J797" t="s">
        <v>56</v>
      </c>
      <c r="K797" t="s">
        <v>2938</v>
      </c>
      <c r="L797">
        <v>2410</v>
      </c>
      <c r="M797">
        <v>2398.5</v>
      </c>
      <c r="N797">
        <v>400</v>
      </c>
      <c r="O797" t="s">
        <v>2928</v>
      </c>
      <c r="P797">
        <v>0.70768024027045595</v>
      </c>
      <c r="Q797">
        <v>0.92487903564115104</v>
      </c>
      <c r="R797">
        <v>0.34947246461918002</v>
      </c>
      <c r="S797">
        <v>1.65036843489884E-4</v>
      </c>
      <c r="T797">
        <v>3.5014784422630498</v>
      </c>
      <c r="U797">
        <v>3.5014784422630498</v>
      </c>
      <c r="V797">
        <v>3.5569001283345001</v>
      </c>
      <c r="W797">
        <v>7.74</v>
      </c>
      <c r="X797">
        <v>8.94</v>
      </c>
      <c r="Y797">
        <v>81721</v>
      </c>
      <c r="Z797">
        <v>7429</v>
      </c>
      <c r="AA797">
        <v>0.38</v>
      </c>
      <c r="AB797">
        <v>11</v>
      </c>
      <c r="AC797">
        <v>7</v>
      </c>
      <c r="AD797">
        <v>4</v>
      </c>
      <c r="AE797">
        <v>63.64</v>
      </c>
      <c r="AF797">
        <v>15</v>
      </c>
      <c r="AG797">
        <v>2</v>
      </c>
      <c r="AH797">
        <v>1</v>
      </c>
      <c r="AI797">
        <v>8</v>
      </c>
    </row>
    <row r="798" spans="1:35" x14ac:dyDescent="0.2">
      <c r="A798" s="102">
        <v>852</v>
      </c>
      <c r="B798">
        <v>4005</v>
      </c>
      <c r="C798" t="s">
        <v>3236</v>
      </c>
      <c r="D798" t="s">
        <v>2950</v>
      </c>
      <c r="E798">
        <v>465</v>
      </c>
      <c r="F798">
        <v>464</v>
      </c>
      <c r="G798">
        <v>2000</v>
      </c>
      <c r="H798" t="s">
        <v>2925</v>
      </c>
      <c r="I798">
        <v>7012</v>
      </c>
      <c r="J798" t="s">
        <v>3215</v>
      </c>
      <c r="K798" t="s">
        <v>2943</v>
      </c>
      <c r="L798">
        <v>2311</v>
      </c>
      <c r="M798">
        <v>2281</v>
      </c>
      <c r="N798">
        <v>400</v>
      </c>
      <c r="O798" t="s">
        <v>2928</v>
      </c>
      <c r="P798">
        <v>0.93259877047349704</v>
      </c>
      <c r="Q798">
        <v>0.87331161516751898</v>
      </c>
      <c r="R798">
        <v>1.29994346936524E-2</v>
      </c>
      <c r="S798" s="106">
        <v>1.33712652578305E-2</v>
      </c>
      <c r="T798">
        <v>0.14851563836507001</v>
      </c>
      <c r="U798">
        <v>0.14851563836507001</v>
      </c>
      <c r="V798">
        <v>0.95610067764270301</v>
      </c>
      <c r="W798">
        <v>0.41</v>
      </c>
      <c r="X798">
        <v>1.71</v>
      </c>
      <c r="Y798">
        <v>81251</v>
      </c>
      <c r="Z798">
        <v>4514</v>
      </c>
      <c r="AA798">
        <v>0.19</v>
      </c>
      <c r="AB798">
        <v>18</v>
      </c>
      <c r="AC798">
        <v>9</v>
      </c>
      <c r="AD798">
        <v>9</v>
      </c>
      <c r="AE798">
        <v>50</v>
      </c>
      <c r="AF798">
        <v>14</v>
      </c>
      <c r="AG798">
        <v>3</v>
      </c>
      <c r="AH798">
        <v>2</v>
      </c>
      <c r="AI798">
        <v>13</v>
      </c>
    </row>
    <row r="799" spans="1:35" x14ac:dyDescent="0.2">
      <c r="A799" s="102">
        <v>964</v>
      </c>
      <c r="B799">
        <v>3405</v>
      </c>
      <c r="C799" t="s">
        <v>3337</v>
      </c>
      <c r="D799" t="s">
        <v>2950</v>
      </c>
      <c r="E799">
        <v>1372</v>
      </c>
      <c r="F799">
        <v>1374</v>
      </c>
      <c r="G799">
        <v>800</v>
      </c>
      <c r="H799" t="s">
        <v>2925</v>
      </c>
      <c r="I799">
        <v>5301</v>
      </c>
      <c r="J799" t="s">
        <v>861</v>
      </c>
      <c r="K799" t="s">
        <v>2924</v>
      </c>
      <c r="L799">
        <v>1029</v>
      </c>
      <c r="M799">
        <v>1027</v>
      </c>
      <c r="N799">
        <v>1100</v>
      </c>
      <c r="O799" t="s">
        <v>2928</v>
      </c>
      <c r="P799">
        <v>0.54473747537064898</v>
      </c>
      <c r="Q799">
        <v>0.86321090704666603</v>
      </c>
      <c r="R799">
        <v>0.419815364200185</v>
      </c>
      <c r="S799">
        <v>1.36948971384038E-2</v>
      </c>
      <c r="T799">
        <v>2.0035892091354599</v>
      </c>
      <c r="U799">
        <v>2.0035892091354599</v>
      </c>
      <c r="V799">
        <v>1.94371651588476</v>
      </c>
      <c r="W799">
        <v>6.75</v>
      </c>
      <c r="X799">
        <v>2.77</v>
      </c>
      <c r="Y799">
        <v>81027</v>
      </c>
      <c r="Z799">
        <v>3523</v>
      </c>
      <c r="AA799">
        <v>0.24</v>
      </c>
      <c r="AB799">
        <v>23</v>
      </c>
      <c r="AC799">
        <v>13</v>
      </c>
      <c r="AD799">
        <v>10</v>
      </c>
      <c r="AE799">
        <v>56.52</v>
      </c>
      <c r="AF799">
        <v>8</v>
      </c>
      <c r="AG799">
        <v>12</v>
      </c>
      <c r="AH799">
        <v>9</v>
      </c>
      <c r="AI799">
        <v>2</v>
      </c>
    </row>
    <row r="800" spans="1:35" x14ac:dyDescent="0.2">
      <c r="A800" s="102">
        <v>1520</v>
      </c>
      <c r="B800">
        <v>6201</v>
      </c>
      <c r="C800" t="s">
        <v>3457</v>
      </c>
      <c r="D800" t="s">
        <v>2943</v>
      </c>
      <c r="E800">
        <v>6290</v>
      </c>
      <c r="F800">
        <v>6250</v>
      </c>
      <c r="G800">
        <v>100</v>
      </c>
      <c r="H800" t="s">
        <v>2925</v>
      </c>
      <c r="I800">
        <v>6268</v>
      </c>
      <c r="J800" t="s">
        <v>3645</v>
      </c>
      <c r="K800" t="s">
        <v>2938</v>
      </c>
      <c r="L800">
        <v>3200</v>
      </c>
      <c r="M800">
        <v>3195</v>
      </c>
      <c r="N800">
        <v>200</v>
      </c>
      <c r="O800" t="s">
        <v>2928</v>
      </c>
      <c r="P800">
        <v>0.73866818301439097</v>
      </c>
      <c r="Q800">
        <v>0.80019249135689197</v>
      </c>
      <c r="R800" s="106">
        <v>3.5992483194193702E-2</v>
      </c>
      <c r="S800">
        <v>5.1344546528485302E-2</v>
      </c>
      <c r="T800">
        <v>1.1278863815598199</v>
      </c>
      <c r="U800">
        <v>1.1278863815598199</v>
      </c>
      <c r="V800">
        <v>0.89315652651990396</v>
      </c>
      <c r="W800">
        <v>2.69</v>
      </c>
      <c r="X800">
        <v>2.2400000000000002</v>
      </c>
      <c r="Y800">
        <v>80837</v>
      </c>
      <c r="Z800">
        <v>10105</v>
      </c>
      <c r="AA800">
        <v>0.5</v>
      </c>
      <c r="AB800">
        <v>8</v>
      </c>
      <c r="AC800">
        <v>4</v>
      </c>
      <c r="AD800">
        <v>4</v>
      </c>
      <c r="AE800">
        <v>50</v>
      </c>
      <c r="AF800">
        <v>12</v>
      </c>
      <c r="AG800">
        <v>3</v>
      </c>
      <c r="AH800">
        <v>2</v>
      </c>
      <c r="AI800">
        <v>3</v>
      </c>
    </row>
    <row r="801" spans="1:35" x14ac:dyDescent="0.2">
      <c r="A801" s="102">
        <v>197</v>
      </c>
      <c r="B801">
        <v>8242</v>
      </c>
      <c r="C801" t="s">
        <v>1043</v>
      </c>
      <c r="D801" t="s">
        <v>2951</v>
      </c>
      <c r="E801">
        <v>1014</v>
      </c>
      <c r="F801">
        <v>1011</v>
      </c>
      <c r="G801">
        <v>900</v>
      </c>
      <c r="H801" t="s">
        <v>2928</v>
      </c>
      <c r="I801">
        <v>9201</v>
      </c>
      <c r="J801" t="s">
        <v>3257</v>
      </c>
      <c r="K801" t="s">
        <v>3258</v>
      </c>
      <c r="L801">
        <v>3217</v>
      </c>
      <c r="M801">
        <v>3167</v>
      </c>
      <c r="N801">
        <v>300</v>
      </c>
      <c r="O801" t="s">
        <v>2925</v>
      </c>
      <c r="P801">
        <v>0.87700569382569904</v>
      </c>
      <c r="Q801">
        <v>0.930290684996816</v>
      </c>
      <c r="R801">
        <v>8.1520802928969599E-2</v>
      </c>
      <c r="S801">
        <v>3.3515811537348901E-2</v>
      </c>
      <c r="T801">
        <v>-2.7371393142440601</v>
      </c>
      <c r="U801">
        <v>2.7371393142440601</v>
      </c>
      <c r="V801">
        <v>3.1012629045664801</v>
      </c>
      <c r="W801">
        <v>-13.1</v>
      </c>
      <c r="X801">
        <v>4.2300000000000004</v>
      </c>
      <c r="Y801">
        <v>80773</v>
      </c>
      <c r="Z801">
        <v>6213</v>
      </c>
      <c r="AA801">
        <v>0.19</v>
      </c>
      <c r="AB801">
        <v>13</v>
      </c>
      <c r="AC801">
        <v>8</v>
      </c>
      <c r="AD801">
        <v>5</v>
      </c>
      <c r="AE801">
        <v>61.54</v>
      </c>
      <c r="AF801">
        <v>13</v>
      </c>
      <c r="AG801">
        <v>4</v>
      </c>
      <c r="AH801">
        <v>2</v>
      </c>
      <c r="AI801">
        <v>7</v>
      </c>
    </row>
    <row r="802" spans="1:35" x14ac:dyDescent="0.2">
      <c r="A802" s="102">
        <v>1452</v>
      </c>
      <c r="B802">
        <v>3087</v>
      </c>
      <c r="C802" t="s">
        <v>3269</v>
      </c>
      <c r="D802" t="s">
        <v>2951</v>
      </c>
      <c r="E802">
        <v>2133</v>
      </c>
      <c r="F802">
        <v>2115</v>
      </c>
      <c r="G802">
        <v>400</v>
      </c>
      <c r="H802" t="s">
        <v>2925</v>
      </c>
      <c r="I802">
        <v>5471</v>
      </c>
      <c r="J802" t="s">
        <v>3213</v>
      </c>
      <c r="K802" t="s">
        <v>2986</v>
      </c>
      <c r="L802">
        <v>4560</v>
      </c>
      <c r="M802">
        <v>4520</v>
      </c>
      <c r="N802">
        <v>200</v>
      </c>
      <c r="O802" t="s">
        <v>2928</v>
      </c>
      <c r="P802">
        <v>0.91385785331653002</v>
      </c>
      <c r="Q802">
        <v>0.80977191229226797</v>
      </c>
      <c r="R802" s="106">
        <v>7.9249420606234702E-2</v>
      </c>
      <c r="S802" s="106">
        <v>6.74434067578849E-3</v>
      </c>
      <c r="T802">
        <v>0.83766425869738603</v>
      </c>
      <c r="U802">
        <v>0.83766425869738603</v>
      </c>
      <c r="V802">
        <v>0.77031866236892499</v>
      </c>
      <c r="W802">
        <v>3.06</v>
      </c>
      <c r="X802">
        <v>6.42</v>
      </c>
      <c r="Y802">
        <v>80721</v>
      </c>
      <c r="Z802">
        <v>5381</v>
      </c>
      <c r="AA802">
        <v>0.35</v>
      </c>
      <c r="AB802">
        <v>15</v>
      </c>
      <c r="AC802">
        <v>9</v>
      </c>
      <c r="AD802">
        <v>6</v>
      </c>
      <c r="AE802">
        <v>60</v>
      </c>
      <c r="AF802">
        <v>11</v>
      </c>
      <c r="AG802">
        <v>8</v>
      </c>
      <c r="AH802">
        <v>5</v>
      </c>
      <c r="AI802">
        <v>2</v>
      </c>
    </row>
    <row r="803" spans="1:35" x14ac:dyDescent="0.2">
      <c r="A803" s="102">
        <v>1378</v>
      </c>
      <c r="B803">
        <v>1941</v>
      </c>
      <c r="C803" t="s">
        <v>3562</v>
      </c>
      <c r="D803" t="s">
        <v>2935</v>
      </c>
      <c r="E803">
        <v>2587</v>
      </c>
      <c r="F803">
        <v>2560</v>
      </c>
      <c r="G803">
        <v>400</v>
      </c>
      <c r="H803" t="s">
        <v>2925</v>
      </c>
      <c r="I803">
        <v>4849</v>
      </c>
      <c r="J803" t="s">
        <v>688</v>
      </c>
      <c r="K803" t="s">
        <v>2940</v>
      </c>
      <c r="L803">
        <v>4785</v>
      </c>
      <c r="M803">
        <v>4650</v>
      </c>
      <c r="N803">
        <v>200</v>
      </c>
      <c r="O803" t="s">
        <v>2928</v>
      </c>
      <c r="P803">
        <v>0.61283049668952705</v>
      </c>
      <c r="Q803">
        <v>0.82095468486173495</v>
      </c>
      <c r="R803" s="106">
        <v>0.20729503948983299</v>
      </c>
      <c r="S803">
        <v>5.3056811214730902E-2</v>
      </c>
      <c r="T803">
        <v>0.95035190192033303</v>
      </c>
      <c r="U803">
        <v>0.95035190192033303</v>
      </c>
      <c r="V803">
        <v>0.75659794512149803</v>
      </c>
      <c r="W803">
        <v>4.7300000000000004</v>
      </c>
      <c r="X803">
        <v>10.11</v>
      </c>
      <c r="Y803">
        <v>80050</v>
      </c>
      <c r="Z803">
        <v>6671</v>
      </c>
      <c r="AA803">
        <v>0.55000000000000004</v>
      </c>
      <c r="AB803">
        <v>12</v>
      </c>
      <c r="AC803">
        <v>6</v>
      </c>
      <c r="AD803">
        <v>6</v>
      </c>
      <c r="AE803">
        <v>50</v>
      </c>
      <c r="AF803">
        <v>10</v>
      </c>
      <c r="AG803">
        <v>5</v>
      </c>
      <c r="AH803">
        <v>5</v>
      </c>
      <c r="AI803">
        <v>2</v>
      </c>
    </row>
    <row r="804" spans="1:35" x14ac:dyDescent="0.2">
      <c r="A804" s="102">
        <v>607</v>
      </c>
      <c r="B804">
        <v>3099</v>
      </c>
      <c r="C804" t="s">
        <v>36</v>
      </c>
      <c r="D804" t="s">
        <v>2951</v>
      </c>
      <c r="E804">
        <v>852</v>
      </c>
      <c r="F804">
        <v>848</v>
      </c>
      <c r="G804">
        <v>1000</v>
      </c>
      <c r="H804" t="s">
        <v>2928</v>
      </c>
      <c r="I804">
        <v>9003</v>
      </c>
      <c r="J804" t="s">
        <v>3227</v>
      </c>
      <c r="K804" t="s">
        <v>3096</v>
      </c>
      <c r="L804">
        <v>2960</v>
      </c>
      <c r="M804">
        <v>2903</v>
      </c>
      <c r="N804">
        <v>300</v>
      </c>
      <c r="O804" t="s">
        <v>2925</v>
      </c>
      <c r="P804">
        <v>0.63661672112462198</v>
      </c>
      <c r="Q804">
        <v>0.89405277570267006</v>
      </c>
      <c r="R804">
        <v>0.48655634259368302</v>
      </c>
      <c r="S804">
        <v>6.5349319401382694E-2</v>
      </c>
      <c r="T804">
        <v>-1.6978739477454701</v>
      </c>
      <c r="U804">
        <v>1.6978739477454701</v>
      </c>
      <c r="V804">
        <v>1.9115558337524301</v>
      </c>
      <c r="W804">
        <v>-9.82</v>
      </c>
      <c r="X804">
        <v>2.63</v>
      </c>
      <c r="Y804">
        <v>79136</v>
      </c>
      <c r="Z804">
        <v>5276</v>
      </c>
      <c r="AA804">
        <v>0.33</v>
      </c>
      <c r="AB804">
        <v>15</v>
      </c>
      <c r="AC804">
        <v>7</v>
      </c>
      <c r="AD804">
        <v>8</v>
      </c>
      <c r="AE804">
        <v>46.67</v>
      </c>
      <c r="AF804">
        <v>14</v>
      </c>
      <c r="AG804">
        <v>5</v>
      </c>
      <c r="AH804">
        <v>1</v>
      </c>
      <c r="AI804">
        <v>9</v>
      </c>
    </row>
    <row r="805" spans="1:35" x14ac:dyDescent="0.2">
      <c r="A805" s="102">
        <v>1059</v>
      </c>
      <c r="B805">
        <v>4045</v>
      </c>
      <c r="C805" t="s">
        <v>3338</v>
      </c>
      <c r="D805" t="s">
        <v>2950</v>
      </c>
      <c r="E805">
        <v>1319</v>
      </c>
      <c r="F805">
        <v>1302</v>
      </c>
      <c r="G805">
        <v>800</v>
      </c>
      <c r="H805" t="s">
        <v>2925</v>
      </c>
      <c r="I805">
        <v>4634</v>
      </c>
      <c r="J805" t="s">
        <v>66</v>
      </c>
      <c r="K805" t="s">
        <v>2950</v>
      </c>
      <c r="L805">
        <v>2600</v>
      </c>
      <c r="M805">
        <v>2582</v>
      </c>
      <c r="N805">
        <v>400</v>
      </c>
      <c r="O805" t="s">
        <v>2928</v>
      </c>
      <c r="P805">
        <v>0.61295916280489504</v>
      </c>
      <c r="Q805">
        <v>0.85314133807497705</v>
      </c>
      <c r="R805">
        <v>0.28389738259511299</v>
      </c>
      <c r="S805">
        <v>4.8734236558479797E-2</v>
      </c>
      <c r="T805">
        <v>1.9574203176537399</v>
      </c>
      <c r="U805">
        <v>1.9574203176537399</v>
      </c>
      <c r="V805">
        <v>1.9530564298991899</v>
      </c>
      <c r="W805">
        <v>5.44</v>
      </c>
      <c r="X805">
        <v>0.85</v>
      </c>
      <c r="Y805">
        <v>78446</v>
      </c>
      <c r="Z805">
        <v>4614</v>
      </c>
      <c r="AA805">
        <v>0.21</v>
      </c>
      <c r="AB805">
        <v>17</v>
      </c>
      <c r="AC805">
        <v>9</v>
      </c>
      <c r="AD805">
        <v>8</v>
      </c>
      <c r="AE805">
        <v>52.94</v>
      </c>
      <c r="AF805">
        <v>13</v>
      </c>
      <c r="AG805">
        <v>5</v>
      </c>
      <c r="AH805">
        <v>4</v>
      </c>
      <c r="AI805">
        <v>8</v>
      </c>
    </row>
    <row r="806" spans="1:35" x14ac:dyDescent="0.2">
      <c r="A806" s="102">
        <v>655</v>
      </c>
      <c r="B806">
        <v>1662</v>
      </c>
      <c r="C806" t="s">
        <v>708</v>
      </c>
      <c r="D806" t="s">
        <v>3205</v>
      </c>
      <c r="E806">
        <v>2820</v>
      </c>
      <c r="F806">
        <v>2804</v>
      </c>
      <c r="G806">
        <v>200</v>
      </c>
      <c r="H806" t="s">
        <v>2925</v>
      </c>
      <c r="I806">
        <v>7735</v>
      </c>
      <c r="J806" t="s">
        <v>3653</v>
      </c>
      <c r="K806" t="s">
        <v>2930</v>
      </c>
      <c r="L806">
        <v>6580</v>
      </c>
      <c r="M806">
        <v>6560</v>
      </c>
      <c r="N806">
        <v>100</v>
      </c>
      <c r="O806" t="s">
        <v>2928</v>
      </c>
      <c r="P806">
        <v>0.621585409451196</v>
      </c>
      <c r="Q806">
        <v>0.89024464317466301</v>
      </c>
      <c r="R806">
        <v>0.233981236299561</v>
      </c>
      <c r="S806">
        <v>3.5273591237307798E-2</v>
      </c>
      <c r="T806">
        <v>1.50297773057762</v>
      </c>
      <c r="U806">
        <v>1.50297773057762</v>
      </c>
      <c r="V806">
        <v>1.80678081675939</v>
      </c>
      <c r="W806">
        <v>8.56</v>
      </c>
      <c r="X806">
        <v>14.51</v>
      </c>
      <c r="Y806">
        <v>78174</v>
      </c>
      <c r="Z806">
        <v>7817</v>
      </c>
      <c r="AA806">
        <v>0.62</v>
      </c>
      <c r="AB806">
        <v>10</v>
      </c>
      <c r="AC806">
        <v>6</v>
      </c>
      <c r="AD806">
        <v>4</v>
      </c>
      <c r="AE806">
        <v>60</v>
      </c>
      <c r="AF806">
        <v>9</v>
      </c>
      <c r="AG806">
        <v>6</v>
      </c>
      <c r="AH806">
        <v>4</v>
      </c>
      <c r="AI806">
        <v>0</v>
      </c>
    </row>
    <row r="807" spans="1:35" x14ac:dyDescent="0.2">
      <c r="A807" s="102">
        <v>296</v>
      </c>
      <c r="B807">
        <v>7267</v>
      </c>
      <c r="C807" t="s">
        <v>61</v>
      </c>
      <c r="D807" t="s">
        <v>2943</v>
      </c>
      <c r="E807">
        <v>2893</v>
      </c>
      <c r="F807">
        <v>2857.5</v>
      </c>
      <c r="G807">
        <v>300</v>
      </c>
      <c r="H807" t="s">
        <v>2928</v>
      </c>
      <c r="I807">
        <v>8316</v>
      </c>
      <c r="J807" t="s">
        <v>3212</v>
      </c>
      <c r="K807" t="s">
        <v>2988</v>
      </c>
      <c r="L807">
        <v>3973</v>
      </c>
      <c r="M807">
        <v>3954</v>
      </c>
      <c r="N807">
        <v>200</v>
      </c>
      <c r="O807" t="s">
        <v>2925</v>
      </c>
      <c r="P807">
        <v>0.83608101786379896</v>
      </c>
      <c r="Q807">
        <v>0.91949370348506798</v>
      </c>
      <c r="R807">
        <v>0.119034405928266</v>
      </c>
      <c r="S807">
        <v>7.9424870189887795E-2</v>
      </c>
      <c r="T807">
        <v>-2.6978551296703799</v>
      </c>
      <c r="U807">
        <v>2.6978551296703799</v>
      </c>
      <c r="V807">
        <v>1.7755864707487199</v>
      </c>
      <c r="W807">
        <v>-6.41</v>
      </c>
      <c r="X807">
        <v>8.4</v>
      </c>
      <c r="Y807">
        <v>77766</v>
      </c>
      <c r="Z807">
        <v>9721</v>
      </c>
      <c r="AA807">
        <v>0.55000000000000004</v>
      </c>
      <c r="AB807">
        <v>8</v>
      </c>
      <c r="AC807">
        <v>5</v>
      </c>
      <c r="AD807">
        <v>3</v>
      </c>
      <c r="AE807">
        <v>62.5</v>
      </c>
      <c r="AF807">
        <v>16</v>
      </c>
      <c r="AG807">
        <v>1</v>
      </c>
      <c r="AH807">
        <v>0</v>
      </c>
      <c r="AI807">
        <v>7</v>
      </c>
    </row>
    <row r="808" spans="1:35" x14ac:dyDescent="0.2">
      <c r="A808" s="102">
        <v>1510</v>
      </c>
      <c r="B808">
        <v>9062</v>
      </c>
      <c r="C808" t="s">
        <v>2889</v>
      </c>
      <c r="D808" t="s">
        <v>3096</v>
      </c>
      <c r="E808">
        <v>6140</v>
      </c>
      <c r="F808">
        <v>6140</v>
      </c>
      <c r="G808">
        <v>100</v>
      </c>
      <c r="H808" t="s">
        <v>2928</v>
      </c>
      <c r="I808">
        <v>9142</v>
      </c>
      <c r="J808" t="s">
        <v>1120</v>
      </c>
      <c r="K808" t="s">
        <v>3096</v>
      </c>
      <c r="L808">
        <v>3690</v>
      </c>
      <c r="M808">
        <v>3630</v>
      </c>
      <c r="N808">
        <v>200</v>
      </c>
      <c r="O808" t="s">
        <v>2925</v>
      </c>
      <c r="P808">
        <v>0.80310692205230805</v>
      </c>
      <c r="Q808">
        <v>0.80316163207136204</v>
      </c>
      <c r="R808" s="106">
        <v>0.116347726382049</v>
      </c>
      <c r="S808">
        <v>3.64246945072568E-2</v>
      </c>
      <c r="T808">
        <v>-0.93215932797011203</v>
      </c>
      <c r="U808">
        <v>0.93215932797011203</v>
      </c>
      <c r="V808">
        <v>1.2958426419106399</v>
      </c>
      <c r="W808">
        <v>-3.85</v>
      </c>
      <c r="X808">
        <v>18.239999999999998</v>
      </c>
      <c r="Y808">
        <v>77766</v>
      </c>
      <c r="Z808">
        <v>5555</v>
      </c>
      <c r="AA808">
        <v>0.28999999999999998</v>
      </c>
      <c r="AB808">
        <v>14</v>
      </c>
      <c r="AC808">
        <v>8</v>
      </c>
      <c r="AD808">
        <v>6</v>
      </c>
      <c r="AE808">
        <v>57.14</v>
      </c>
      <c r="AF808">
        <v>12</v>
      </c>
      <c r="AG808">
        <v>4</v>
      </c>
      <c r="AH808">
        <v>4</v>
      </c>
      <c r="AI808">
        <v>6</v>
      </c>
    </row>
    <row r="809" spans="1:35" x14ac:dyDescent="0.2">
      <c r="A809" s="102">
        <v>212</v>
      </c>
      <c r="B809">
        <v>3861</v>
      </c>
      <c r="C809" t="s">
        <v>37</v>
      </c>
      <c r="D809" t="s">
        <v>3210</v>
      </c>
      <c r="E809">
        <v>592</v>
      </c>
      <c r="F809">
        <v>613</v>
      </c>
      <c r="G809">
        <v>1700</v>
      </c>
      <c r="H809" t="s">
        <v>2925</v>
      </c>
      <c r="I809">
        <v>7189</v>
      </c>
      <c r="J809" t="s">
        <v>45</v>
      </c>
      <c r="K809" t="s">
        <v>2988</v>
      </c>
      <c r="L809">
        <v>755</v>
      </c>
      <c r="M809">
        <v>738</v>
      </c>
      <c r="N809">
        <v>1400</v>
      </c>
      <c r="O809" t="s">
        <v>2928</v>
      </c>
      <c r="P809">
        <v>0.75669599168796498</v>
      </c>
      <c r="Q809">
        <v>0.92802338893851599</v>
      </c>
      <c r="R809" s="15">
        <v>0.106193332918434</v>
      </c>
      <c r="S809" s="15">
        <v>6.7046717499830405E-2</v>
      </c>
      <c r="T809">
        <v>3.211787801237</v>
      </c>
      <c r="U809">
        <v>3.211787801237</v>
      </c>
      <c r="V809">
        <v>2.6036716545438199</v>
      </c>
      <c r="W809">
        <v>12.11</v>
      </c>
      <c r="X809">
        <v>0.86</v>
      </c>
      <c r="Y809">
        <v>77754</v>
      </c>
      <c r="Z809">
        <v>4860</v>
      </c>
      <c r="AA809">
        <v>0.23</v>
      </c>
      <c r="AB809">
        <v>16</v>
      </c>
      <c r="AC809">
        <v>9</v>
      </c>
      <c r="AD809">
        <v>7</v>
      </c>
      <c r="AE809">
        <v>56.25</v>
      </c>
      <c r="AF809">
        <v>11</v>
      </c>
      <c r="AG809">
        <v>8</v>
      </c>
      <c r="AH809">
        <v>4</v>
      </c>
      <c r="AI809">
        <v>4</v>
      </c>
    </row>
    <row r="810" spans="1:35" x14ac:dyDescent="0.2">
      <c r="A810" s="102">
        <v>767</v>
      </c>
      <c r="B810">
        <v>4544</v>
      </c>
      <c r="C810" t="s">
        <v>3661</v>
      </c>
      <c r="D810" t="s">
        <v>2940</v>
      </c>
      <c r="E810">
        <v>2957</v>
      </c>
      <c r="F810">
        <v>3025</v>
      </c>
      <c r="G810">
        <v>300</v>
      </c>
      <c r="H810" t="s">
        <v>2925</v>
      </c>
      <c r="I810">
        <v>9505</v>
      </c>
      <c r="J810" t="s">
        <v>3402</v>
      </c>
      <c r="K810" t="s">
        <v>2990</v>
      </c>
      <c r="L810">
        <v>899</v>
      </c>
      <c r="M810">
        <v>886</v>
      </c>
      <c r="N810">
        <v>1000</v>
      </c>
      <c r="O810" t="s">
        <v>2928</v>
      </c>
      <c r="P810">
        <v>0.61573547211339696</v>
      </c>
      <c r="Q810">
        <v>0.88114372207349101</v>
      </c>
      <c r="R810">
        <v>0.21085065270941999</v>
      </c>
      <c r="S810">
        <v>1.5872301593373799E-3</v>
      </c>
      <c r="T810">
        <v>0.17294675501751799</v>
      </c>
      <c r="U810">
        <v>0.17294675501751799</v>
      </c>
      <c r="V810">
        <v>1.1046848820339099</v>
      </c>
      <c r="W810">
        <v>0.54</v>
      </c>
      <c r="X810">
        <v>2.37</v>
      </c>
      <c r="Y810">
        <v>77735</v>
      </c>
      <c r="Z810">
        <v>5552</v>
      </c>
      <c r="AA810">
        <v>0.12</v>
      </c>
      <c r="AB810">
        <v>14</v>
      </c>
      <c r="AC810">
        <v>9</v>
      </c>
      <c r="AD810">
        <v>5</v>
      </c>
      <c r="AE810">
        <v>64.290000000000006</v>
      </c>
      <c r="AF810">
        <v>8</v>
      </c>
      <c r="AG810">
        <v>7</v>
      </c>
      <c r="AH810">
        <v>5</v>
      </c>
      <c r="AI810">
        <v>2</v>
      </c>
    </row>
    <row r="811" spans="1:35" x14ac:dyDescent="0.2">
      <c r="A811" s="102">
        <v>700</v>
      </c>
      <c r="B811">
        <v>3635</v>
      </c>
      <c r="C811" t="s">
        <v>47</v>
      </c>
      <c r="D811" t="s">
        <v>2927</v>
      </c>
      <c r="E811">
        <v>3150</v>
      </c>
      <c r="F811">
        <v>3155</v>
      </c>
      <c r="G811">
        <v>300</v>
      </c>
      <c r="H811" t="s">
        <v>2925</v>
      </c>
      <c r="I811">
        <v>4739</v>
      </c>
      <c r="J811" t="s">
        <v>2985</v>
      </c>
      <c r="K811" t="s">
        <v>2927</v>
      </c>
      <c r="L811">
        <v>3330</v>
      </c>
      <c r="M811">
        <v>3345</v>
      </c>
      <c r="N811">
        <v>300</v>
      </c>
      <c r="O811" t="s">
        <v>2928</v>
      </c>
      <c r="P811">
        <v>0.89820566604139396</v>
      </c>
      <c r="Q811">
        <v>0.88678292756237898</v>
      </c>
      <c r="R811" s="15">
        <v>4.6321715734414202E-2</v>
      </c>
      <c r="S811" s="15">
        <v>5.4047796117924103E-2</v>
      </c>
      <c r="T811">
        <v>2.1982989578001599</v>
      </c>
      <c r="U811">
        <v>2.1982989578001599</v>
      </c>
      <c r="V811">
        <v>2.49474379689577</v>
      </c>
      <c r="W811">
        <v>6.41</v>
      </c>
      <c r="X811">
        <v>5.68</v>
      </c>
      <c r="Y811">
        <v>77374</v>
      </c>
      <c r="Z811">
        <v>6448</v>
      </c>
      <c r="AA811">
        <v>0.4</v>
      </c>
      <c r="AB811">
        <v>12</v>
      </c>
      <c r="AC811">
        <v>7</v>
      </c>
      <c r="AD811">
        <v>5</v>
      </c>
      <c r="AE811">
        <v>58.33</v>
      </c>
      <c r="AF811">
        <v>11</v>
      </c>
      <c r="AG811">
        <v>4</v>
      </c>
      <c r="AH811">
        <v>2</v>
      </c>
      <c r="AI811">
        <v>6</v>
      </c>
    </row>
    <row r="812" spans="1:35" x14ac:dyDescent="0.2">
      <c r="A812" s="102">
        <v>1082</v>
      </c>
      <c r="B812">
        <v>3076</v>
      </c>
      <c r="C812" t="s">
        <v>3334</v>
      </c>
      <c r="D812" t="s">
        <v>2932</v>
      </c>
      <c r="E812">
        <v>1883</v>
      </c>
      <c r="F812">
        <v>1874</v>
      </c>
      <c r="G812">
        <v>500</v>
      </c>
      <c r="H812" t="s">
        <v>2928</v>
      </c>
      <c r="I812">
        <v>8750</v>
      </c>
      <c r="J812" t="s">
        <v>30</v>
      </c>
      <c r="K812" t="s">
        <v>3173</v>
      </c>
      <c r="L812">
        <v>1775</v>
      </c>
      <c r="M812">
        <v>1771</v>
      </c>
      <c r="N812">
        <v>500</v>
      </c>
      <c r="O812" t="s">
        <v>2925</v>
      </c>
      <c r="P812">
        <v>0.57159919107250601</v>
      </c>
      <c r="Q812">
        <v>0.85079907385999598</v>
      </c>
      <c r="R812" s="106">
        <v>0.182236600486473</v>
      </c>
      <c r="S812">
        <v>9.5818719014449993E-2</v>
      </c>
      <c r="T812">
        <v>-1.36551779240383</v>
      </c>
      <c r="U812">
        <v>1.36551779240383</v>
      </c>
      <c r="V812">
        <v>0.93175139654921302</v>
      </c>
      <c r="W812">
        <v>-4.3899999999999997</v>
      </c>
      <c r="X812">
        <v>5.5</v>
      </c>
      <c r="Y812">
        <v>76860</v>
      </c>
      <c r="Z812">
        <v>5490</v>
      </c>
      <c r="AA812">
        <v>0.13</v>
      </c>
      <c r="AB812">
        <v>14</v>
      </c>
      <c r="AC812">
        <v>7</v>
      </c>
      <c r="AD812">
        <v>7</v>
      </c>
      <c r="AE812">
        <v>50</v>
      </c>
      <c r="AF812">
        <v>13</v>
      </c>
      <c r="AG812">
        <v>5</v>
      </c>
      <c r="AH812">
        <v>3</v>
      </c>
      <c r="AI812">
        <v>6</v>
      </c>
    </row>
    <row r="813" spans="1:35" x14ac:dyDescent="0.2">
      <c r="A813" s="102">
        <v>157</v>
      </c>
      <c r="B813">
        <v>2379</v>
      </c>
      <c r="C813" t="s">
        <v>581</v>
      </c>
      <c r="D813" t="s">
        <v>2940</v>
      </c>
      <c r="E813">
        <v>3610</v>
      </c>
      <c r="F813">
        <v>3675</v>
      </c>
      <c r="G813">
        <v>200</v>
      </c>
      <c r="H813" t="s">
        <v>2925</v>
      </c>
      <c r="I813">
        <v>9934</v>
      </c>
      <c r="J813" t="s">
        <v>3190</v>
      </c>
      <c r="K813" t="s">
        <v>2932</v>
      </c>
      <c r="L813">
        <v>2780</v>
      </c>
      <c r="M813">
        <v>2759</v>
      </c>
      <c r="N813">
        <v>300</v>
      </c>
      <c r="O813" t="s">
        <v>2928</v>
      </c>
      <c r="P813">
        <v>0.51563455129557501</v>
      </c>
      <c r="Q813">
        <v>0.93513110532184796</v>
      </c>
      <c r="R813">
        <v>0.36559637442660098</v>
      </c>
      <c r="S813">
        <v>3.0848894310151798E-2</v>
      </c>
      <c r="T813">
        <v>2.4718895615401402</v>
      </c>
      <c r="U813">
        <v>2.4718895615401402</v>
      </c>
      <c r="V813">
        <v>2.2085255210176298</v>
      </c>
      <c r="W813">
        <v>9.7200000000000006</v>
      </c>
      <c r="X813">
        <v>12.61</v>
      </c>
      <c r="Y813">
        <v>76671</v>
      </c>
      <c r="Z813">
        <v>4792</v>
      </c>
      <c r="AA813">
        <v>0.21</v>
      </c>
      <c r="AB813">
        <v>16</v>
      </c>
      <c r="AC813">
        <v>9</v>
      </c>
      <c r="AD813">
        <v>7</v>
      </c>
      <c r="AE813">
        <v>56.25</v>
      </c>
      <c r="AF813">
        <v>11</v>
      </c>
      <c r="AG813">
        <v>7</v>
      </c>
      <c r="AH813">
        <v>4</v>
      </c>
      <c r="AI813">
        <v>5</v>
      </c>
    </row>
    <row r="814" spans="1:35" x14ac:dyDescent="0.2">
      <c r="A814" s="102">
        <v>1470</v>
      </c>
      <c r="B814">
        <v>1963</v>
      </c>
      <c r="C814" t="s">
        <v>3244</v>
      </c>
      <c r="D814" t="s">
        <v>2935</v>
      </c>
      <c r="E814">
        <v>1561</v>
      </c>
      <c r="F814">
        <v>1560</v>
      </c>
      <c r="G814">
        <v>700</v>
      </c>
      <c r="H814" t="s">
        <v>2928</v>
      </c>
      <c r="I814">
        <v>8410</v>
      </c>
      <c r="J814" t="s">
        <v>3207</v>
      </c>
      <c r="K814" t="s">
        <v>2988</v>
      </c>
      <c r="L814">
        <v>332</v>
      </c>
      <c r="M814">
        <v>328</v>
      </c>
      <c r="N814">
        <v>3300</v>
      </c>
      <c r="O814" t="s">
        <v>2925</v>
      </c>
      <c r="P814">
        <v>0.76930261539290501</v>
      </c>
      <c r="Q814">
        <v>0.80778050562970005</v>
      </c>
      <c r="R814">
        <v>9.0300623994719706E-2</v>
      </c>
      <c r="S814">
        <v>4.7446636963994197E-2</v>
      </c>
      <c r="T814">
        <v>-1.2488621239692299</v>
      </c>
      <c r="U814">
        <v>1.2488621239692299</v>
      </c>
      <c r="V814">
        <v>1.65172313315222</v>
      </c>
      <c r="W814">
        <v>-3.46</v>
      </c>
      <c r="X814">
        <v>0.88</v>
      </c>
      <c r="Y814">
        <v>76546</v>
      </c>
      <c r="Z814">
        <v>3645</v>
      </c>
      <c r="AA814">
        <v>0.21</v>
      </c>
      <c r="AB814">
        <v>21</v>
      </c>
      <c r="AC814">
        <v>12</v>
      </c>
      <c r="AD814">
        <v>9</v>
      </c>
      <c r="AE814">
        <v>57.14</v>
      </c>
      <c r="AF814">
        <v>13</v>
      </c>
      <c r="AG814">
        <v>9</v>
      </c>
      <c r="AH814">
        <v>7</v>
      </c>
      <c r="AI814">
        <v>5</v>
      </c>
    </row>
    <row r="815" spans="1:35" x14ac:dyDescent="0.2">
      <c r="A815" s="102">
        <v>593</v>
      </c>
      <c r="B815">
        <v>1833</v>
      </c>
      <c r="C815" t="s">
        <v>3672</v>
      </c>
      <c r="D815" t="s">
        <v>2935</v>
      </c>
      <c r="E815">
        <v>2880</v>
      </c>
      <c r="F815">
        <v>2904</v>
      </c>
      <c r="G815">
        <v>400</v>
      </c>
      <c r="H815" t="s">
        <v>2928</v>
      </c>
      <c r="I815">
        <v>4118</v>
      </c>
      <c r="J815" t="s">
        <v>3242</v>
      </c>
      <c r="K815" t="s">
        <v>2950</v>
      </c>
      <c r="L815">
        <v>3545</v>
      </c>
      <c r="M815">
        <v>3520</v>
      </c>
      <c r="N815">
        <v>300</v>
      </c>
      <c r="O815" t="s">
        <v>2925</v>
      </c>
      <c r="P815">
        <v>0.54740462869795403</v>
      </c>
      <c r="Q815">
        <v>0.895198652100196</v>
      </c>
      <c r="R815">
        <v>3.5510772677607098E-2</v>
      </c>
      <c r="S815">
        <v>6.1318709861299302E-2</v>
      </c>
      <c r="T815">
        <v>-1.0428864961536299</v>
      </c>
      <c r="U815">
        <v>1.0428864961536299</v>
      </c>
      <c r="V815">
        <v>1.1602936868114599</v>
      </c>
      <c r="W815">
        <v>-2.73</v>
      </c>
      <c r="X815">
        <v>10</v>
      </c>
      <c r="Y815">
        <v>76170</v>
      </c>
      <c r="Z815">
        <v>12695</v>
      </c>
      <c r="AA815">
        <v>0.74</v>
      </c>
      <c r="AB815">
        <v>6</v>
      </c>
      <c r="AC815">
        <v>5</v>
      </c>
      <c r="AD815">
        <v>1</v>
      </c>
      <c r="AE815">
        <v>83.33</v>
      </c>
      <c r="AF815">
        <v>17</v>
      </c>
      <c r="AG815">
        <v>0</v>
      </c>
      <c r="AH815">
        <v>0</v>
      </c>
      <c r="AI815">
        <v>6</v>
      </c>
    </row>
    <row r="816" spans="1:35" x14ac:dyDescent="0.2">
      <c r="A816" s="102">
        <v>51</v>
      </c>
      <c r="B816">
        <v>2379</v>
      </c>
      <c r="C816" t="s">
        <v>581</v>
      </c>
      <c r="D816" t="s">
        <v>2940</v>
      </c>
      <c r="E816">
        <v>3610</v>
      </c>
      <c r="F816">
        <v>3675</v>
      </c>
      <c r="G816">
        <v>200</v>
      </c>
      <c r="H816" t="s">
        <v>2925</v>
      </c>
      <c r="I816">
        <v>6857</v>
      </c>
      <c r="J816" t="s">
        <v>3184</v>
      </c>
      <c r="K816" t="s">
        <v>2930</v>
      </c>
      <c r="L816">
        <v>5760</v>
      </c>
      <c r="M816">
        <v>5650</v>
      </c>
      <c r="N816">
        <v>100</v>
      </c>
      <c r="O816" t="s">
        <v>2928</v>
      </c>
      <c r="P816">
        <v>0.55811371835806001</v>
      </c>
      <c r="Q816">
        <v>0.95439792881524099</v>
      </c>
      <c r="R816" s="15">
        <v>9.2219673731878005E-2</v>
      </c>
      <c r="S816">
        <v>2.75278791369622E-2</v>
      </c>
      <c r="T816">
        <v>2.7037427281939999</v>
      </c>
      <c r="U816">
        <v>2.7037427281939999</v>
      </c>
      <c r="V816">
        <v>2.2071868847019398</v>
      </c>
      <c r="W816">
        <v>13.26</v>
      </c>
      <c r="X816">
        <v>30.09</v>
      </c>
      <c r="Y816">
        <v>76140</v>
      </c>
      <c r="Z816">
        <v>3807</v>
      </c>
      <c r="AA816">
        <v>0.28000000000000003</v>
      </c>
      <c r="AB816">
        <v>20</v>
      </c>
      <c r="AC816">
        <v>12</v>
      </c>
      <c r="AD816">
        <v>8</v>
      </c>
      <c r="AE816">
        <v>60</v>
      </c>
      <c r="AF816">
        <v>6</v>
      </c>
      <c r="AG816">
        <v>12</v>
      </c>
      <c r="AH816">
        <v>8</v>
      </c>
      <c r="AI816">
        <v>0</v>
      </c>
    </row>
    <row r="817" spans="1:35" x14ac:dyDescent="0.2">
      <c r="A817" s="102">
        <v>969</v>
      </c>
      <c r="B817">
        <v>4114</v>
      </c>
      <c r="C817" t="s">
        <v>3133</v>
      </c>
      <c r="D817" t="s">
        <v>2950</v>
      </c>
      <c r="E817">
        <v>6320</v>
      </c>
      <c r="F817">
        <v>6230</v>
      </c>
      <c r="G817">
        <v>100</v>
      </c>
      <c r="H817" t="s">
        <v>2928</v>
      </c>
      <c r="I817">
        <v>4183</v>
      </c>
      <c r="J817" t="s">
        <v>3187</v>
      </c>
      <c r="K817" t="s">
        <v>2950</v>
      </c>
      <c r="L817">
        <v>2640</v>
      </c>
      <c r="M817">
        <v>2634</v>
      </c>
      <c r="N817">
        <v>200</v>
      </c>
      <c r="O817" t="s">
        <v>2925</v>
      </c>
      <c r="P817">
        <v>0.744496488178364</v>
      </c>
      <c r="Q817">
        <v>0.86290269014310494</v>
      </c>
      <c r="R817">
        <v>7.6879327892120897E-4</v>
      </c>
      <c r="S817" s="15">
        <v>2.8646846916104999E-3</v>
      </c>
      <c r="T817">
        <v>-3.1413678441209201</v>
      </c>
      <c r="U817">
        <v>3.1413678441209201</v>
      </c>
      <c r="V817">
        <v>3.56621805253591</v>
      </c>
      <c r="W817">
        <v>-7.55</v>
      </c>
      <c r="X817">
        <v>15.44</v>
      </c>
      <c r="Y817">
        <v>75331</v>
      </c>
      <c r="Z817">
        <v>9416</v>
      </c>
      <c r="AA817">
        <v>0.63</v>
      </c>
      <c r="AB817">
        <v>8</v>
      </c>
      <c r="AC817">
        <v>4</v>
      </c>
      <c r="AD817">
        <v>4</v>
      </c>
      <c r="AE817">
        <v>50</v>
      </c>
      <c r="AF817">
        <v>12</v>
      </c>
      <c r="AG817">
        <v>3</v>
      </c>
      <c r="AH817">
        <v>1</v>
      </c>
      <c r="AI817">
        <v>4</v>
      </c>
    </row>
    <row r="818" spans="1:35" x14ac:dyDescent="0.2">
      <c r="A818" s="102">
        <v>34</v>
      </c>
      <c r="B818">
        <v>3003</v>
      </c>
      <c r="C818" t="s">
        <v>691</v>
      </c>
      <c r="D818" t="s">
        <v>2947</v>
      </c>
      <c r="E818">
        <v>1355</v>
      </c>
      <c r="F818">
        <v>1364</v>
      </c>
      <c r="G818">
        <v>700</v>
      </c>
      <c r="H818" t="s">
        <v>2925</v>
      </c>
      <c r="I818">
        <v>6952</v>
      </c>
      <c r="J818" t="s">
        <v>540</v>
      </c>
      <c r="K818" t="s">
        <v>2930</v>
      </c>
      <c r="L818">
        <v>2036</v>
      </c>
      <c r="M818">
        <v>2031</v>
      </c>
      <c r="N818">
        <v>500</v>
      </c>
      <c r="O818" t="s">
        <v>2928</v>
      </c>
      <c r="P818">
        <v>0.62867326130002799</v>
      </c>
      <c r="Q818">
        <v>0.95747657452121604</v>
      </c>
      <c r="R818" s="15">
        <v>0.22379197239999199</v>
      </c>
      <c r="S818" s="106">
        <v>5.9432996963292899E-2</v>
      </c>
      <c r="T818">
        <v>1.79149659857528</v>
      </c>
      <c r="U818">
        <v>1.79149659857528</v>
      </c>
      <c r="V818">
        <v>1.43028556489436</v>
      </c>
      <c r="W818">
        <v>8.5</v>
      </c>
      <c r="X818">
        <v>5.98</v>
      </c>
      <c r="Y818">
        <v>75041</v>
      </c>
      <c r="Z818">
        <v>4169</v>
      </c>
      <c r="AA818">
        <v>0.19</v>
      </c>
      <c r="AB818">
        <v>18</v>
      </c>
      <c r="AC818">
        <v>10</v>
      </c>
      <c r="AD818">
        <v>8</v>
      </c>
      <c r="AE818">
        <v>55.56</v>
      </c>
      <c r="AF818">
        <v>13</v>
      </c>
      <c r="AG818">
        <v>6</v>
      </c>
      <c r="AH818">
        <v>4</v>
      </c>
      <c r="AI818">
        <v>8</v>
      </c>
    </row>
    <row r="819" spans="1:35" x14ac:dyDescent="0.2">
      <c r="A819" s="102">
        <v>384</v>
      </c>
      <c r="B819">
        <v>7327</v>
      </c>
      <c r="C819" t="s">
        <v>3245</v>
      </c>
      <c r="D819" t="s">
        <v>2988</v>
      </c>
      <c r="E819">
        <v>2822</v>
      </c>
      <c r="F819">
        <v>2725</v>
      </c>
      <c r="G819">
        <v>300</v>
      </c>
      <c r="H819" t="s">
        <v>2928</v>
      </c>
      <c r="I819">
        <v>8058</v>
      </c>
      <c r="J819" t="s">
        <v>3375</v>
      </c>
      <c r="K819" t="s">
        <v>2932</v>
      </c>
      <c r="L819">
        <v>2897.5</v>
      </c>
      <c r="M819">
        <v>2920</v>
      </c>
      <c r="N819">
        <v>300</v>
      </c>
      <c r="O819" t="s">
        <v>2925</v>
      </c>
      <c r="P819">
        <v>0.71656103854256303</v>
      </c>
      <c r="Q819">
        <v>0.91064029744386898</v>
      </c>
      <c r="R819" s="106">
        <v>3.25181477337224E-2</v>
      </c>
      <c r="S819">
        <v>2.0820010073128101E-2</v>
      </c>
      <c r="T819">
        <v>-2.72749899171203</v>
      </c>
      <c r="U819">
        <v>2.72749899171203</v>
      </c>
      <c r="V819">
        <v>1.94417275003733</v>
      </c>
      <c r="W819">
        <v>-8.86</v>
      </c>
      <c r="X819">
        <v>6.68</v>
      </c>
      <c r="Y819">
        <v>74579</v>
      </c>
      <c r="Z819">
        <v>24860</v>
      </c>
      <c r="AA819">
        <v>1.26</v>
      </c>
      <c r="AB819">
        <v>3</v>
      </c>
      <c r="AC819">
        <v>3</v>
      </c>
      <c r="AD819">
        <v>0</v>
      </c>
      <c r="AE819">
        <v>100</v>
      </c>
      <c r="AF819">
        <v>15</v>
      </c>
      <c r="AG819">
        <v>1</v>
      </c>
      <c r="AH819">
        <v>0</v>
      </c>
      <c r="AI819">
        <v>2</v>
      </c>
    </row>
    <row r="820" spans="1:35" x14ac:dyDescent="0.2">
      <c r="A820" s="102">
        <v>1497</v>
      </c>
      <c r="B820">
        <v>7459</v>
      </c>
      <c r="C820" t="s">
        <v>972</v>
      </c>
      <c r="D820" t="s">
        <v>2932</v>
      </c>
      <c r="E820">
        <v>2468</v>
      </c>
      <c r="F820">
        <v>2491</v>
      </c>
      <c r="G820">
        <v>400</v>
      </c>
      <c r="H820" t="s">
        <v>2925</v>
      </c>
      <c r="I820">
        <v>8129</v>
      </c>
      <c r="J820" t="s">
        <v>3691</v>
      </c>
      <c r="K820" t="s">
        <v>2932</v>
      </c>
      <c r="L820">
        <v>2388</v>
      </c>
      <c r="M820">
        <v>2373</v>
      </c>
      <c r="N820">
        <v>400</v>
      </c>
      <c r="O820" t="s">
        <v>2928</v>
      </c>
      <c r="P820">
        <v>0.80061268981369704</v>
      </c>
      <c r="Q820">
        <v>0.80458918374001198</v>
      </c>
      <c r="R820">
        <v>2.9417899691432398E-2</v>
      </c>
      <c r="S820">
        <v>3.2088174423569003E-2</v>
      </c>
      <c r="T820">
        <v>1.9883354402115201</v>
      </c>
      <c r="U820">
        <v>1.9883354402115201</v>
      </c>
      <c r="V820">
        <v>1.6569965790826</v>
      </c>
      <c r="W820">
        <v>7.62</v>
      </c>
      <c r="X820">
        <v>4.74</v>
      </c>
      <c r="Y820">
        <v>74314</v>
      </c>
      <c r="Z820">
        <v>5308</v>
      </c>
      <c r="AA820">
        <v>0.24</v>
      </c>
      <c r="AB820">
        <v>14</v>
      </c>
      <c r="AC820">
        <v>8</v>
      </c>
      <c r="AD820">
        <v>6</v>
      </c>
      <c r="AE820">
        <v>57.14</v>
      </c>
      <c r="AF820">
        <v>17</v>
      </c>
      <c r="AG820">
        <v>1</v>
      </c>
      <c r="AH820">
        <v>0</v>
      </c>
      <c r="AI820">
        <v>13</v>
      </c>
    </row>
    <row r="821" spans="1:35" x14ac:dyDescent="0.2">
      <c r="A821" s="102">
        <v>1279</v>
      </c>
      <c r="B821">
        <v>6501</v>
      </c>
      <c r="C821" t="s">
        <v>3180</v>
      </c>
      <c r="D821" t="s">
        <v>2930</v>
      </c>
      <c r="E821">
        <v>4291</v>
      </c>
      <c r="F821">
        <v>4269</v>
      </c>
      <c r="G821">
        <v>200</v>
      </c>
      <c r="H821" t="s">
        <v>2925</v>
      </c>
      <c r="I821">
        <v>9682</v>
      </c>
      <c r="J821" t="s">
        <v>3203</v>
      </c>
      <c r="K821" t="s">
        <v>2927</v>
      </c>
      <c r="L821">
        <v>2376</v>
      </c>
      <c r="M821">
        <v>2326</v>
      </c>
      <c r="N821">
        <v>400</v>
      </c>
      <c r="O821" t="s">
        <v>2928</v>
      </c>
      <c r="P821">
        <v>0.74524531880524303</v>
      </c>
      <c r="Q821">
        <v>0.83088540990227</v>
      </c>
      <c r="R821">
        <v>0.33650373625860502</v>
      </c>
      <c r="S821" s="15">
        <v>4.21294460678798E-2</v>
      </c>
      <c r="T821">
        <v>0.78578144557348195</v>
      </c>
      <c r="U821">
        <v>0.78578144557348195</v>
      </c>
      <c r="V821">
        <v>0.78284552454926604</v>
      </c>
      <c r="W821">
        <v>2.46</v>
      </c>
      <c r="X821">
        <v>8.9700000000000006</v>
      </c>
      <c r="Y821">
        <v>73892</v>
      </c>
      <c r="Z821">
        <v>4926</v>
      </c>
      <c r="AA821">
        <v>0.18</v>
      </c>
      <c r="AB821">
        <v>15</v>
      </c>
      <c r="AC821">
        <v>7</v>
      </c>
      <c r="AD821">
        <v>8</v>
      </c>
      <c r="AE821">
        <v>46.67</v>
      </c>
      <c r="AF821">
        <v>13</v>
      </c>
      <c r="AG821">
        <v>6</v>
      </c>
      <c r="AH821">
        <v>4</v>
      </c>
      <c r="AI821">
        <v>5</v>
      </c>
    </row>
    <row r="822" spans="1:35" x14ac:dyDescent="0.2">
      <c r="A822" s="102">
        <v>1007</v>
      </c>
      <c r="B822">
        <v>4540</v>
      </c>
      <c r="C822" t="s">
        <v>3652</v>
      </c>
      <c r="D822" t="s">
        <v>2948</v>
      </c>
      <c r="E822">
        <v>3115</v>
      </c>
      <c r="F822">
        <v>3085</v>
      </c>
      <c r="G822">
        <v>300</v>
      </c>
      <c r="H822" t="s">
        <v>2928</v>
      </c>
      <c r="I822">
        <v>5463</v>
      </c>
      <c r="J822" t="s">
        <v>67</v>
      </c>
      <c r="K822" t="s">
        <v>2986</v>
      </c>
      <c r="L822">
        <v>3180</v>
      </c>
      <c r="M822">
        <v>3170</v>
      </c>
      <c r="N822">
        <v>300</v>
      </c>
      <c r="O822" t="s">
        <v>2925</v>
      </c>
      <c r="P822">
        <v>0.65461588362350698</v>
      </c>
      <c r="Q822">
        <v>0.85880317243610005</v>
      </c>
      <c r="R822" s="15">
        <v>0.48205776266237299</v>
      </c>
      <c r="S822">
        <v>2.8932558123817799E-3</v>
      </c>
      <c r="T822">
        <v>-2.2064276634821098</v>
      </c>
      <c r="U822">
        <v>2.2064276634821098</v>
      </c>
      <c r="V822">
        <v>1.3362753867025701</v>
      </c>
      <c r="W822">
        <v>-4.54</v>
      </c>
      <c r="X822">
        <v>2.68</v>
      </c>
      <c r="Y822">
        <v>73564</v>
      </c>
      <c r="Z822">
        <v>7356</v>
      </c>
      <c r="AA822">
        <v>0.43</v>
      </c>
      <c r="AB822">
        <v>10</v>
      </c>
      <c r="AC822">
        <v>6</v>
      </c>
      <c r="AD822">
        <v>4</v>
      </c>
      <c r="AE822">
        <v>60</v>
      </c>
      <c r="AF822">
        <v>12</v>
      </c>
      <c r="AG822">
        <v>5</v>
      </c>
      <c r="AH822">
        <v>2</v>
      </c>
      <c r="AI822">
        <v>3</v>
      </c>
    </row>
    <row r="823" spans="1:35" x14ac:dyDescent="0.2">
      <c r="A823" s="102">
        <v>900</v>
      </c>
      <c r="B823">
        <v>6472</v>
      </c>
      <c r="C823" t="s">
        <v>63</v>
      </c>
      <c r="D823" t="s">
        <v>2938</v>
      </c>
      <c r="E823">
        <v>302</v>
      </c>
      <c r="F823">
        <v>299</v>
      </c>
      <c r="G823">
        <v>3100</v>
      </c>
      <c r="H823" t="s">
        <v>2928</v>
      </c>
      <c r="I823">
        <v>6923</v>
      </c>
      <c r="J823" t="s">
        <v>58</v>
      </c>
      <c r="K823" t="s">
        <v>2930</v>
      </c>
      <c r="L823">
        <v>3135</v>
      </c>
      <c r="M823">
        <v>3095</v>
      </c>
      <c r="N823">
        <v>300</v>
      </c>
      <c r="O823" t="s">
        <v>2925</v>
      </c>
      <c r="P823">
        <v>0.74619646524975303</v>
      </c>
      <c r="Q823">
        <v>0.86929783197728905</v>
      </c>
      <c r="R823">
        <v>6.4505425494384996E-2</v>
      </c>
      <c r="S823">
        <v>9.8489954623478902E-3</v>
      </c>
      <c r="T823">
        <v>-3.0953247111892201</v>
      </c>
      <c r="U823">
        <v>3.0953247111892201</v>
      </c>
      <c r="V823">
        <v>3.0769837143267802</v>
      </c>
      <c r="W823">
        <v>-13.84</v>
      </c>
      <c r="X823">
        <v>0.17</v>
      </c>
      <c r="Y823">
        <v>73329</v>
      </c>
      <c r="Z823">
        <v>5238</v>
      </c>
      <c r="AA823">
        <v>0.33</v>
      </c>
      <c r="AB823">
        <v>14</v>
      </c>
      <c r="AC823">
        <v>7</v>
      </c>
      <c r="AD823">
        <v>7</v>
      </c>
      <c r="AE823">
        <v>50</v>
      </c>
      <c r="AF823">
        <v>14</v>
      </c>
      <c r="AG823">
        <v>4</v>
      </c>
      <c r="AH823">
        <v>2</v>
      </c>
      <c r="AI823">
        <v>8</v>
      </c>
    </row>
    <row r="824" spans="1:35" x14ac:dyDescent="0.2">
      <c r="A824" s="102">
        <v>366</v>
      </c>
      <c r="B824">
        <v>4555</v>
      </c>
      <c r="C824" t="s">
        <v>834</v>
      </c>
      <c r="D824" t="s">
        <v>2948</v>
      </c>
      <c r="E824">
        <v>7350</v>
      </c>
      <c r="F824">
        <v>7390</v>
      </c>
      <c r="G824">
        <v>100</v>
      </c>
      <c r="H824" t="s">
        <v>2928</v>
      </c>
      <c r="I824">
        <v>4812</v>
      </c>
      <c r="J824" t="s">
        <v>843</v>
      </c>
      <c r="K824" t="s">
        <v>2927</v>
      </c>
      <c r="L824">
        <v>4820</v>
      </c>
      <c r="M824">
        <v>4730</v>
      </c>
      <c r="N824">
        <v>200</v>
      </c>
      <c r="O824" t="s">
        <v>2925</v>
      </c>
      <c r="P824">
        <v>0.95414516426486695</v>
      </c>
      <c r="Q824">
        <v>0.91172696729641001</v>
      </c>
      <c r="R824" s="15">
        <v>3.4352843732501998E-2</v>
      </c>
      <c r="S824" s="106">
        <v>3.0669522223718899E-2</v>
      </c>
      <c r="T824">
        <v>-0.84652617358709703</v>
      </c>
      <c r="U824">
        <v>0.84652617358709703</v>
      </c>
      <c r="V824">
        <v>1.33508590947784</v>
      </c>
      <c r="W824">
        <v>-2.3199999999999998</v>
      </c>
      <c r="X824">
        <v>28.01</v>
      </c>
      <c r="Y824">
        <v>73292</v>
      </c>
      <c r="Z824">
        <v>8144</v>
      </c>
      <c r="AA824">
        <v>0.36</v>
      </c>
      <c r="AB824">
        <v>9</v>
      </c>
      <c r="AC824">
        <v>6</v>
      </c>
      <c r="AD824">
        <v>3</v>
      </c>
      <c r="AE824">
        <v>66.67</v>
      </c>
      <c r="AF824">
        <v>10</v>
      </c>
      <c r="AG824">
        <v>4</v>
      </c>
      <c r="AH824">
        <v>3</v>
      </c>
      <c r="AI824">
        <v>2</v>
      </c>
    </row>
    <row r="825" spans="1:35" x14ac:dyDescent="0.2">
      <c r="A825" s="102">
        <v>1464</v>
      </c>
      <c r="B825">
        <v>4114</v>
      </c>
      <c r="C825" t="s">
        <v>3133</v>
      </c>
      <c r="D825" t="s">
        <v>2950</v>
      </c>
      <c r="E825">
        <v>6320</v>
      </c>
      <c r="F825">
        <v>6230</v>
      </c>
      <c r="G825">
        <v>100</v>
      </c>
      <c r="H825" t="s">
        <v>2925</v>
      </c>
      <c r="I825">
        <v>6301</v>
      </c>
      <c r="J825" t="s">
        <v>56</v>
      </c>
      <c r="K825" t="s">
        <v>2938</v>
      </c>
      <c r="L825">
        <v>2410</v>
      </c>
      <c r="M825">
        <v>2398.5</v>
      </c>
      <c r="N825">
        <v>300</v>
      </c>
      <c r="O825" t="s">
        <v>2928</v>
      </c>
      <c r="P825">
        <v>0.77003027233151</v>
      </c>
      <c r="Q825">
        <v>0.80825917721998397</v>
      </c>
      <c r="R825" s="15">
        <v>8.9670338982455106E-2</v>
      </c>
      <c r="S825" s="15">
        <v>8.2483058998561606E-2</v>
      </c>
      <c r="T825">
        <v>0.40659048239226703</v>
      </c>
      <c r="U825">
        <v>0.40659048239226703</v>
      </c>
      <c r="V825">
        <v>8.31189670702875E-2</v>
      </c>
      <c r="W825">
        <v>0.81</v>
      </c>
      <c r="X825">
        <v>15.5</v>
      </c>
      <c r="Y825">
        <v>73222</v>
      </c>
      <c r="Z825">
        <v>7322</v>
      </c>
      <c r="AA825">
        <v>0.57999999999999996</v>
      </c>
      <c r="AB825">
        <v>10</v>
      </c>
      <c r="AC825">
        <v>6</v>
      </c>
      <c r="AD825">
        <v>4</v>
      </c>
      <c r="AE825">
        <v>60</v>
      </c>
      <c r="AF825">
        <v>10</v>
      </c>
      <c r="AG825">
        <v>6</v>
      </c>
      <c r="AH825">
        <v>3</v>
      </c>
      <c r="AI825">
        <v>1</v>
      </c>
    </row>
    <row r="826" spans="1:35" x14ac:dyDescent="0.2">
      <c r="A826" s="102">
        <v>390</v>
      </c>
      <c r="B826">
        <v>1803</v>
      </c>
      <c r="C826" t="s">
        <v>2936</v>
      </c>
      <c r="D826" t="s">
        <v>2935</v>
      </c>
      <c r="E826">
        <v>1160</v>
      </c>
      <c r="F826">
        <v>1165</v>
      </c>
      <c r="G826">
        <v>700</v>
      </c>
      <c r="H826" t="s">
        <v>2925</v>
      </c>
      <c r="I826">
        <v>6028</v>
      </c>
      <c r="J826" t="s">
        <v>694</v>
      </c>
      <c r="K826" t="s">
        <v>2940</v>
      </c>
      <c r="L826">
        <v>7870</v>
      </c>
      <c r="M826">
        <v>7750</v>
      </c>
      <c r="N826">
        <v>100</v>
      </c>
      <c r="O826" t="s">
        <v>2928</v>
      </c>
      <c r="P826">
        <v>0.67281429803320703</v>
      </c>
      <c r="Q826">
        <v>0.91028037951446705</v>
      </c>
      <c r="R826">
        <v>0.42438036925029499</v>
      </c>
      <c r="S826">
        <v>1.2695183159682299E-2</v>
      </c>
      <c r="T826">
        <v>0.32626971911810998</v>
      </c>
      <c r="U826">
        <v>0.32626971911810998</v>
      </c>
      <c r="V826">
        <v>0.25469743341228002</v>
      </c>
      <c r="W826">
        <v>0.88</v>
      </c>
      <c r="X826">
        <v>5.23</v>
      </c>
      <c r="Y826">
        <v>72216</v>
      </c>
      <c r="Z826">
        <v>5158</v>
      </c>
      <c r="AA826">
        <v>0.16</v>
      </c>
      <c r="AB826">
        <v>14</v>
      </c>
      <c r="AC826">
        <v>8</v>
      </c>
      <c r="AD826">
        <v>6</v>
      </c>
      <c r="AE826">
        <v>57.14</v>
      </c>
      <c r="AF826">
        <v>12</v>
      </c>
      <c r="AG826">
        <v>5</v>
      </c>
      <c r="AH826">
        <v>4</v>
      </c>
      <c r="AI826">
        <v>5</v>
      </c>
    </row>
    <row r="827" spans="1:35" x14ac:dyDescent="0.2">
      <c r="A827" s="102">
        <v>304</v>
      </c>
      <c r="B827">
        <v>8341</v>
      </c>
      <c r="C827" t="s">
        <v>1057</v>
      </c>
      <c r="D827" t="s">
        <v>2988</v>
      </c>
      <c r="E827">
        <v>1744</v>
      </c>
      <c r="F827">
        <v>1693</v>
      </c>
      <c r="G827">
        <v>600</v>
      </c>
      <c r="H827" t="s">
        <v>2928</v>
      </c>
      <c r="I827">
        <v>8750</v>
      </c>
      <c r="J827" t="s">
        <v>30</v>
      </c>
      <c r="K827" t="s">
        <v>3173</v>
      </c>
      <c r="L827">
        <v>1775</v>
      </c>
      <c r="M827">
        <v>1771</v>
      </c>
      <c r="N827">
        <v>600</v>
      </c>
      <c r="O827" t="s">
        <v>2925</v>
      </c>
      <c r="P827">
        <v>0.90914733537487402</v>
      </c>
      <c r="Q827">
        <v>0.91841223979162101</v>
      </c>
      <c r="R827">
        <v>3.6006894787150599E-2</v>
      </c>
      <c r="S827">
        <v>1.6477117426366698E-2</v>
      </c>
      <c r="T827">
        <v>-1.19635305201149</v>
      </c>
      <c r="U827">
        <v>1.19635305201149</v>
      </c>
      <c r="V827">
        <v>0.116633169745729</v>
      </c>
      <c r="W827">
        <v>-2.77</v>
      </c>
      <c r="X827">
        <v>4.4000000000000004</v>
      </c>
      <c r="Y827">
        <v>71714</v>
      </c>
      <c r="Z827">
        <v>5122</v>
      </c>
      <c r="AA827">
        <v>0.28999999999999998</v>
      </c>
      <c r="AB827">
        <v>14</v>
      </c>
      <c r="AC827">
        <v>9</v>
      </c>
      <c r="AD827">
        <v>5</v>
      </c>
      <c r="AE827">
        <v>64.290000000000006</v>
      </c>
      <c r="AF827">
        <v>13</v>
      </c>
      <c r="AG827">
        <v>4</v>
      </c>
      <c r="AH827">
        <v>3</v>
      </c>
      <c r="AI827">
        <v>7</v>
      </c>
    </row>
    <row r="828" spans="1:35" x14ac:dyDescent="0.2">
      <c r="A828" s="102">
        <v>1239</v>
      </c>
      <c r="B828">
        <v>7459</v>
      </c>
      <c r="C828" t="s">
        <v>972</v>
      </c>
      <c r="D828" t="s">
        <v>2932</v>
      </c>
      <c r="E828">
        <v>2468</v>
      </c>
      <c r="F828">
        <v>2491</v>
      </c>
      <c r="G828">
        <v>400</v>
      </c>
      <c r="H828" t="s">
        <v>2925</v>
      </c>
      <c r="I828">
        <v>8276</v>
      </c>
      <c r="J828" t="s">
        <v>1047</v>
      </c>
      <c r="K828" t="s">
        <v>2951</v>
      </c>
      <c r="L828">
        <v>2018</v>
      </c>
      <c r="M828">
        <v>1975</v>
      </c>
      <c r="N828">
        <v>500</v>
      </c>
      <c r="O828" t="s">
        <v>2928</v>
      </c>
      <c r="P828">
        <v>0.55633652340295603</v>
      </c>
      <c r="Q828">
        <v>0.83500656052724898</v>
      </c>
      <c r="R828">
        <v>9.2102019372141894E-2</v>
      </c>
      <c r="S828">
        <v>2.1775392353798901E-2</v>
      </c>
      <c r="T828">
        <v>2.6833386025686901</v>
      </c>
      <c r="U828">
        <v>2.6833386025686901</v>
      </c>
      <c r="V828">
        <v>1.3784622621445499</v>
      </c>
      <c r="W828">
        <v>6.46</v>
      </c>
      <c r="X828">
        <v>0.89</v>
      </c>
      <c r="Y828">
        <v>71551</v>
      </c>
      <c r="Z828">
        <v>3766</v>
      </c>
      <c r="AA828">
        <v>0.18</v>
      </c>
      <c r="AB828">
        <v>19</v>
      </c>
      <c r="AC828">
        <v>10</v>
      </c>
      <c r="AD828">
        <v>9</v>
      </c>
      <c r="AE828">
        <v>52.63</v>
      </c>
      <c r="AF828">
        <v>13</v>
      </c>
      <c r="AG828">
        <v>6</v>
      </c>
      <c r="AH828">
        <v>4</v>
      </c>
      <c r="AI828">
        <v>9</v>
      </c>
    </row>
    <row r="829" spans="1:35" x14ac:dyDescent="0.2">
      <c r="A829" s="102">
        <v>1297</v>
      </c>
      <c r="B829">
        <v>4819</v>
      </c>
      <c r="C829" t="s">
        <v>2944</v>
      </c>
      <c r="D829" t="s">
        <v>2927</v>
      </c>
      <c r="E829">
        <v>4350</v>
      </c>
      <c r="F829">
        <v>4245</v>
      </c>
      <c r="G829">
        <v>200</v>
      </c>
      <c r="H829" t="s">
        <v>2925</v>
      </c>
      <c r="I829">
        <v>7476</v>
      </c>
      <c r="J829" t="s">
        <v>3219</v>
      </c>
      <c r="K829" t="s">
        <v>2932</v>
      </c>
      <c r="L829">
        <v>9830</v>
      </c>
      <c r="M829">
        <v>9590</v>
      </c>
      <c r="N829">
        <v>100</v>
      </c>
      <c r="O829" t="s">
        <v>2928</v>
      </c>
      <c r="P829">
        <v>0.83937258547664595</v>
      </c>
      <c r="Q829">
        <v>0.82959230152060803</v>
      </c>
      <c r="R829">
        <v>0.15091553618756001</v>
      </c>
      <c r="S829" s="15">
        <v>7.4359043132493103E-3</v>
      </c>
      <c r="T829" s="15">
        <v>0.88229769474657704</v>
      </c>
      <c r="U829" s="15">
        <v>0.88229769474657704</v>
      </c>
      <c r="V829">
        <v>1.2129804591442701</v>
      </c>
      <c r="W829">
        <v>4.0599999999999996</v>
      </c>
      <c r="X829">
        <v>11.47</v>
      </c>
      <c r="Y829">
        <v>71461</v>
      </c>
      <c r="Z829">
        <v>7940</v>
      </c>
      <c r="AA829">
        <v>0.55000000000000004</v>
      </c>
      <c r="AB829">
        <v>9</v>
      </c>
      <c r="AC829">
        <v>6</v>
      </c>
      <c r="AD829">
        <v>3</v>
      </c>
      <c r="AE829">
        <v>66.67</v>
      </c>
      <c r="AF829">
        <v>13</v>
      </c>
      <c r="AG829">
        <v>3</v>
      </c>
      <c r="AH829">
        <v>1</v>
      </c>
      <c r="AI829">
        <v>5</v>
      </c>
    </row>
    <row r="830" spans="1:35" x14ac:dyDescent="0.2">
      <c r="A830" s="102">
        <v>942</v>
      </c>
      <c r="B830">
        <v>5334</v>
      </c>
      <c r="C830" t="s">
        <v>3239</v>
      </c>
      <c r="D830" t="s">
        <v>2924</v>
      </c>
      <c r="E830">
        <v>1963</v>
      </c>
      <c r="F830">
        <v>1967</v>
      </c>
      <c r="G830">
        <v>400</v>
      </c>
      <c r="H830" t="s">
        <v>2928</v>
      </c>
      <c r="I830">
        <v>7259</v>
      </c>
      <c r="J830" t="s">
        <v>27</v>
      </c>
      <c r="K830" t="s">
        <v>2943</v>
      </c>
      <c r="L830">
        <v>3840</v>
      </c>
      <c r="M830">
        <v>3780</v>
      </c>
      <c r="N830">
        <v>200</v>
      </c>
      <c r="O830" t="s">
        <v>2925</v>
      </c>
      <c r="P830">
        <v>0.92309786697568197</v>
      </c>
      <c r="Q830">
        <v>0.86467836008801002</v>
      </c>
      <c r="R830">
        <v>7.3792451597128996E-3</v>
      </c>
      <c r="S830" s="106">
        <v>7.3170405544516801E-2</v>
      </c>
      <c r="T830">
        <v>-0.62782476356046901</v>
      </c>
      <c r="U830">
        <v>0.62782476356046901</v>
      </c>
      <c r="V830">
        <v>1.17066065536428</v>
      </c>
      <c r="W830">
        <v>-1.98</v>
      </c>
      <c r="X830">
        <v>4.07</v>
      </c>
      <c r="Y830">
        <v>71375</v>
      </c>
      <c r="Z830">
        <v>5490</v>
      </c>
      <c r="AA830">
        <v>0.26</v>
      </c>
      <c r="AB830">
        <v>13</v>
      </c>
      <c r="AC830">
        <v>7</v>
      </c>
      <c r="AD830">
        <v>6</v>
      </c>
      <c r="AE830">
        <v>53.85</v>
      </c>
      <c r="AF830">
        <v>13</v>
      </c>
      <c r="AG830">
        <v>6</v>
      </c>
      <c r="AH830">
        <v>4</v>
      </c>
      <c r="AI830">
        <v>3</v>
      </c>
    </row>
    <row r="831" spans="1:35" x14ac:dyDescent="0.2">
      <c r="A831" s="102">
        <v>772</v>
      </c>
      <c r="B831">
        <v>3861</v>
      </c>
      <c r="C831" t="s">
        <v>37</v>
      </c>
      <c r="D831" t="s">
        <v>3210</v>
      </c>
      <c r="E831">
        <v>592</v>
      </c>
      <c r="F831">
        <v>613</v>
      </c>
      <c r="G831">
        <v>1400</v>
      </c>
      <c r="H831" t="s">
        <v>2925</v>
      </c>
      <c r="I831">
        <v>9003</v>
      </c>
      <c r="J831" t="s">
        <v>3227</v>
      </c>
      <c r="K831" t="s">
        <v>3096</v>
      </c>
      <c r="L831">
        <v>2960</v>
      </c>
      <c r="M831">
        <v>2903</v>
      </c>
      <c r="N831">
        <v>300</v>
      </c>
      <c r="O831" t="s">
        <v>2928</v>
      </c>
      <c r="P831">
        <v>0.69092916519721703</v>
      </c>
      <c r="Q831">
        <v>0.88060725558879904</v>
      </c>
      <c r="R831" s="15">
        <v>7.2180975935484504E-2</v>
      </c>
      <c r="S831">
        <v>5.6369983004652097E-2</v>
      </c>
      <c r="T831">
        <v>1.5854942133127701</v>
      </c>
      <c r="U831">
        <v>1.5854942133127701</v>
      </c>
      <c r="V831">
        <v>0.85720610160573896</v>
      </c>
      <c r="W831">
        <v>4.5599999999999996</v>
      </c>
      <c r="X831">
        <v>1.46</v>
      </c>
      <c r="Y831">
        <v>71133</v>
      </c>
      <c r="Z831">
        <v>3233</v>
      </c>
      <c r="AA831">
        <v>0.21</v>
      </c>
      <c r="AB831">
        <v>22</v>
      </c>
      <c r="AC831">
        <v>12</v>
      </c>
      <c r="AD831">
        <v>10</v>
      </c>
      <c r="AE831">
        <v>54.55</v>
      </c>
      <c r="AF831">
        <v>13</v>
      </c>
      <c r="AG831">
        <v>7</v>
      </c>
      <c r="AH831">
        <v>6</v>
      </c>
      <c r="AI831">
        <v>9</v>
      </c>
    </row>
    <row r="832" spans="1:35" x14ac:dyDescent="0.2">
      <c r="A832" s="102">
        <v>1302</v>
      </c>
      <c r="B832">
        <v>2427</v>
      </c>
      <c r="C832" t="s">
        <v>3263</v>
      </c>
      <c r="D832" t="s">
        <v>2940</v>
      </c>
      <c r="E832">
        <v>980</v>
      </c>
      <c r="F832">
        <v>995</v>
      </c>
      <c r="G832">
        <v>1100</v>
      </c>
      <c r="H832" t="s">
        <v>2928</v>
      </c>
      <c r="I832">
        <v>3861</v>
      </c>
      <c r="J832" t="s">
        <v>37</v>
      </c>
      <c r="K832" t="s">
        <v>3210</v>
      </c>
      <c r="L832">
        <v>592</v>
      </c>
      <c r="M832">
        <v>613</v>
      </c>
      <c r="N832">
        <v>1800</v>
      </c>
      <c r="O832" t="s">
        <v>2925</v>
      </c>
      <c r="P832">
        <v>0.73211255463542002</v>
      </c>
      <c r="Q832">
        <v>0.829322632073758</v>
      </c>
      <c r="R832" s="15">
        <v>9.0751813249144008E-3</v>
      </c>
      <c r="S832">
        <v>1.8881788715617399E-2</v>
      </c>
      <c r="T832">
        <v>-3.3489142006022998</v>
      </c>
      <c r="U832">
        <v>3.3489142006022998</v>
      </c>
      <c r="V832">
        <v>2.3213784857261901</v>
      </c>
      <c r="W832">
        <v>-17.899999999999999</v>
      </c>
      <c r="X832">
        <v>0.81</v>
      </c>
      <c r="Y832">
        <v>70993</v>
      </c>
      <c r="Z832">
        <v>3550</v>
      </c>
      <c r="AA832">
        <v>0.16</v>
      </c>
      <c r="AB832">
        <v>20</v>
      </c>
      <c r="AC832">
        <v>11</v>
      </c>
      <c r="AD832">
        <v>9</v>
      </c>
      <c r="AE832">
        <v>55</v>
      </c>
      <c r="AF832">
        <v>8</v>
      </c>
      <c r="AG832">
        <v>9</v>
      </c>
      <c r="AH832">
        <v>8</v>
      </c>
      <c r="AI832">
        <v>3</v>
      </c>
    </row>
    <row r="833" spans="1:35" x14ac:dyDescent="0.2">
      <c r="A833" s="102">
        <v>1473</v>
      </c>
      <c r="B833">
        <v>1881</v>
      </c>
      <c r="C833" t="s">
        <v>714</v>
      </c>
      <c r="D833" t="s">
        <v>2935</v>
      </c>
      <c r="E833">
        <v>2731</v>
      </c>
      <c r="F833">
        <v>2741</v>
      </c>
      <c r="G833">
        <v>300</v>
      </c>
      <c r="H833" t="s">
        <v>2925</v>
      </c>
      <c r="I833">
        <v>6383</v>
      </c>
      <c r="J833" t="s">
        <v>698</v>
      </c>
      <c r="K833" t="s">
        <v>2938</v>
      </c>
      <c r="L833">
        <v>6960</v>
      </c>
      <c r="M833">
        <v>6910</v>
      </c>
      <c r="N833">
        <v>100</v>
      </c>
      <c r="O833" t="s">
        <v>2928</v>
      </c>
      <c r="P833">
        <v>0.67169250751838605</v>
      </c>
      <c r="Q833">
        <v>0.80751186758076998</v>
      </c>
      <c r="R833">
        <v>0.39041046007504998</v>
      </c>
      <c r="S833">
        <v>7.4435932142947595E-2</v>
      </c>
      <c r="T833">
        <v>1.6814481547715301</v>
      </c>
      <c r="U833">
        <v>1.6814481547715301</v>
      </c>
      <c r="V833">
        <v>1.61786422789628</v>
      </c>
      <c r="W833">
        <v>7.7</v>
      </c>
      <c r="X833">
        <v>19</v>
      </c>
      <c r="Y833">
        <v>70650</v>
      </c>
      <c r="Z833">
        <v>4710</v>
      </c>
      <c r="AA833">
        <v>0.4</v>
      </c>
      <c r="AB833">
        <v>15</v>
      </c>
      <c r="AC833">
        <v>8</v>
      </c>
      <c r="AD833">
        <v>7</v>
      </c>
      <c r="AE833">
        <v>53.33</v>
      </c>
      <c r="AF833">
        <v>9</v>
      </c>
      <c r="AG833">
        <v>7</v>
      </c>
      <c r="AH833">
        <v>6</v>
      </c>
      <c r="AI833">
        <v>2</v>
      </c>
    </row>
    <row r="834" spans="1:35" x14ac:dyDescent="0.2">
      <c r="A834" s="102">
        <v>418</v>
      </c>
      <c r="B834">
        <v>3038</v>
      </c>
      <c r="C834" t="s">
        <v>1327</v>
      </c>
      <c r="D834" t="s">
        <v>2932</v>
      </c>
      <c r="E834">
        <v>4340</v>
      </c>
      <c r="F834">
        <v>4370</v>
      </c>
      <c r="G834">
        <v>200</v>
      </c>
      <c r="H834" t="s">
        <v>2925</v>
      </c>
      <c r="I834">
        <v>9468</v>
      </c>
      <c r="J834" t="s">
        <v>2926</v>
      </c>
      <c r="K834" t="s">
        <v>2927</v>
      </c>
      <c r="L834">
        <v>1877</v>
      </c>
      <c r="M834">
        <v>1832</v>
      </c>
      <c r="N834">
        <v>500</v>
      </c>
      <c r="O834" t="s">
        <v>2928</v>
      </c>
      <c r="P834">
        <v>0.63557740932793305</v>
      </c>
      <c r="Q834">
        <v>0.90819493048799205</v>
      </c>
      <c r="R834">
        <v>0.39980066887612897</v>
      </c>
      <c r="S834">
        <v>2.8484461443039899E-2</v>
      </c>
      <c r="T834">
        <v>2.46591814965528</v>
      </c>
      <c r="U834">
        <v>2.46591814965528</v>
      </c>
      <c r="V834">
        <v>2.3237385625020401</v>
      </c>
      <c r="W834">
        <v>15.73</v>
      </c>
      <c r="X834">
        <v>4.8099999999999996</v>
      </c>
      <c r="Y834">
        <v>69373</v>
      </c>
      <c r="Z834">
        <v>2668</v>
      </c>
      <c r="AA834">
        <v>7.0000000000000007E-2</v>
      </c>
      <c r="AB834">
        <v>26</v>
      </c>
      <c r="AC834">
        <v>13</v>
      </c>
      <c r="AD834">
        <v>13</v>
      </c>
      <c r="AE834">
        <v>50</v>
      </c>
      <c r="AF834">
        <v>7</v>
      </c>
      <c r="AG834">
        <v>13</v>
      </c>
      <c r="AH834">
        <v>13</v>
      </c>
      <c r="AI834">
        <v>0</v>
      </c>
    </row>
    <row r="835" spans="1:35" x14ac:dyDescent="0.2">
      <c r="A835" s="102">
        <v>310</v>
      </c>
      <c r="B835">
        <v>4290</v>
      </c>
      <c r="C835" t="s">
        <v>2987</v>
      </c>
      <c r="D835" t="s">
        <v>2940</v>
      </c>
      <c r="E835">
        <v>1041</v>
      </c>
      <c r="F835">
        <v>1035</v>
      </c>
      <c r="G835">
        <v>800</v>
      </c>
      <c r="H835" t="s">
        <v>2928</v>
      </c>
      <c r="I835">
        <v>8036</v>
      </c>
      <c r="J835" t="s">
        <v>2939</v>
      </c>
      <c r="K835" t="s">
        <v>2932</v>
      </c>
      <c r="L835">
        <v>8010</v>
      </c>
      <c r="M835">
        <v>8020</v>
      </c>
      <c r="N835">
        <v>100</v>
      </c>
      <c r="O835" t="s">
        <v>2925</v>
      </c>
      <c r="P835">
        <v>0.86088403441943195</v>
      </c>
      <c r="Q835">
        <v>0.91772407560887703</v>
      </c>
      <c r="R835" s="106">
        <v>3.3982055568252401E-3</v>
      </c>
      <c r="S835">
        <v>9.2244721723757306E-2</v>
      </c>
      <c r="T835">
        <v>-0.12931722876766899</v>
      </c>
      <c r="U835">
        <v>0.12931722876766899</v>
      </c>
      <c r="V835">
        <v>0.140035325452813</v>
      </c>
      <c r="W835">
        <v>-0.51</v>
      </c>
      <c r="X835">
        <v>3.24</v>
      </c>
      <c r="Y835">
        <v>69290</v>
      </c>
      <c r="Z835">
        <v>7699</v>
      </c>
      <c r="AA835">
        <v>0.37</v>
      </c>
      <c r="AB835">
        <v>9</v>
      </c>
      <c r="AC835">
        <v>6</v>
      </c>
      <c r="AD835">
        <v>3</v>
      </c>
      <c r="AE835">
        <v>66.67</v>
      </c>
      <c r="AF835">
        <v>9</v>
      </c>
      <c r="AG835">
        <v>4</v>
      </c>
      <c r="AH835">
        <v>2</v>
      </c>
      <c r="AI835">
        <v>3</v>
      </c>
    </row>
    <row r="836" spans="1:35" x14ac:dyDescent="0.2">
      <c r="A836" s="102">
        <v>331</v>
      </c>
      <c r="B836">
        <v>1833</v>
      </c>
      <c r="C836" t="s">
        <v>3672</v>
      </c>
      <c r="D836" t="s">
        <v>2935</v>
      </c>
      <c r="E836">
        <v>2880</v>
      </c>
      <c r="F836">
        <v>2904</v>
      </c>
      <c r="G836">
        <v>300</v>
      </c>
      <c r="H836" t="s">
        <v>2928</v>
      </c>
      <c r="I836">
        <v>2001</v>
      </c>
      <c r="J836" t="s">
        <v>2781</v>
      </c>
      <c r="K836" t="s">
        <v>2953</v>
      </c>
      <c r="L836">
        <v>1684</v>
      </c>
      <c r="M836">
        <v>1706</v>
      </c>
      <c r="N836">
        <v>500</v>
      </c>
      <c r="O836" t="s">
        <v>2925</v>
      </c>
      <c r="P836">
        <v>0.650544905978647</v>
      </c>
      <c r="Q836">
        <v>0.91493568492802302</v>
      </c>
      <c r="R836" s="15">
        <v>1.2677628610433001E-2</v>
      </c>
      <c r="S836">
        <v>2.9489257466725202E-2</v>
      </c>
      <c r="T836">
        <v>-2.0202749733401602</v>
      </c>
      <c r="U836">
        <v>2.0202749733401602</v>
      </c>
      <c r="V836">
        <v>1.1316701834235201</v>
      </c>
      <c r="W836">
        <v>-3.86</v>
      </c>
      <c r="X836">
        <v>2.09</v>
      </c>
      <c r="Y836">
        <v>67735</v>
      </c>
      <c r="Z836">
        <v>3984</v>
      </c>
      <c r="AA836">
        <v>0.17</v>
      </c>
      <c r="AB836">
        <v>17</v>
      </c>
      <c r="AC836">
        <v>11</v>
      </c>
      <c r="AD836">
        <v>6</v>
      </c>
      <c r="AE836">
        <v>64.709999999999994</v>
      </c>
      <c r="AF836">
        <v>14</v>
      </c>
      <c r="AG836">
        <v>3</v>
      </c>
      <c r="AH836">
        <v>4</v>
      </c>
      <c r="AI836">
        <v>10</v>
      </c>
    </row>
    <row r="837" spans="1:35" x14ac:dyDescent="0.2">
      <c r="A837" s="102">
        <v>155</v>
      </c>
      <c r="B837">
        <v>4689</v>
      </c>
      <c r="C837" t="s">
        <v>3170</v>
      </c>
      <c r="D837" t="s">
        <v>2927</v>
      </c>
      <c r="E837">
        <v>451</v>
      </c>
      <c r="F837">
        <v>437</v>
      </c>
      <c r="G837">
        <v>2500</v>
      </c>
      <c r="H837" t="s">
        <v>2928</v>
      </c>
      <c r="I837">
        <v>6967</v>
      </c>
      <c r="J837" t="s">
        <v>949</v>
      </c>
      <c r="K837" t="s">
        <v>2930</v>
      </c>
      <c r="L837">
        <v>1353</v>
      </c>
      <c r="M837">
        <v>1352</v>
      </c>
      <c r="N837">
        <v>800</v>
      </c>
      <c r="O837" t="s">
        <v>2925</v>
      </c>
      <c r="P837">
        <v>0.79186360369248598</v>
      </c>
      <c r="Q837">
        <v>0.935214071118738</v>
      </c>
      <c r="R837" s="15">
        <v>0.33715490838857798</v>
      </c>
      <c r="S837">
        <v>2.7153826730911702E-2</v>
      </c>
      <c r="T837">
        <v>-0.69045174057732195</v>
      </c>
      <c r="U837">
        <v>0.69045174057732195</v>
      </c>
      <c r="V837">
        <v>0.442514599344763</v>
      </c>
      <c r="W837">
        <v>-4.5999999999999996</v>
      </c>
      <c r="X837">
        <v>1.01</v>
      </c>
      <c r="Y837">
        <v>67721</v>
      </c>
      <c r="Z837">
        <v>4233</v>
      </c>
      <c r="AA837">
        <v>0.15</v>
      </c>
      <c r="AB837">
        <v>16</v>
      </c>
      <c r="AC837">
        <v>9</v>
      </c>
      <c r="AD837">
        <v>7</v>
      </c>
      <c r="AE837">
        <v>56.25</v>
      </c>
      <c r="AF837">
        <v>10</v>
      </c>
      <c r="AG837">
        <v>9</v>
      </c>
      <c r="AH837">
        <v>5</v>
      </c>
      <c r="AI837">
        <v>2</v>
      </c>
    </row>
    <row r="838" spans="1:35" x14ac:dyDescent="0.2">
      <c r="A838" s="102">
        <v>725</v>
      </c>
      <c r="B838">
        <v>5463</v>
      </c>
      <c r="C838" t="s">
        <v>67</v>
      </c>
      <c r="D838" t="s">
        <v>2986</v>
      </c>
      <c r="E838">
        <v>3180</v>
      </c>
      <c r="F838">
        <v>3170</v>
      </c>
      <c r="G838">
        <v>300</v>
      </c>
      <c r="H838" t="s">
        <v>2925</v>
      </c>
      <c r="I838">
        <v>9076</v>
      </c>
      <c r="J838" t="s">
        <v>1115</v>
      </c>
      <c r="K838" t="s">
        <v>3096</v>
      </c>
      <c r="L838">
        <v>1487</v>
      </c>
      <c r="M838">
        <v>1474</v>
      </c>
      <c r="N838">
        <v>600</v>
      </c>
      <c r="O838" t="s">
        <v>2928</v>
      </c>
      <c r="P838">
        <v>0.62594680631484101</v>
      </c>
      <c r="Q838">
        <v>0.88512587257728104</v>
      </c>
      <c r="R838" s="15">
        <v>0.120735702335279</v>
      </c>
      <c r="S838">
        <v>5.7367382097253698E-3</v>
      </c>
      <c r="T838">
        <v>0.99154435191961499</v>
      </c>
      <c r="U838">
        <v>0.99154435191961499</v>
      </c>
      <c r="V838">
        <v>0.54137808065709103</v>
      </c>
      <c r="W838">
        <v>1.92</v>
      </c>
      <c r="X838">
        <v>7</v>
      </c>
      <c r="Y838">
        <v>67511</v>
      </c>
      <c r="Z838">
        <v>4219</v>
      </c>
      <c r="AA838">
        <v>0.28999999999999998</v>
      </c>
      <c r="AB838">
        <v>16</v>
      </c>
      <c r="AC838">
        <v>9</v>
      </c>
      <c r="AD838">
        <v>7</v>
      </c>
      <c r="AE838">
        <v>56.25</v>
      </c>
      <c r="AF838">
        <v>15</v>
      </c>
      <c r="AG838">
        <v>5</v>
      </c>
      <c r="AH838">
        <v>3</v>
      </c>
      <c r="AI838">
        <v>8</v>
      </c>
    </row>
    <row r="839" spans="1:35" x14ac:dyDescent="0.2">
      <c r="A839" s="102">
        <v>37</v>
      </c>
      <c r="B839">
        <v>2413</v>
      </c>
      <c r="C839" t="s">
        <v>2945</v>
      </c>
      <c r="D839" t="s">
        <v>2940</v>
      </c>
      <c r="E839">
        <v>3220</v>
      </c>
      <c r="F839">
        <v>3160</v>
      </c>
      <c r="G839">
        <v>300</v>
      </c>
      <c r="H839" t="s">
        <v>2928</v>
      </c>
      <c r="I839">
        <v>8036</v>
      </c>
      <c r="J839" t="s">
        <v>2939</v>
      </c>
      <c r="K839" t="s">
        <v>2932</v>
      </c>
      <c r="L839">
        <v>8010</v>
      </c>
      <c r="M839">
        <v>8020</v>
      </c>
      <c r="N839">
        <v>100</v>
      </c>
      <c r="O839" t="s">
        <v>2925</v>
      </c>
      <c r="P839">
        <v>0.895179664734297</v>
      </c>
      <c r="Q839">
        <v>0.95654939665750605</v>
      </c>
      <c r="R839" s="15">
        <v>5.5550156902583803E-2</v>
      </c>
      <c r="S839" s="15">
        <v>6.9644107694799798E-2</v>
      </c>
      <c r="T839">
        <v>-1.3056144829479399</v>
      </c>
      <c r="U839">
        <v>1.3056144829479399</v>
      </c>
      <c r="V839">
        <v>0.62613311767928304</v>
      </c>
      <c r="W839">
        <v>-4.63</v>
      </c>
      <c r="X839">
        <v>18.2</v>
      </c>
      <c r="Y839">
        <v>66974</v>
      </c>
      <c r="Z839">
        <v>5152</v>
      </c>
      <c r="AA839">
        <v>0.27</v>
      </c>
      <c r="AB839">
        <v>13</v>
      </c>
      <c r="AC839">
        <v>6</v>
      </c>
      <c r="AD839">
        <v>7</v>
      </c>
      <c r="AE839">
        <v>46.15</v>
      </c>
      <c r="AF839">
        <v>12</v>
      </c>
      <c r="AG839">
        <v>4</v>
      </c>
      <c r="AH839">
        <v>5</v>
      </c>
      <c r="AI839">
        <v>4</v>
      </c>
    </row>
    <row r="840" spans="1:35" x14ac:dyDescent="0.2">
      <c r="A840" s="102">
        <v>1308</v>
      </c>
      <c r="B840">
        <v>4114</v>
      </c>
      <c r="C840" t="s">
        <v>3133</v>
      </c>
      <c r="D840" t="s">
        <v>2950</v>
      </c>
      <c r="E840">
        <v>6320</v>
      </c>
      <c r="F840">
        <v>6230</v>
      </c>
      <c r="G840">
        <v>100</v>
      </c>
      <c r="H840" t="s">
        <v>2925</v>
      </c>
      <c r="I840">
        <v>7201</v>
      </c>
      <c r="J840" t="s">
        <v>2970</v>
      </c>
      <c r="K840" t="s">
        <v>2943</v>
      </c>
      <c r="L840">
        <v>604</v>
      </c>
      <c r="M840">
        <v>596.1</v>
      </c>
      <c r="N840">
        <v>1000</v>
      </c>
      <c r="O840" t="s">
        <v>2928</v>
      </c>
      <c r="P840">
        <v>0.81703576857247295</v>
      </c>
      <c r="Q840">
        <v>0.828323950977918</v>
      </c>
      <c r="R840">
        <v>5.2375614306201003E-2</v>
      </c>
      <c r="S840">
        <v>7.7092509383496599E-2</v>
      </c>
      <c r="T840">
        <v>0.72397847353270495</v>
      </c>
      <c r="U840">
        <v>0.72397847353270495</v>
      </c>
      <c r="V840">
        <v>0.64795728488350302</v>
      </c>
      <c r="W840">
        <v>2.63</v>
      </c>
      <c r="X840">
        <v>4.32</v>
      </c>
      <c r="Y840">
        <v>66921</v>
      </c>
      <c r="Z840">
        <v>2788</v>
      </c>
      <c r="AA840">
        <v>0.18</v>
      </c>
      <c r="AB840">
        <v>24</v>
      </c>
      <c r="AC840">
        <v>12</v>
      </c>
      <c r="AD840">
        <v>12</v>
      </c>
      <c r="AE840">
        <v>50</v>
      </c>
      <c r="AF840">
        <v>14</v>
      </c>
      <c r="AG840">
        <v>6</v>
      </c>
      <c r="AH840">
        <v>5</v>
      </c>
      <c r="AI840">
        <v>13</v>
      </c>
    </row>
    <row r="841" spans="1:35" x14ac:dyDescent="0.2">
      <c r="A841" s="102">
        <v>481</v>
      </c>
      <c r="B841">
        <v>3099</v>
      </c>
      <c r="C841" t="s">
        <v>36</v>
      </c>
      <c r="D841" t="s">
        <v>2951</v>
      </c>
      <c r="E841">
        <v>852</v>
      </c>
      <c r="F841">
        <v>848</v>
      </c>
      <c r="G841">
        <v>1200</v>
      </c>
      <c r="H841" t="s">
        <v>2928</v>
      </c>
      <c r="I841">
        <v>6371</v>
      </c>
      <c r="J841" t="s">
        <v>3145</v>
      </c>
      <c r="K841" t="s">
        <v>2938</v>
      </c>
      <c r="L841">
        <v>3540</v>
      </c>
      <c r="M841">
        <v>3530</v>
      </c>
      <c r="N841">
        <v>300</v>
      </c>
      <c r="O841" t="s">
        <v>2925</v>
      </c>
      <c r="P841">
        <v>0.90971324017532895</v>
      </c>
      <c r="Q841">
        <v>0.90371180230062997</v>
      </c>
      <c r="R841" s="106">
        <v>1.2210986891928901E-2</v>
      </c>
      <c r="S841" s="106">
        <v>1.1047733140809E-2</v>
      </c>
      <c r="T841">
        <v>-1.4351439053974999</v>
      </c>
      <c r="U841">
        <v>1.4351439053974999</v>
      </c>
      <c r="V841">
        <v>0.31878399172517902</v>
      </c>
      <c r="W841">
        <v>-5.47</v>
      </c>
      <c r="X841">
        <v>3.91</v>
      </c>
      <c r="Y841">
        <v>66860</v>
      </c>
      <c r="Z841">
        <v>4457</v>
      </c>
      <c r="AA841">
        <v>0.22</v>
      </c>
      <c r="AB841">
        <v>15</v>
      </c>
      <c r="AC841">
        <v>8</v>
      </c>
      <c r="AD841">
        <v>7</v>
      </c>
      <c r="AE841">
        <v>53.33</v>
      </c>
      <c r="AF841">
        <v>15</v>
      </c>
      <c r="AG841">
        <v>4</v>
      </c>
      <c r="AH841">
        <v>2</v>
      </c>
      <c r="AI841">
        <v>9</v>
      </c>
    </row>
    <row r="842" spans="1:35" x14ac:dyDescent="0.2">
      <c r="A842" s="102">
        <v>1029</v>
      </c>
      <c r="B842">
        <v>5802</v>
      </c>
      <c r="C842" t="s">
        <v>3217</v>
      </c>
      <c r="D842" t="s">
        <v>2941</v>
      </c>
      <c r="E842">
        <v>1533.5</v>
      </c>
      <c r="F842">
        <v>1518</v>
      </c>
      <c r="G842">
        <v>700</v>
      </c>
      <c r="H842" t="s">
        <v>2928</v>
      </c>
      <c r="I842">
        <v>9069</v>
      </c>
      <c r="J842" t="s">
        <v>3086</v>
      </c>
      <c r="K842" t="s">
        <v>3096</v>
      </c>
      <c r="L842">
        <v>898</v>
      </c>
      <c r="M842">
        <v>891</v>
      </c>
      <c r="N842">
        <v>1200</v>
      </c>
      <c r="O842" t="s">
        <v>2925</v>
      </c>
      <c r="P842">
        <v>0.74817466161054802</v>
      </c>
      <c r="Q842">
        <v>0.85686507328481698</v>
      </c>
      <c r="R842">
        <v>5.04564975710503E-2</v>
      </c>
      <c r="S842">
        <v>2.81247763756775E-2</v>
      </c>
      <c r="T842">
        <v>-0.74063946232913502</v>
      </c>
      <c r="U842">
        <v>0.74063946232913502</v>
      </c>
      <c r="V842">
        <v>0.23280638191757</v>
      </c>
      <c r="W842">
        <v>-2.2599999999999998</v>
      </c>
      <c r="X842">
        <v>0.62</v>
      </c>
      <c r="Y842">
        <v>66618</v>
      </c>
      <c r="Z842">
        <v>3919</v>
      </c>
      <c r="AA842">
        <v>0.18</v>
      </c>
      <c r="AB842">
        <v>17</v>
      </c>
      <c r="AC842">
        <v>9</v>
      </c>
      <c r="AD842">
        <v>8</v>
      </c>
      <c r="AE842">
        <v>52.94</v>
      </c>
      <c r="AF842">
        <v>13</v>
      </c>
      <c r="AG842">
        <v>5</v>
      </c>
      <c r="AH842">
        <v>3</v>
      </c>
      <c r="AI842">
        <v>9</v>
      </c>
    </row>
    <row r="843" spans="1:35" x14ac:dyDescent="0.2">
      <c r="A843" s="102">
        <v>406</v>
      </c>
      <c r="B843">
        <v>5401</v>
      </c>
      <c r="C843" t="s">
        <v>3374</v>
      </c>
      <c r="D843" t="s">
        <v>2986</v>
      </c>
      <c r="E843">
        <v>1553.5</v>
      </c>
      <c r="F843">
        <v>1552</v>
      </c>
      <c r="G843">
        <v>600</v>
      </c>
      <c r="H843" t="s">
        <v>2928</v>
      </c>
      <c r="I843">
        <v>7751</v>
      </c>
      <c r="J843" t="s">
        <v>3662</v>
      </c>
      <c r="K843" t="s">
        <v>2930</v>
      </c>
      <c r="L843">
        <v>2963</v>
      </c>
      <c r="M843">
        <v>2958</v>
      </c>
      <c r="N843">
        <v>300</v>
      </c>
      <c r="O843" t="s">
        <v>2925</v>
      </c>
      <c r="P843">
        <v>0.78346361708835299</v>
      </c>
      <c r="Q843">
        <v>0.90916716939012299</v>
      </c>
      <c r="R843">
        <v>9.0017197336323504E-2</v>
      </c>
      <c r="S843">
        <v>7.8137693853333898E-2</v>
      </c>
      <c r="T843">
        <v>-1.0087963909304001</v>
      </c>
      <c r="U843">
        <v>1.0087963909304001</v>
      </c>
      <c r="V843">
        <v>0.68807742658615101</v>
      </c>
      <c r="W843">
        <v>-2.79</v>
      </c>
      <c r="X843">
        <v>4.9400000000000004</v>
      </c>
      <c r="Y843">
        <v>65476</v>
      </c>
      <c r="Z843">
        <v>5952</v>
      </c>
      <c r="AA843">
        <v>0.31</v>
      </c>
      <c r="AB843">
        <v>11</v>
      </c>
      <c r="AC843">
        <v>8</v>
      </c>
      <c r="AD843">
        <v>3</v>
      </c>
      <c r="AE843">
        <v>72.73</v>
      </c>
      <c r="AF843">
        <v>14</v>
      </c>
      <c r="AG843">
        <v>2</v>
      </c>
      <c r="AH843">
        <v>2</v>
      </c>
      <c r="AI843">
        <v>7</v>
      </c>
    </row>
    <row r="844" spans="1:35" x14ac:dyDescent="0.2">
      <c r="A844" s="102">
        <v>738</v>
      </c>
      <c r="B844">
        <v>3141</v>
      </c>
      <c r="C844" t="s">
        <v>3130</v>
      </c>
      <c r="D844" t="s">
        <v>2951</v>
      </c>
      <c r="E844">
        <v>6330</v>
      </c>
      <c r="F844">
        <v>6320</v>
      </c>
      <c r="G844">
        <v>100</v>
      </c>
      <c r="H844" t="s">
        <v>2925</v>
      </c>
      <c r="I844">
        <v>4205</v>
      </c>
      <c r="J844" t="s">
        <v>3134</v>
      </c>
      <c r="K844" t="s">
        <v>2950</v>
      </c>
      <c r="L844">
        <v>1271</v>
      </c>
      <c r="M844">
        <v>1265</v>
      </c>
      <c r="N844">
        <v>500</v>
      </c>
      <c r="O844" t="s">
        <v>2928</v>
      </c>
      <c r="P844">
        <v>0.666927947976099</v>
      </c>
      <c r="Q844">
        <v>0.88390062686523796</v>
      </c>
      <c r="R844">
        <v>8.75889482811852E-2</v>
      </c>
      <c r="S844">
        <v>5.0073613096355801E-2</v>
      </c>
      <c r="T844">
        <v>0.52992010886616903</v>
      </c>
      <c r="U844">
        <v>0.52992010886616903</v>
      </c>
      <c r="V844">
        <v>0.424534361510503</v>
      </c>
      <c r="W844">
        <v>2.2999999999999998</v>
      </c>
      <c r="X844">
        <v>0.08</v>
      </c>
      <c r="Y844">
        <v>65307</v>
      </c>
      <c r="Z844">
        <v>2419</v>
      </c>
      <c r="AA844">
        <v>0.46</v>
      </c>
      <c r="AB844">
        <v>27</v>
      </c>
      <c r="AC844">
        <v>17</v>
      </c>
      <c r="AD844">
        <v>10</v>
      </c>
      <c r="AE844">
        <v>62.96</v>
      </c>
      <c r="AF844">
        <v>9</v>
      </c>
      <c r="AG844">
        <v>16</v>
      </c>
      <c r="AH844">
        <v>9</v>
      </c>
      <c r="AI844">
        <v>2</v>
      </c>
    </row>
    <row r="845" spans="1:35" x14ac:dyDescent="0.2">
      <c r="A845" s="102">
        <v>1315</v>
      </c>
      <c r="B845">
        <v>1883</v>
      </c>
      <c r="C845" t="s">
        <v>3177</v>
      </c>
      <c r="D845" t="s">
        <v>2935</v>
      </c>
      <c r="E845">
        <v>3680</v>
      </c>
      <c r="F845">
        <v>3695</v>
      </c>
      <c r="G845">
        <v>200</v>
      </c>
      <c r="H845" t="s">
        <v>2925</v>
      </c>
      <c r="I845">
        <v>4739</v>
      </c>
      <c r="J845" t="s">
        <v>2985</v>
      </c>
      <c r="K845" t="s">
        <v>2927</v>
      </c>
      <c r="L845">
        <v>3330</v>
      </c>
      <c r="M845">
        <v>3345</v>
      </c>
      <c r="N845">
        <v>200</v>
      </c>
      <c r="O845" t="s">
        <v>2928</v>
      </c>
      <c r="P845">
        <v>0.76470895832232899</v>
      </c>
      <c r="Q845">
        <v>0.82759867963702105</v>
      </c>
      <c r="R845" s="106">
        <v>0.30208276522197602</v>
      </c>
      <c r="S845" s="106">
        <v>8.0116596106306502E-4</v>
      </c>
      <c r="T845">
        <v>1.8747903399294701</v>
      </c>
      <c r="U845">
        <v>1.8747903399294701</v>
      </c>
      <c r="V845">
        <v>2.0444509150585501</v>
      </c>
      <c r="W845">
        <v>18.739999999999998</v>
      </c>
      <c r="X845">
        <v>9.4700000000000006</v>
      </c>
      <c r="Y845">
        <v>65246</v>
      </c>
      <c r="Z845">
        <v>5019</v>
      </c>
      <c r="AA845">
        <v>0.24</v>
      </c>
      <c r="AB845">
        <v>13</v>
      </c>
      <c r="AC845">
        <v>8</v>
      </c>
      <c r="AD845">
        <v>5</v>
      </c>
      <c r="AE845">
        <v>61.54</v>
      </c>
      <c r="AF845">
        <v>13</v>
      </c>
      <c r="AG845">
        <v>5</v>
      </c>
      <c r="AH845">
        <v>3</v>
      </c>
      <c r="AI845">
        <v>5</v>
      </c>
    </row>
    <row r="846" spans="1:35" x14ac:dyDescent="0.2">
      <c r="A846" s="102">
        <v>1411</v>
      </c>
      <c r="B846">
        <v>2810</v>
      </c>
      <c r="C846" t="s">
        <v>3265</v>
      </c>
      <c r="D846" t="s">
        <v>2953</v>
      </c>
      <c r="E846">
        <v>3670</v>
      </c>
      <c r="F846">
        <v>3650</v>
      </c>
      <c r="G846">
        <v>300</v>
      </c>
      <c r="H846" t="s">
        <v>2928</v>
      </c>
      <c r="I846">
        <v>8179</v>
      </c>
      <c r="J846" t="s">
        <v>1036</v>
      </c>
      <c r="K846" t="s">
        <v>2951</v>
      </c>
      <c r="L846">
        <v>2414</v>
      </c>
      <c r="M846">
        <v>2419</v>
      </c>
      <c r="N846">
        <v>500</v>
      </c>
      <c r="O846" t="s">
        <v>2925</v>
      </c>
      <c r="P846">
        <v>0.70837601166278996</v>
      </c>
      <c r="Q846">
        <v>0.81654376256663597</v>
      </c>
      <c r="R846" s="106">
        <v>0.375966177062377</v>
      </c>
      <c r="S846" s="106">
        <v>3.9403075054627201E-2</v>
      </c>
      <c r="T846">
        <v>-0.39716182319642801</v>
      </c>
      <c r="U846">
        <v>0.39716182319642801</v>
      </c>
      <c r="V846">
        <v>1.8753023670118801E-2</v>
      </c>
      <c r="W846">
        <v>-1.04</v>
      </c>
      <c r="X846">
        <v>10.46</v>
      </c>
      <c r="Y846">
        <v>65068</v>
      </c>
      <c r="Z846">
        <v>5915</v>
      </c>
      <c r="AA846">
        <v>0.38</v>
      </c>
      <c r="AB846">
        <v>11</v>
      </c>
      <c r="AC846">
        <v>5</v>
      </c>
      <c r="AD846">
        <v>6</v>
      </c>
      <c r="AE846">
        <v>45.45</v>
      </c>
      <c r="AF846">
        <v>15</v>
      </c>
      <c r="AG846">
        <v>3</v>
      </c>
      <c r="AH846">
        <v>1</v>
      </c>
      <c r="AI846">
        <v>7</v>
      </c>
    </row>
    <row r="847" spans="1:35" x14ac:dyDescent="0.2">
      <c r="A847" s="102">
        <v>1153</v>
      </c>
      <c r="B847">
        <v>6703</v>
      </c>
      <c r="C847" t="s">
        <v>3249</v>
      </c>
      <c r="D847" t="s">
        <v>2930</v>
      </c>
      <c r="E847">
        <v>1393</v>
      </c>
      <c r="F847">
        <v>1400</v>
      </c>
      <c r="G847">
        <v>400</v>
      </c>
      <c r="H847" t="s">
        <v>2925</v>
      </c>
      <c r="I847">
        <v>7649</v>
      </c>
      <c r="J847" t="s">
        <v>3223</v>
      </c>
      <c r="K847" t="s">
        <v>2951</v>
      </c>
      <c r="L847">
        <v>5600</v>
      </c>
      <c r="M847">
        <v>5560</v>
      </c>
      <c r="N847">
        <v>100</v>
      </c>
      <c r="O847" t="s">
        <v>2928</v>
      </c>
      <c r="P847">
        <v>0.75390333399604204</v>
      </c>
      <c r="Q847">
        <v>0.84417075592991297</v>
      </c>
      <c r="R847" s="15">
        <v>0.34748006558824901</v>
      </c>
      <c r="S847">
        <v>5.0589949607650602E-3</v>
      </c>
      <c r="T847">
        <v>0.180699052637776</v>
      </c>
      <c r="U847">
        <v>0.180699052637776</v>
      </c>
      <c r="V847">
        <v>0.29570755610849198</v>
      </c>
      <c r="W847">
        <v>0.68</v>
      </c>
      <c r="X847">
        <v>0.72</v>
      </c>
      <c r="Y847">
        <v>64461</v>
      </c>
      <c r="Z847">
        <v>4029</v>
      </c>
      <c r="AA847">
        <v>0.34</v>
      </c>
      <c r="AB847">
        <v>16</v>
      </c>
      <c r="AC847">
        <v>9</v>
      </c>
      <c r="AD847">
        <v>7</v>
      </c>
      <c r="AE847">
        <v>56.25</v>
      </c>
      <c r="AF847">
        <v>14</v>
      </c>
      <c r="AG847">
        <v>7</v>
      </c>
      <c r="AH847">
        <v>3</v>
      </c>
      <c r="AI847">
        <v>6</v>
      </c>
    </row>
    <row r="848" spans="1:35" x14ac:dyDescent="0.2">
      <c r="A848" s="102">
        <v>631</v>
      </c>
      <c r="B848">
        <v>2001</v>
      </c>
      <c r="C848" t="s">
        <v>2781</v>
      </c>
      <c r="D848" t="s">
        <v>2953</v>
      </c>
      <c r="E848">
        <v>1684</v>
      </c>
      <c r="F848">
        <v>1706</v>
      </c>
      <c r="G848">
        <v>500</v>
      </c>
      <c r="H848" t="s">
        <v>2928</v>
      </c>
      <c r="I848">
        <v>3863</v>
      </c>
      <c r="J848" t="s">
        <v>3211</v>
      </c>
      <c r="K848" t="s">
        <v>3210</v>
      </c>
      <c r="L848">
        <v>1848</v>
      </c>
      <c r="M848">
        <v>1861</v>
      </c>
      <c r="N848">
        <v>500</v>
      </c>
      <c r="O848" t="s">
        <v>2925</v>
      </c>
      <c r="P848">
        <v>0.83157537556497996</v>
      </c>
      <c r="Q848">
        <v>0.89180683099917701</v>
      </c>
      <c r="R848">
        <v>0.205373932475924</v>
      </c>
      <c r="S848">
        <v>3.01396861545099E-2</v>
      </c>
      <c r="T848">
        <v>-0.108571208728635</v>
      </c>
      <c r="U848">
        <v>0.108571208728635</v>
      </c>
      <c r="V848">
        <v>0.78219169072782402</v>
      </c>
      <c r="W848">
        <v>-0.17</v>
      </c>
      <c r="X848">
        <v>8.33</v>
      </c>
      <c r="Y848">
        <v>64354</v>
      </c>
      <c r="Z848">
        <v>4290</v>
      </c>
      <c r="AA848">
        <v>0.2</v>
      </c>
      <c r="AB848">
        <v>15</v>
      </c>
      <c r="AC848">
        <v>9</v>
      </c>
      <c r="AD848">
        <v>6</v>
      </c>
      <c r="AE848">
        <v>60</v>
      </c>
      <c r="AF848">
        <v>14</v>
      </c>
      <c r="AG848">
        <v>5</v>
      </c>
      <c r="AH848">
        <v>3</v>
      </c>
      <c r="AI848">
        <v>7</v>
      </c>
    </row>
    <row r="849" spans="1:35" x14ac:dyDescent="0.2">
      <c r="A849" s="102">
        <v>1283</v>
      </c>
      <c r="B849">
        <v>4502</v>
      </c>
      <c r="C849" t="s">
        <v>3272</v>
      </c>
      <c r="D849" t="s">
        <v>2948</v>
      </c>
      <c r="E849">
        <v>4481</v>
      </c>
      <c r="F849">
        <v>4498</v>
      </c>
      <c r="G849">
        <v>100</v>
      </c>
      <c r="H849" t="s">
        <v>2925</v>
      </c>
      <c r="I849">
        <v>9062</v>
      </c>
      <c r="J849" t="s">
        <v>2889</v>
      </c>
      <c r="K849" t="s">
        <v>3096</v>
      </c>
      <c r="L849">
        <v>6140</v>
      </c>
      <c r="M849">
        <v>6140</v>
      </c>
      <c r="N849">
        <v>100</v>
      </c>
      <c r="O849" t="s">
        <v>2928</v>
      </c>
      <c r="P849">
        <v>0.65969563356564598</v>
      </c>
      <c r="Q849">
        <v>0.83064516864302396</v>
      </c>
      <c r="R849" s="15">
        <v>1.2812317965388601E-2</v>
      </c>
      <c r="S849" s="15">
        <v>1.4596853100615601E-2</v>
      </c>
      <c r="T849">
        <v>2.6813333584817798</v>
      </c>
      <c r="U849">
        <v>2.6813333584817798</v>
      </c>
      <c r="V849">
        <v>2.7236694963430401</v>
      </c>
      <c r="W849">
        <v>8.7200000000000006</v>
      </c>
      <c r="X849">
        <v>26.74</v>
      </c>
      <c r="Y849">
        <v>64275</v>
      </c>
      <c r="Z849">
        <v>32138</v>
      </c>
      <c r="AA849">
        <v>1.86</v>
      </c>
      <c r="AB849">
        <v>2</v>
      </c>
      <c r="AC849">
        <v>2</v>
      </c>
      <c r="AD849">
        <v>0</v>
      </c>
      <c r="AE849">
        <v>100</v>
      </c>
      <c r="AF849">
        <v>14</v>
      </c>
      <c r="AG849">
        <v>1</v>
      </c>
      <c r="AH849">
        <v>0</v>
      </c>
      <c r="AI849">
        <v>1</v>
      </c>
    </row>
    <row r="850" spans="1:35" x14ac:dyDescent="0.2">
      <c r="A850" s="102">
        <v>824</v>
      </c>
      <c r="B850">
        <v>1662</v>
      </c>
      <c r="C850" t="s">
        <v>708</v>
      </c>
      <c r="D850" t="s">
        <v>3205</v>
      </c>
      <c r="E850">
        <v>2820</v>
      </c>
      <c r="F850">
        <v>2804</v>
      </c>
      <c r="G850">
        <v>200</v>
      </c>
      <c r="H850" t="s">
        <v>2928</v>
      </c>
      <c r="I850">
        <v>2331</v>
      </c>
      <c r="J850" t="s">
        <v>3127</v>
      </c>
      <c r="K850" t="s">
        <v>2940</v>
      </c>
      <c r="L850">
        <v>5750</v>
      </c>
      <c r="M850">
        <v>5710</v>
      </c>
      <c r="N850">
        <v>100</v>
      </c>
      <c r="O850" t="s">
        <v>2925</v>
      </c>
      <c r="P850">
        <v>0.57918116115963203</v>
      </c>
      <c r="Q850">
        <v>0.87663960583972</v>
      </c>
      <c r="R850" s="15">
        <v>0.33492553275074299</v>
      </c>
      <c r="S850">
        <v>8.5662174733597395E-3</v>
      </c>
      <c r="T850">
        <v>-0.55999784427972399</v>
      </c>
      <c r="U850">
        <v>0.55999784427972399</v>
      </c>
      <c r="V850">
        <v>0.29034029597190197</v>
      </c>
      <c r="W850">
        <v>-1.97</v>
      </c>
      <c r="X850">
        <v>1.79</v>
      </c>
      <c r="Y850">
        <v>64117</v>
      </c>
      <c r="Z850">
        <v>4274</v>
      </c>
      <c r="AA850">
        <v>0.15</v>
      </c>
      <c r="AB850">
        <v>15</v>
      </c>
      <c r="AC850">
        <v>8</v>
      </c>
      <c r="AD850">
        <v>7</v>
      </c>
      <c r="AE850">
        <v>53.33</v>
      </c>
      <c r="AF850">
        <v>9</v>
      </c>
      <c r="AG850">
        <v>7</v>
      </c>
      <c r="AH850">
        <v>6</v>
      </c>
      <c r="AI850">
        <v>2</v>
      </c>
    </row>
    <row r="851" spans="1:35" x14ac:dyDescent="0.2">
      <c r="A851" s="102">
        <v>1468</v>
      </c>
      <c r="B851">
        <v>6856</v>
      </c>
      <c r="C851" t="s">
        <v>235</v>
      </c>
      <c r="D851" t="s">
        <v>2930</v>
      </c>
      <c r="E851">
        <v>7250</v>
      </c>
      <c r="F851">
        <v>7210</v>
      </c>
      <c r="G851">
        <v>100</v>
      </c>
      <c r="H851" t="s">
        <v>2925</v>
      </c>
      <c r="I851">
        <v>6902</v>
      </c>
      <c r="J851" t="s">
        <v>944</v>
      </c>
      <c r="K851" t="s">
        <v>2943</v>
      </c>
      <c r="L851">
        <v>4614</v>
      </c>
      <c r="M851">
        <v>4529</v>
      </c>
      <c r="N851">
        <v>200</v>
      </c>
      <c r="O851" t="s">
        <v>2928</v>
      </c>
      <c r="P851">
        <v>0.72619130822391498</v>
      </c>
      <c r="Q851">
        <v>0.80786671611202399</v>
      </c>
      <c r="R851">
        <v>8.0034507218388104E-2</v>
      </c>
      <c r="S851">
        <v>8.1727446870537304E-2</v>
      </c>
      <c r="T851">
        <v>2.5600828944774099</v>
      </c>
      <c r="U851">
        <v>2.5600828944774099</v>
      </c>
      <c r="V851">
        <v>2.1722910892726999</v>
      </c>
      <c r="W851">
        <v>6.39</v>
      </c>
      <c r="X851">
        <v>25.63</v>
      </c>
      <c r="Y851">
        <v>63825</v>
      </c>
      <c r="Z851">
        <v>9118</v>
      </c>
      <c r="AA851">
        <v>0.37</v>
      </c>
      <c r="AB851">
        <v>7</v>
      </c>
      <c r="AC851">
        <v>4</v>
      </c>
      <c r="AD851">
        <v>3</v>
      </c>
      <c r="AE851">
        <v>57.14</v>
      </c>
      <c r="AF851">
        <v>9</v>
      </c>
      <c r="AG851">
        <v>3</v>
      </c>
      <c r="AH851">
        <v>2</v>
      </c>
      <c r="AI851">
        <v>2</v>
      </c>
    </row>
    <row r="852" spans="1:35" x14ac:dyDescent="0.2">
      <c r="A852" s="102">
        <v>160</v>
      </c>
      <c r="B852">
        <v>4634</v>
      </c>
      <c r="C852" t="s">
        <v>66</v>
      </c>
      <c r="D852" t="s">
        <v>2950</v>
      </c>
      <c r="E852">
        <v>2600</v>
      </c>
      <c r="F852">
        <v>2582</v>
      </c>
      <c r="G852">
        <v>400</v>
      </c>
      <c r="H852" t="s">
        <v>2925</v>
      </c>
      <c r="I852">
        <v>6995</v>
      </c>
      <c r="J852" t="s">
        <v>51</v>
      </c>
      <c r="K852" t="s">
        <v>2943</v>
      </c>
      <c r="L852">
        <v>1941</v>
      </c>
      <c r="M852">
        <v>1926</v>
      </c>
      <c r="N852">
        <v>500</v>
      </c>
      <c r="O852" t="s">
        <v>2928</v>
      </c>
      <c r="P852">
        <v>0.83562698393878898</v>
      </c>
      <c r="Q852">
        <v>0.93488112943700996</v>
      </c>
      <c r="R852">
        <v>0.37343438253974398</v>
      </c>
      <c r="S852">
        <v>6.9107558147029104E-3</v>
      </c>
      <c r="T852">
        <v>1.5218813066341199</v>
      </c>
      <c r="U852">
        <v>1.5218813066341199</v>
      </c>
      <c r="V852">
        <v>1.82300043021225</v>
      </c>
      <c r="W852">
        <v>5.18</v>
      </c>
      <c r="X852">
        <v>6.76</v>
      </c>
      <c r="Y852">
        <v>63682</v>
      </c>
      <c r="Z852">
        <v>3538</v>
      </c>
      <c r="AA852">
        <v>0.08</v>
      </c>
      <c r="AB852">
        <v>18</v>
      </c>
      <c r="AC852">
        <v>9</v>
      </c>
      <c r="AD852">
        <v>9</v>
      </c>
      <c r="AE852">
        <v>50</v>
      </c>
      <c r="AF852">
        <v>13</v>
      </c>
      <c r="AG852">
        <v>5</v>
      </c>
      <c r="AH852">
        <v>3</v>
      </c>
      <c r="AI852">
        <v>10</v>
      </c>
    </row>
    <row r="853" spans="1:35" x14ac:dyDescent="0.2">
      <c r="A853" s="102">
        <v>309</v>
      </c>
      <c r="B853">
        <v>3046</v>
      </c>
      <c r="C853" t="s">
        <v>763</v>
      </c>
      <c r="D853" t="s">
        <v>2951</v>
      </c>
      <c r="E853">
        <v>7810</v>
      </c>
      <c r="F853">
        <v>7780</v>
      </c>
      <c r="G853">
        <v>100</v>
      </c>
      <c r="H853" t="s">
        <v>2928</v>
      </c>
      <c r="I853">
        <v>6967</v>
      </c>
      <c r="J853" t="s">
        <v>949</v>
      </c>
      <c r="K853" t="s">
        <v>2930</v>
      </c>
      <c r="L853">
        <v>1353</v>
      </c>
      <c r="M853">
        <v>1352</v>
      </c>
      <c r="N853">
        <v>600</v>
      </c>
      <c r="O853" t="s">
        <v>2925</v>
      </c>
      <c r="P853">
        <v>0.92961572981906404</v>
      </c>
      <c r="Q853">
        <v>0.91784294901645302</v>
      </c>
      <c r="R853">
        <v>2.23513260292959E-2</v>
      </c>
      <c r="S853">
        <v>3.1739868094940199E-2</v>
      </c>
      <c r="T853">
        <v>-0.70293957714893196</v>
      </c>
      <c r="U853">
        <v>0.70293957714893196</v>
      </c>
      <c r="V853">
        <v>0.28678523852252602</v>
      </c>
      <c r="W853">
        <v>-3.04</v>
      </c>
      <c r="X853">
        <v>4.2699999999999996</v>
      </c>
      <c r="Y853">
        <v>63258</v>
      </c>
      <c r="Z853">
        <v>3721</v>
      </c>
      <c r="AA853">
        <v>0.45</v>
      </c>
      <c r="AB853">
        <v>17</v>
      </c>
      <c r="AC853">
        <v>10</v>
      </c>
      <c r="AD853">
        <v>7</v>
      </c>
      <c r="AE853">
        <v>58.82</v>
      </c>
      <c r="AF853">
        <v>9</v>
      </c>
      <c r="AG853">
        <v>10</v>
      </c>
      <c r="AH853">
        <v>7</v>
      </c>
      <c r="AI853">
        <v>0</v>
      </c>
    </row>
    <row r="854" spans="1:35" x14ac:dyDescent="0.2">
      <c r="A854" s="102">
        <v>277</v>
      </c>
      <c r="B854">
        <v>7976</v>
      </c>
      <c r="C854" t="s">
        <v>2983</v>
      </c>
      <c r="D854" t="s">
        <v>2949</v>
      </c>
      <c r="E854">
        <v>1703</v>
      </c>
      <c r="F854">
        <v>1683</v>
      </c>
      <c r="G854">
        <v>600</v>
      </c>
      <c r="H854" t="s">
        <v>2925</v>
      </c>
      <c r="I854">
        <v>8273</v>
      </c>
      <c r="J854" t="s">
        <v>3098</v>
      </c>
      <c r="K854" t="s">
        <v>2951</v>
      </c>
      <c r="L854">
        <v>3595</v>
      </c>
      <c r="M854">
        <v>3570</v>
      </c>
      <c r="N854">
        <v>300</v>
      </c>
      <c r="O854" t="s">
        <v>2928</v>
      </c>
      <c r="P854">
        <v>0.89882224232404795</v>
      </c>
      <c r="Q854">
        <v>0.92158555838123402</v>
      </c>
      <c r="R854">
        <v>5.9909229089286703E-3</v>
      </c>
      <c r="S854">
        <v>1.92057384432495E-2</v>
      </c>
      <c r="T854">
        <v>2.3291688832741899</v>
      </c>
      <c r="U854">
        <v>2.3291688832741899</v>
      </c>
      <c r="V854">
        <v>2.5599292440877099</v>
      </c>
      <c r="W854">
        <v>9.81</v>
      </c>
      <c r="X854">
        <v>5.71</v>
      </c>
      <c r="Y854">
        <v>63226</v>
      </c>
      <c r="Z854">
        <v>5748</v>
      </c>
      <c r="AA854">
        <v>0.34</v>
      </c>
      <c r="AB854">
        <v>11</v>
      </c>
      <c r="AC854">
        <v>6</v>
      </c>
      <c r="AD854">
        <v>5</v>
      </c>
      <c r="AE854">
        <v>54.55</v>
      </c>
      <c r="AF854">
        <v>14</v>
      </c>
      <c r="AG854">
        <v>4</v>
      </c>
      <c r="AH854">
        <v>2</v>
      </c>
      <c r="AI854">
        <v>5</v>
      </c>
    </row>
    <row r="855" spans="1:35" x14ac:dyDescent="0.2">
      <c r="A855" s="102">
        <v>577</v>
      </c>
      <c r="B855">
        <v>6371</v>
      </c>
      <c r="C855" t="s">
        <v>3145</v>
      </c>
      <c r="D855" t="s">
        <v>2938</v>
      </c>
      <c r="E855">
        <v>3540</v>
      </c>
      <c r="F855">
        <v>3530</v>
      </c>
      <c r="G855">
        <v>300</v>
      </c>
      <c r="H855" t="s">
        <v>2928</v>
      </c>
      <c r="I855">
        <v>7240</v>
      </c>
      <c r="J855" t="s">
        <v>963</v>
      </c>
      <c r="K855" t="s">
        <v>2943</v>
      </c>
      <c r="L855">
        <v>1633</v>
      </c>
      <c r="M855">
        <v>1578</v>
      </c>
      <c r="N855">
        <v>700</v>
      </c>
      <c r="O855" t="s">
        <v>2925</v>
      </c>
      <c r="P855">
        <v>0.78529523981823302</v>
      </c>
      <c r="Q855">
        <v>0.89611750740806095</v>
      </c>
      <c r="R855">
        <v>0.46731176586464701</v>
      </c>
      <c r="S855">
        <v>4.0162218335712097E-2</v>
      </c>
      <c r="T855">
        <v>-0.290356946132445</v>
      </c>
      <c r="U855">
        <v>0.290356946132445</v>
      </c>
      <c r="V855">
        <v>2.0347219901501301</v>
      </c>
      <c r="W855">
        <v>-1.08</v>
      </c>
      <c r="X855">
        <v>4.3099999999999996</v>
      </c>
      <c r="Y855">
        <v>62810</v>
      </c>
      <c r="Z855">
        <v>3489</v>
      </c>
      <c r="AA855">
        <v>0.21</v>
      </c>
      <c r="AB855">
        <v>18</v>
      </c>
      <c r="AC855">
        <v>10</v>
      </c>
      <c r="AD855">
        <v>8</v>
      </c>
      <c r="AE855">
        <v>55.56</v>
      </c>
      <c r="AF855">
        <v>15</v>
      </c>
      <c r="AG855">
        <v>5</v>
      </c>
      <c r="AH855">
        <v>4</v>
      </c>
      <c r="AI855">
        <v>9</v>
      </c>
    </row>
    <row r="856" spans="1:35" x14ac:dyDescent="0.2">
      <c r="A856" s="102">
        <v>1366</v>
      </c>
      <c r="B856">
        <v>2326</v>
      </c>
      <c r="C856" t="s">
        <v>3690</v>
      </c>
      <c r="D856" t="s">
        <v>2927</v>
      </c>
      <c r="E856">
        <v>5450</v>
      </c>
      <c r="F856">
        <v>5590</v>
      </c>
      <c r="G856">
        <v>100</v>
      </c>
      <c r="H856" t="s">
        <v>2928</v>
      </c>
      <c r="I856">
        <v>7575</v>
      </c>
      <c r="J856" t="s">
        <v>3368</v>
      </c>
      <c r="K856" t="s">
        <v>2932</v>
      </c>
      <c r="L856">
        <v>1456</v>
      </c>
      <c r="M856">
        <v>1484</v>
      </c>
      <c r="N856">
        <v>400</v>
      </c>
      <c r="O856" t="s">
        <v>2925</v>
      </c>
      <c r="P856">
        <v>0.60824273674444795</v>
      </c>
      <c r="Q856">
        <v>0.82209797678497298</v>
      </c>
      <c r="R856">
        <v>0.26542384003881803</v>
      </c>
      <c r="S856">
        <v>5.38403753010522E-2</v>
      </c>
      <c r="T856">
        <v>-0.42485188001514301</v>
      </c>
      <c r="U856">
        <v>0.42485188001514301</v>
      </c>
      <c r="V856">
        <v>0.486544085279775</v>
      </c>
      <c r="W856">
        <v>-1.88</v>
      </c>
      <c r="X856">
        <v>6.19</v>
      </c>
      <c r="Y856">
        <v>62224</v>
      </c>
      <c r="Z856">
        <v>3275</v>
      </c>
      <c r="AA856">
        <v>0.35</v>
      </c>
      <c r="AB856">
        <v>19</v>
      </c>
      <c r="AC856">
        <v>11</v>
      </c>
      <c r="AD856">
        <v>8</v>
      </c>
      <c r="AE856">
        <v>57.89</v>
      </c>
      <c r="AF856">
        <v>7</v>
      </c>
      <c r="AG856">
        <v>10</v>
      </c>
      <c r="AH856">
        <v>8</v>
      </c>
      <c r="AI856">
        <v>1</v>
      </c>
    </row>
    <row r="857" spans="1:35" x14ac:dyDescent="0.2">
      <c r="A857" s="102">
        <v>1075</v>
      </c>
      <c r="B857">
        <v>2201</v>
      </c>
      <c r="C857" t="s">
        <v>724</v>
      </c>
      <c r="D857" t="s">
        <v>2953</v>
      </c>
      <c r="E857">
        <v>5410</v>
      </c>
      <c r="F857">
        <v>5410</v>
      </c>
      <c r="G857">
        <v>200</v>
      </c>
      <c r="H857" t="s">
        <v>2928</v>
      </c>
      <c r="I857">
        <v>2264</v>
      </c>
      <c r="J857" t="s">
        <v>3266</v>
      </c>
      <c r="K857" t="s">
        <v>2953</v>
      </c>
      <c r="L857">
        <v>4525</v>
      </c>
      <c r="M857">
        <v>4530</v>
      </c>
      <c r="N857">
        <v>200</v>
      </c>
      <c r="O857" t="s">
        <v>2925</v>
      </c>
      <c r="P857">
        <v>0.88769415364405202</v>
      </c>
      <c r="Q857">
        <v>0.85154438389216203</v>
      </c>
      <c r="R857">
        <v>0.25834790852627498</v>
      </c>
      <c r="S857">
        <v>9.0645800024692996E-2</v>
      </c>
      <c r="T857">
        <v>-1.8380134157435899</v>
      </c>
      <c r="U857">
        <v>1.8380134157435899</v>
      </c>
      <c r="V857">
        <v>1.77871897326655</v>
      </c>
      <c r="W857">
        <v>-3.14</v>
      </c>
      <c r="X857">
        <v>16.27</v>
      </c>
      <c r="Y857">
        <v>61443</v>
      </c>
      <c r="Z857">
        <v>10240</v>
      </c>
      <c r="AA857">
        <v>0.65</v>
      </c>
      <c r="AB857">
        <v>6</v>
      </c>
      <c r="AC857">
        <v>4</v>
      </c>
      <c r="AD857">
        <v>2</v>
      </c>
      <c r="AE857">
        <v>66.67</v>
      </c>
      <c r="AF857">
        <v>9</v>
      </c>
      <c r="AG857">
        <v>3</v>
      </c>
      <c r="AH857">
        <v>1</v>
      </c>
      <c r="AI857">
        <v>2</v>
      </c>
    </row>
    <row r="858" spans="1:35" x14ac:dyDescent="0.2">
      <c r="A858" s="102">
        <v>744</v>
      </c>
      <c r="B858">
        <v>9502</v>
      </c>
      <c r="C858" t="s">
        <v>3248</v>
      </c>
      <c r="D858" t="s">
        <v>2990</v>
      </c>
      <c r="E858">
        <v>1569.5</v>
      </c>
      <c r="F858">
        <v>1568</v>
      </c>
      <c r="G858">
        <v>700</v>
      </c>
      <c r="H858" t="s">
        <v>2925</v>
      </c>
      <c r="I858">
        <v>9508</v>
      </c>
      <c r="J858" t="s">
        <v>3101</v>
      </c>
      <c r="K858" t="s">
        <v>2990</v>
      </c>
      <c r="L858">
        <v>931</v>
      </c>
      <c r="M858">
        <v>921</v>
      </c>
      <c r="N858">
        <v>1200</v>
      </c>
      <c r="O858" t="s">
        <v>2928</v>
      </c>
      <c r="P858">
        <v>0.79615673760532801</v>
      </c>
      <c r="Q858">
        <v>0.88346258323437599</v>
      </c>
      <c r="R858">
        <v>9.0548472621007001E-2</v>
      </c>
      <c r="S858">
        <v>5.0405926359592602E-2</v>
      </c>
      <c r="T858">
        <v>1.9469152206040901</v>
      </c>
      <c r="U858">
        <v>1.9469152206040901</v>
      </c>
      <c r="V858">
        <v>1.7660289395158999</v>
      </c>
      <c r="W858">
        <v>5.68</v>
      </c>
      <c r="X858">
        <v>0.69</v>
      </c>
      <c r="Y858">
        <v>61273</v>
      </c>
      <c r="Z858">
        <v>3064</v>
      </c>
      <c r="AA858">
        <v>0.14000000000000001</v>
      </c>
      <c r="AB858">
        <v>20</v>
      </c>
      <c r="AC858">
        <v>8</v>
      </c>
      <c r="AD858">
        <v>12</v>
      </c>
      <c r="AE858">
        <v>40</v>
      </c>
      <c r="AF858">
        <v>14</v>
      </c>
      <c r="AG858">
        <v>6</v>
      </c>
      <c r="AH858">
        <v>2</v>
      </c>
      <c r="AI858">
        <v>12</v>
      </c>
    </row>
    <row r="859" spans="1:35" x14ac:dyDescent="0.2">
      <c r="A859" s="102">
        <v>238</v>
      </c>
      <c r="B859">
        <v>6471</v>
      </c>
      <c r="C859" t="s">
        <v>1366</v>
      </c>
      <c r="D859" t="s">
        <v>2938</v>
      </c>
      <c r="E859">
        <v>959</v>
      </c>
      <c r="F859">
        <v>951</v>
      </c>
      <c r="G859">
        <v>900</v>
      </c>
      <c r="H859" t="s">
        <v>2928</v>
      </c>
      <c r="I859">
        <v>7267</v>
      </c>
      <c r="J859" t="s">
        <v>61</v>
      </c>
      <c r="K859" t="s">
        <v>2943</v>
      </c>
      <c r="L859">
        <v>2893</v>
      </c>
      <c r="M859">
        <v>2857.5</v>
      </c>
      <c r="N859">
        <v>300</v>
      </c>
      <c r="O859" t="s">
        <v>2925</v>
      </c>
      <c r="P859">
        <v>0.96157086372424905</v>
      </c>
      <c r="Q859">
        <v>0.92547441289064702</v>
      </c>
      <c r="R859" s="15">
        <v>8.0420920793909494E-3</v>
      </c>
      <c r="S859">
        <v>3.54189998284756E-2</v>
      </c>
      <c r="T859">
        <v>-0.65863398981041699</v>
      </c>
      <c r="U859">
        <v>0.65863398981041699</v>
      </c>
      <c r="V859">
        <v>1.1718613620091101</v>
      </c>
      <c r="W859">
        <v>-1.52</v>
      </c>
      <c r="X859">
        <v>0.16</v>
      </c>
      <c r="Y859">
        <v>60757</v>
      </c>
      <c r="Z859">
        <v>4674</v>
      </c>
      <c r="AA859">
        <v>0.32</v>
      </c>
      <c r="AB859">
        <v>13</v>
      </c>
      <c r="AC859">
        <v>7</v>
      </c>
      <c r="AD859">
        <v>6</v>
      </c>
      <c r="AE859">
        <v>53.85</v>
      </c>
      <c r="AF859">
        <v>16</v>
      </c>
      <c r="AG859">
        <v>4</v>
      </c>
      <c r="AH859">
        <v>1</v>
      </c>
      <c r="AI859">
        <v>8</v>
      </c>
    </row>
    <row r="860" spans="1:35" x14ac:dyDescent="0.2">
      <c r="A860" s="102">
        <v>1187</v>
      </c>
      <c r="B860">
        <v>4523</v>
      </c>
      <c r="C860" t="s">
        <v>3182</v>
      </c>
      <c r="D860" t="s">
        <v>2948</v>
      </c>
      <c r="E860">
        <v>9328</v>
      </c>
      <c r="F860">
        <v>9350</v>
      </c>
      <c r="G860">
        <v>100</v>
      </c>
      <c r="H860" t="s">
        <v>2925</v>
      </c>
      <c r="I860">
        <v>8279</v>
      </c>
      <c r="J860" t="s">
        <v>1049</v>
      </c>
      <c r="K860" t="s">
        <v>2951</v>
      </c>
      <c r="L860">
        <v>5840</v>
      </c>
      <c r="M860">
        <v>5810</v>
      </c>
      <c r="N860">
        <v>200</v>
      </c>
      <c r="O860" t="s">
        <v>2928</v>
      </c>
      <c r="P860">
        <v>0.818398365075798</v>
      </c>
      <c r="Q860">
        <v>0.84036156677875695</v>
      </c>
      <c r="R860" s="15">
        <v>0.139261279148997</v>
      </c>
      <c r="S860">
        <v>3.6207640553863503E-2</v>
      </c>
      <c r="T860">
        <v>1.3932658842238299</v>
      </c>
      <c r="U860">
        <v>1.3932658842238299</v>
      </c>
      <c r="V860">
        <v>1.07599351046812</v>
      </c>
      <c r="W860">
        <v>8.08</v>
      </c>
      <c r="X860">
        <v>24.28</v>
      </c>
      <c r="Y860">
        <v>60560</v>
      </c>
      <c r="Z860">
        <v>10093</v>
      </c>
      <c r="AA860">
        <v>0.64</v>
      </c>
      <c r="AB860">
        <v>6</v>
      </c>
      <c r="AC860">
        <v>4</v>
      </c>
      <c r="AD860">
        <v>2</v>
      </c>
      <c r="AE860">
        <v>66.67</v>
      </c>
      <c r="AF860">
        <v>9</v>
      </c>
      <c r="AG860">
        <v>3</v>
      </c>
      <c r="AH860">
        <v>2</v>
      </c>
      <c r="AI860">
        <v>1</v>
      </c>
    </row>
    <row r="861" spans="1:35" x14ac:dyDescent="0.2">
      <c r="A861" s="102">
        <v>553</v>
      </c>
      <c r="B861">
        <v>1662</v>
      </c>
      <c r="C861" t="s">
        <v>708</v>
      </c>
      <c r="D861" t="s">
        <v>3205</v>
      </c>
      <c r="E861">
        <v>2820</v>
      </c>
      <c r="F861">
        <v>2804</v>
      </c>
      <c r="G861">
        <v>200</v>
      </c>
      <c r="H861" t="s">
        <v>2925</v>
      </c>
      <c r="I861">
        <v>3141</v>
      </c>
      <c r="J861" t="s">
        <v>3130</v>
      </c>
      <c r="K861" t="s">
        <v>2951</v>
      </c>
      <c r="L861">
        <v>6330</v>
      </c>
      <c r="M861">
        <v>6320</v>
      </c>
      <c r="N861">
        <v>100</v>
      </c>
      <c r="O861" t="s">
        <v>2928</v>
      </c>
      <c r="P861">
        <v>0.528638522790295</v>
      </c>
      <c r="Q861">
        <v>0.89782527841839899</v>
      </c>
      <c r="R861" s="15">
        <v>0.119089914705422</v>
      </c>
      <c r="S861">
        <v>1.51690210623478E-2</v>
      </c>
      <c r="T861">
        <v>0.13143297470353299</v>
      </c>
      <c r="U861">
        <v>0.13143297470353299</v>
      </c>
      <c r="V861">
        <v>0.277714025598289</v>
      </c>
      <c r="W861">
        <v>0.52</v>
      </c>
      <c r="X861">
        <v>11.27</v>
      </c>
      <c r="Y861">
        <v>60213</v>
      </c>
      <c r="Z861">
        <v>3763</v>
      </c>
      <c r="AA861">
        <v>0.34</v>
      </c>
      <c r="AB861">
        <v>16</v>
      </c>
      <c r="AC861">
        <v>8</v>
      </c>
      <c r="AD861">
        <v>8</v>
      </c>
      <c r="AE861">
        <v>50</v>
      </c>
      <c r="AF861">
        <v>12</v>
      </c>
      <c r="AG861">
        <v>8</v>
      </c>
      <c r="AH861">
        <v>5</v>
      </c>
      <c r="AI861">
        <v>3</v>
      </c>
    </row>
    <row r="862" spans="1:35" x14ac:dyDescent="0.2">
      <c r="A862" s="102">
        <v>776</v>
      </c>
      <c r="B862">
        <v>3046</v>
      </c>
      <c r="C862" t="s">
        <v>763</v>
      </c>
      <c r="D862" t="s">
        <v>2951</v>
      </c>
      <c r="E862">
        <v>7810</v>
      </c>
      <c r="F862">
        <v>7780</v>
      </c>
      <c r="G862">
        <v>100</v>
      </c>
      <c r="H862" t="s">
        <v>2928</v>
      </c>
      <c r="I862">
        <v>4217</v>
      </c>
      <c r="J862" t="s">
        <v>1370</v>
      </c>
      <c r="K862" t="s">
        <v>2950</v>
      </c>
      <c r="L862">
        <v>4600</v>
      </c>
      <c r="M862">
        <v>4605</v>
      </c>
      <c r="N862">
        <v>200</v>
      </c>
      <c r="O862" t="s">
        <v>2925</v>
      </c>
      <c r="P862">
        <v>0.84386333285069304</v>
      </c>
      <c r="Q862">
        <v>0.880123303904494</v>
      </c>
      <c r="R862">
        <v>0.38113879978978898</v>
      </c>
      <c r="S862">
        <v>8.9892362034597204E-2</v>
      </c>
      <c r="T862">
        <v>-0.48672006845154198</v>
      </c>
      <c r="U862">
        <v>0.48672006845154198</v>
      </c>
      <c r="V862">
        <v>0.21603699906305701</v>
      </c>
      <c r="W862">
        <v>-3.76</v>
      </c>
      <c r="X862">
        <v>18.38</v>
      </c>
      <c r="Y862">
        <v>60058</v>
      </c>
      <c r="Z862">
        <v>3533</v>
      </c>
      <c r="AA862">
        <v>0.01</v>
      </c>
      <c r="AB862">
        <v>17</v>
      </c>
      <c r="AC862">
        <v>8</v>
      </c>
      <c r="AD862">
        <v>9</v>
      </c>
      <c r="AE862">
        <v>47.06</v>
      </c>
      <c r="AF862">
        <v>8</v>
      </c>
      <c r="AG862">
        <v>8</v>
      </c>
      <c r="AH862">
        <v>7</v>
      </c>
      <c r="AI862">
        <v>2</v>
      </c>
    </row>
    <row r="863" spans="1:35" x14ac:dyDescent="0.2">
      <c r="A863" s="102">
        <v>143</v>
      </c>
      <c r="B863">
        <v>4182</v>
      </c>
      <c r="C863" t="s">
        <v>48</v>
      </c>
      <c r="D863" t="s">
        <v>2950</v>
      </c>
      <c r="E863">
        <v>1870</v>
      </c>
      <c r="F863">
        <v>1870</v>
      </c>
      <c r="G863">
        <v>500</v>
      </c>
      <c r="H863" t="s">
        <v>2925</v>
      </c>
      <c r="I863">
        <v>8601</v>
      </c>
      <c r="J863" t="s">
        <v>25</v>
      </c>
      <c r="K863" t="s">
        <v>3183</v>
      </c>
      <c r="L863">
        <v>570</v>
      </c>
      <c r="M863">
        <v>567.29999999999995</v>
      </c>
      <c r="N863">
        <v>1600</v>
      </c>
      <c r="O863" t="s">
        <v>2928</v>
      </c>
      <c r="P863">
        <v>0.52474870379614103</v>
      </c>
      <c r="Q863">
        <v>0.936670419657885</v>
      </c>
      <c r="R863" s="15">
        <v>5.32847434826882E-4</v>
      </c>
      <c r="S863" s="15">
        <v>8.3220406610514004E-3</v>
      </c>
      <c r="T863">
        <v>2.4927856093182501</v>
      </c>
      <c r="U863">
        <v>2.4927856093182501</v>
      </c>
      <c r="V863">
        <v>1.9012840365550301</v>
      </c>
      <c r="W863">
        <v>6.82</v>
      </c>
      <c r="X863">
        <v>2.92</v>
      </c>
      <c r="Y863">
        <v>60043</v>
      </c>
      <c r="Z863">
        <v>3532</v>
      </c>
      <c r="AA863">
        <v>0.08</v>
      </c>
      <c r="AB863">
        <v>17</v>
      </c>
      <c r="AC863">
        <v>8</v>
      </c>
      <c r="AD863">
        <v>9</v>
      </c>
      <c r="AE863">
        <v>47.06</v>
      </c>
      <c r="AF863">
        <v>13</v>
      </c>
      <c r="AG863">
        <v>6</v>
      </c>
      <c r="AH863">
        <v>4</v>
      </c>
      <c r="AI863">
        <v>7</v>
      </c>
    </row>
    <row r="864" spans="1:35" x14ac:dyDescent="0.2">
      <c r="A864" s="102">
        <v>1034</v>
      </c>
      <c r="B864">
        <v>4205</v>
      </c>
      <c r="C864" t="s">
        <v>3134</v>
      </c>
      <c r="D864" t="s">
        <v>2950</v>
      </c>
      <c r="E864">
        <v>1271</v>
      </c>
      <c r="F864">
        <v>1265</v>
      </c>
      <c r="G864">
        <v>400</v>
      </c>
      <c r="H864" t="s">
        <v>2925</v>
      </c>
      <c r="I864">
        <v>7649</v>
      </c>
      <c r="J864" t="s">
        <v>3223</v>
      </c>
      <c r="K864" t="s">
        <v>2951</v>
      </c>
      <c r="L864">
        <v>5600</v>
      </c>
      <c r="M864">
        <v>5560</v>
      </c>
      <c r="N864">
        <v>100</v>
      </c>
      <c r="O864" t="s">
        <v>2928</v>
      </c>
      <c r="P864">
        <v>0.80624500395338505</v>
      </c>
      <c r="Q864">
        <v>0.85581403968143999</v>
      </c>
      <c r="R864">
        <v>0.12986438945165699</v>
      </c>
      <c r="S864">
        <v>5.75782727108477E-2</v>
      </c>
      <c r="T864">
        <v>0.131836155583968</v>
      </c>
      <c r="U864">
        <v>0.131836155583968</v>
      </c>
      <c r="V864">
        <v>0.19770725048754201</v>
      </c>
      <c r="W864">
        <v>0.41</v>
      </c>
      <c r="X864">
        <v>8.99</v>
      </c>
      <c r="Y864">
        <v>59813</v>
      </c>
      <c r="Z864">
        <v>4272</v>
      </c>
      <c r="AA864">
        <v>0.37</v>
      </c>
      <c r="AB864">
        <v>14</v>
      </c>
      <c r="AC864">
        <v>7</v>
      </c>
      <c r="AD864">
        <v>7</v>
      </c>
      <c r="AE864">
        <v>50</v>
      </c>
      <c r="AF864">
        <v>12</v>
      </c>
      <c r="AG864">
        <v>6</v>
      </c>
      <c r="AH864">
        <v>4</v>
      </c>
      <c r="AI864">
        <v>4</v>
      </c>
    </row>
    <row r="865" spans="1:35" x14ac:dyDescent="0.2">
      <c r="A865" s="102">
        <v>532</v>
      </c>
      <c r="B865">
        <v>6750</v>
      </c>
      <c r="C865" t="s">
        <v>2991</v>
      </c>
      <c r="D865" t="s">
        <v>2930</v>
      </c>
      <c r="E865">
        <v>4400</v>
      </c>
      <c r="F865">
        <v>4275</v>
      </c>
      <c r="G865">
        <v>200</v>
      </c>
      <c r="H865" t="s">
        <v>2928</v>
      </c>
      <c r="I865">
        <v>6758</v>
      </c>
      <c r="J865" t="s">
        <v>2942</v>
      </c>
      <c r="K865" t="s">
        <v>2930</v>
      </c>
      <c r="L865">
        <v>7890</v>
      </c>
      <c r="M865">
        <v>7826</v>
      </c>
      <c r="N865">
        <v>100</v>
      </c>
      <c r="O865" t="s">
        <v>2925</v>
      </c>
      <c r="P865">
        <v>0.88726019347940999</v>
      </c>
      <c r="Q865">
        <v>0.89959816243132695</v>
      </c>
      <c r="R865" s="106">
        <v>2.2361299362846199E-2</v>
      </c>
      <c r="S865">
        <v>5.1306149212280897E-2</v>
      </c>
      <c r="T865">
        <v>-1.8921868212289801</v>
      </c>
      <c r="U865">
        <v>1.8921868212289801</v>
      </c>
      <c r="V865">
        <v>0.79854447713938803</v>
      </c>
      <c r="W865">
        <v>-9.23</v>
      </c>
      <c r="X865">
        <v>9.25</v>
      </c>
      <c r="Y865">
        <v>59792</v>
      </c>
      <c r="Z865">
        <v>4983</v>
      </c>
      <c r="AA865">
        <v>0.12</v>
      </c>
      <c r="AB865">
        <v>12</v>
      </c>
      <c r="AC865">
        <v>6</v>
      </c>
      <c r="AD865">
        <v>6</v>
      </c>
      <c r="AE865">
        <v>50</v>
      </c>
      <c r="AF865">
        <v>12</v>
      </c>
      <c r="AG865">
        <v>4</v>
      </c>
      <c r="AH865">
        <v>3</v>
      </c>
      <c r="AI865">
        <v>5</v>
      </c>
    </row>
    <row r="866" spans="1:35" x14ac:dyDescent="0.2">
      <c r="A866" s="102">
        <v>808</v>
      </c>
      <c r="B866">
        <v>1803</v>
      </c>
      <c r="C866" t="s">
        <v>2936</v>
      </c>
      <c r="D866" t="s">
        <v>2935</v>
      </c>
      <c r="E866">
        <v>1160</v>
      </c>
      <c r="F866">
        <v>1165</v>
      </c>
      <c r="G866">
        <v>800</v>
      </c>
      <c r="H866" t="s">
        <v>2925</v>
      </c>
      <c r="I866">
        <v>6479</v>
      </c>
      <c r="J866" t="s">
        <v>690</v>
      </c>
      <c r="K866" t="s">
        <v>2930</v>
      </c>
      <c r="L866">
        <v>2286</v>
      </c>
      <c r="M866">
        <v>2243</v>
      </c>
      <c r="N866">
        <v>400</v>
      </c>
      <c r="O866" t="s">
        <v>2928</v>
      </c>
      <c r="P866">
        <v>0.78509921809945304</v>
      </c>
      <c r="Q866">
        <v>0.87775568579150298</v>
      </c>
      <c r="R866" s="106">
        <v>0.20312495380686901</v>
      </c>
      <c r="S866">
        <v>3.0159737460619999E-2</v>
      </c>
      <c r="T866">
        <v>1.44319266842178</v>
      </c>
      <c r="U866">
        <v>1.44319266842178</v>
      </c>
      <c r="V866">
        <v>0.32133201437537601</v>
      </c>
      <c r="W866">
        <v>4.41</v>
      </c>
      <c r="X866">
        <v>3.88</v>
      </c>
      <c r="Y866">
        <v>59428</v>
      </c>
      <c r="Z866">
        <v>3962</v>
      </c>
      <c r="AA866">
        <v>0.14000000000000001</v>
      </c>
      <c r="AB866">
        <v>15</v>
      </c>
      <c r="AC866">
        <v>8</v>
      </c>
      <c r="AD866">
        <v>7</v>
      </c>
      <c r="AE866">
        <v>53.33</v>
      </c>
      <c r="AF866">
        <v>13</v>
      </c>
      <c r="AG866">
        <v>5</v>
      </c>
      <c r="AH866">
        <v>3</v>
      </c>
      <c r="AI866">
        <v>7</v>
      </c>
    </row>
    <row r="867" spans="1:35" x14ac:dyDescent="0.2">
      <c r="A867" s="102">
        <v>1021</v>
      </c>
      <c r="B867">
        <v>3774</v>
      </c>
      <c r="C867" t="s">
        <v>808</v>
      </c>
      <c r="D867" t="s">
        <v>2927</v>
      </c>
      <c r="E867">
        <v>3065</v>
      </c>
      <c r="F867">
        <v>3250</v>
      </c>
      <c r="G867">
        <v>300</v>
      </c>
      <c r="H867" t="s">
        <v>2925</v>
      </c>
      <c r="I867">
        <v>8585</v>
      </c>
      <c r="J867" t="s">
        <v>3674</v>
      </c>
      <c r="K867" t="s">
        <v>2931</v>
      </c>
      <c r="L867">
        <v>165</v>
      </c>
      <c r="M867">
        <v>165</v>
      </c>
      <c r="N867">
        <v>5900</v>
      </c>
      <c r="O867" t="s">
        <v>2928</v>
      </c>
      <c r="P867">
        <v>0.50367562681619704</v>
      </c>
      <c r="Q867">
        <v>0.85750931187796997</v>
      </c>
      <c r="R867">
        <v>0.37037965034529702</v>
      </c>
      <c r="S867">
        <v>6.6738725199791696E-2</v>
      </c>
      <c r="T867">
        <v>2.5103743169640902</v>
      </c>
      <c r="U867">
        <v>2.5103743169640902</v>
      </c>
      <c r="V867">
        <v>1.3853278023075499</v>
      </c>
      <c r="W867">
        <v>13.68</v>
      </c>
      <c r="X867">
        <v>0.15</v>
      </c>
      <c r="Y867">
        <v>58924</v>
      </c>
      <c r="Z867">
        <v>3101</v>
      </c>
      <c r="AA867">
        <v>0.08</v>
      </c>
      <c r="AB867">
        <v>19</v>
      </c>
      <c r="AC867">
        <v>9</v>
      </c>
      <c r="AD867">
        <v>10</v>
      </c>
      <c r="AE867">
        <v>47.37</v>
      </c>
      <c r="AF867">
        <v>11</v>
      </c>
      <c r="AG867">
        <v>8</v>
      </c>
      <c r="AH867">
        <v>7</v>
      </c>
      <c r="AI867">
        <v>4</v>
      </c>
    </row>
    <row r="868" spans="1:35" x14ac:dyDescent="0.2">
      <c r="A868" s="102">
        <v>1111</v>
      </c>
      <c r="B868">
        <v>5803</v>
      </c>
      <c r="C868" t="s">
        <v>26</v>
      </c>
      <c r="D868" t="s">
        <v>2941</v>
      </c>
      <c r="E868">
        <v>386</v>
      </c>
      <c r="F868">
        <v>380</v>
      </c>
      <c r="G868">
        <v>2700</v>
      </c>
      <c r="H868" t="s">
        <v>2928</v>
      </c>
      <c r="I868">
        <v>5991</v>
      </c>
      <c r="J868" t="s">
        <v>1326</v>
      </c>
      <c r="K868" t="s">
        <v>3191</v>
      </c>
      <c r="L868">
        <v>931</v>
      </c>
      <c r="M868">
        <v>937</v>
      </c>
      <c r="N868">
        <v>1100</v>
      </c>
      <c r="O868" t="s">
        <v>2925</v>
      </c>
      <c r="P868">
        <v>0.66441274207635204</v>
      </c>
      <c r="Q868">
        <v>0.84864691099907497</v>
      </c>
      <c r="R868">
        <v>0.172967920582694</v>
      </c>
      <c r="S868">
        <v>8.1834786399259604E-2</v>
      </c>
      <c r="T868">
        <v>-2.09008249896138</v>
      </c>
      <c r="U868">
        <v>2.09008249896138</v>
      </c>
      <c r="V868">
        <v>1.9771762378464699</v>
      </c>
      <c r="W868">
        <v>-18.05</v>
      </c>
      <c r="X868">
        <v>0.46</v>
      </c>
      <c r="Y868">
        <v>58274</v>
      </c>
      <c r="Z868">
        <v>3642</v>
      </c>
      <c r="AA868">
        <v>0.19</v>
      </c>
      <c r="AB868">
        <v>16</v>
      </c>
      <c r="AC868">
        <v>8</v>
      </c>
      <c r="AD868">
        <v>8</v>
      </c>
      <c r="AE868">
        <v>50</v>
      </c>
      <c r="AF868">
        <v>14</v>
      </c>
      <c r="AG868">
        <v>5</v>
      </c>
      <c r="AH868">
        <v>4</v>
      </c>
      <c r="AI868">
        <v>7</v>
      </c>
    </row>
    <row r="869" spans="1:35" x14ac:dyDescent="0.2">
      <c r="A869" s="102">
        <v>356</v>
      </c>
      <c r="B869">
        <v>2914</v>
      </c>
      <c r="C869" t="s">
        <v>3129</v>
      </c>
      <c r="D869" t="s">
        <v>2953</v>
      </c>
      <c r="E869">
        <v>2326</v>
      </c>
      <c r="F869">
        <v>2301</v>
      </c>
      <c r="G869">
        <v>500</v>
      </c>
      <c r="H869" t="s">
        <v>2925</v>
      </c>
      <c r="I869">
        <v>7327</v>
      </c>
      <c r="J869" t="s">
        <v>3245</v>
      </c>
      <c r="K869" t="s">
        <v>2988</v>
      </c>
      <c r="L869">
        <v>2822</v>
      </c>
      <c r="M869">
        <v>2725</v>
      </c>
      <c r="N869">
        <v>400</v>
      </c>
      <c r="O869" t="s">
        <v>2928</v>
      </c>
      <c r="P869">
        <v>0.84893963172687903</v>
      </c>
      <c r="Q869">
        <v>0.91252565064094904</v>
      </c>
      <c r="R869" s="15">
        <v>0.30147122854970299</v>
      </c>
      <c r="S869">
        <v>4.7046941228227397E-2</v>
      </c>
      <c r="T869">
        <v>0.13677900950426</v>
      </c>
      <c r="U869">
        <v>0.13677900950426</v>
      </c>
      <c r="V869">
        <v>0.57825152349817999</v>
      </c>
      <c r="W869">
        <v>0.39</v>
      </c>
      <c r="X869">
        <v>5.55</v>
      </c>
      <c r="Y869">
        <v>57783</v>
      </c>
      <c r="Z869">
        <v>19261</v>
      </c>
      <c r="AA869">
        <v>0.97</v>
      </c>
      <c r="AB869">
        <v>3</v>
      </c>
      <c r="AC869">
        <v>2</v>
      </c>
      <c r="AD869">
        <v>1</v>
      </c>
      <c r="AE869">
        <v>66.67</v>
      </c>
      <c r="AF869">
        <v>18</v>
      </c>
      <c r="AG869">
        <v>0</v>
      </c>
      <c r="AH869">
        <v>0</v>
      </c>
      <c r="AI869">
        <v>3</v>
      </c>
    </row>
    <row r="870" spans="1:35" x14ac:dyDescent="0.2">
      <c r="A870" s="102">
        <v>1504</v>
      </c>
      <c r="B870">
        <v>2801</v>
      </c>
      <c r="C870" t="s">
        <v>750</v>
      </c>
      <c r="D870" t="s">
        <v>2953</v>
      </c>
      <c r="E870">
        <v>5800</v>
      </c>
      <c r="F870">
        <v>5710</v>
      </c>
      <c r="G870">
        <v>100</v>
      </c>
      <c r="H870" t="s">
        <v>2925</v>
      </c>
      <c r="I870">
        <v>9142</v>
      </c>
      <c r="J870" t="s">
        <v>1120</v>
      </c>
      <c r="K870" t="s">
        <v>3096</v>
      </c>
      <c r="L870">
        <v>3690</v>
      </c>
      <c r="M870">
        <v>3630</v>
      </c>
      <c r="N870">
        <v>200</v>
      </c>
      <c r="O870" t="s">
        <v>2928</v>
      </c>
      <c r="P870">
        <v>0.53328689379189398</v>
      </c>
      <c r="Q870">
        <v>0.80363075418017904</v>
      </c>
      <c r="R870">
        <v>1.5508970330264599E-3</v>
      </c>
      <c r="S870" s="106">
        <v>8.6040327760366995E-3</v>
      </c>
      <c r="T870">
        <v>2.87433803353436</v>
      </c>
      <c r="U870">
        <v>2.87433803353436</v>
      </c>
      <c r="V870">
        <v>3.5020162333413798</v>
      </c>
      <c r="W870">
        <v>6.15</v>
      </c>
      <c r="X870">
        <v>27.15</v>
      </c>
      <c r="Y870">
        <v>57352</v>
      </c>
      <c r="Z870">
        <v>4412</v>
      </c>
      <c r="AA870">
        <v>0.23</v>
      </c>
      <c r="AB870">
        <v>13</v>
      </c>
      <c r="AC870">
        <v>7</v>
      </c>
      <c r="AD870">
        <v>6</v>
      </c>
      <c r="AE870">
        <v>53.85</v>
      </c>
      <c r="AF870">
        <v>13</v>
      </c>
      <c r="AG870">
        <v>5</v>
      </c>
      <c r="AH870">
        <v>4</v>
      </c>
      <c r="AI870">
        <v>4</v>
      </c>
    </row>
    <row r="871" spans="1:35" x14ac:dyDescent="0.2">
      <c r="A871" s="102">
        <v>729</v>
      </c>
      <c r="B871">
        <v>1332</v>
      </c>
      <c r="C871" t="s">
        <v>3636</v>
      </c>
      <c r="D871" t="s">
        <v>3094</v>
      </c>
      <c r="E871">
        <v>613</v>
      </c>
      <c r="F871">
        <v>609</v>
      </c>
      <c r="G871">
        <v>1700</v>
      </c>
      <c r="H871" t="s">
        <v>2928</v>
      </c>
      <c r="I871">
        <v>4118</v>
      </c>
      <c r="J871" t="s">
        <v>3242</v>
      </c>
      <c r="K871" t="s">
        <v>2950</v>
      </c>
      <c r="L871">
        <v>3545</v>
      </c>
      <c r="M871">
        <v>3520</v>
      </c>
      <c r="N871">
        <v>300</v>
      </c>
      <c r="O871" t="s">
        <v>2925</v>
      </c>
      <c r="P871">
        <v>0.53793603201996898</v>
      </c>
      <c r="Q871">
        <v>0.88483631377104799</v>
      </c>
      <c r="R871">
        <v>0.124214391602517</v>
      </c>
      <c r="S871" s="106">
        <v>1.76308476972258E-2</v>
      </c>
      <c r="T871">
        <v>-0.50776099778358197</v>
      </c>
      <c r="U871">
        <v>0.50776099778358197</v>
      </c>
      <c r="V871">
        <v>0.50608812868214204</v>
      </c>
      <c r="W871">
        <v>-1.8</v>
      </c>
      <c r="X871">
        <v>1.96</v>
      </c>
      <c r="Y871">
        <v>56841</v>
      </c>
      <c r="Z871">
        <v>2707</v>
      </c>
      <c r="AA871">
        <v>0.21</v>
      </c>
      <c r="AB871">
        <v>21</v>
      </c>
      <c r="AC871">
        <v>13</v>
      </c>
      <c r="AD871">
        <v>8</v>
      </c>
      <c r="AE871">
        <v>61.9</v>
      </c>
      <c r="AF871">
        <v>11</v>
      </c>
      <c r="AG871">
        <v>9</v>
      </c>
      <c r="AH871">
        <v>8</v>
      </c>
      <c r="AI871">
        <v>4</v>
      </c>
    </row>
    <row r="872" spans="1:35" x14ac:dyDescent="0.2">
      <c r="A872" s="102">
        <v>926</v>
      </c>
      <c r="B872">
        <v>4043</v>
      </c>
      <c r="C872" t="s">
        <v>3278</v>
      </c>
      <c r="D872" t="s">
        <v>2950</v>
      </c>
      <c r="E872">
        <v>2845</v>
      </c>
      <c r="F872">
        <v>2847</v>
      </c>
      <c r="G872">
        <v>400</v>
      </c>
      <c r="H872" t="s">
        <v>2925</v>
      </c>
      <c r="I872">
        <v>5201</v>
      </c>
      <c r="J872" t="s">
        <v>3578</v>
      </c>
      <c r="K872" t="s">
        <v>2924</v>
      </c>
      <c r="L872">
        <v>3750</v>
      </c>
      <c r="M872">
        <v>3620</v>
      </c>
      <c r="N872">
        <v>300</v>
      </c>
      <c r="O872" t="s">
        <v>2928</v>
      </c>
      <c r="P872">
        <v>0.58275715301555497</v>
      </c>
      <c r="Q872">
        <v>0.86616072687663903</v>
      </c>
      <c r="R872" s="106">
        <v>0.32712460131193599</v>
      </c>
      <c r="S872">
        <v>2.60475594197455E-2</v>
      </c>
      <c r="T872">
        <v>1.24501374950828</v>
      </c>
      <c r="U872">
        <v>1.24501374950828</v>
      </c>
      <c r="V872">
        <v>0.62219111742794198</v>
      </c>
      <c r="W872">
        <v>5.12</v>
      </c>
      <c r="X872">
        <v>4.8600000000000003</v>
      </c>
      <c r="Y872">
        <v>56655</v>
      </c>
      <c r="Z872">
        <v>5150</v>
      </c>
      <c r="AA872">
        <v>0.3</v>
      </c>
      <c r="AB872">
        <v>11</v>
      </c>
      <c r="AC872">
        <v>5</v>
      </c>
      <c r="AD872">
        <v>6</v>
      </c>
      <c r="AE872">
        <v>45.45</v>
      </c>
      <c r="AF872">
        <v>12</v>
      </c>
      <c r="AG872">
        <v>4</v>
      </c>
      <c r="AH872">
        <v>3</v>
      </c>
      <c r="AI872">
        <v>4</v>
      </c>
    </row>
    <row r="873" spans="1:35" x14ac:dyDescent="0.2">
      <c r="A873" s="102">
        <v>334</v>
      </c>
      <c r="B873">
        <v>4114</v>
      </c>
      <c r="C873" t="s">
        <v>3133</v>
      </c>
      <c r="D873" t="s">
        <v>2950</v>
      </c>
      <c r="E873">
        <v>6320</v>
      </c>
      <c r="F873">
        <v>6230</v>
      </c>
      <c r="G873">
        <v>100</v>
      </c>
      <c r="H873" t="s">
        <v>2928</v>
      </c>
      <c r="I873">
        <v>4118</v>
      </c>
      <c r="J873" t="s">
        <v>3242</v>
      </c>
      <c r="K873" t="s">
        <v>2950</v>
      </c>
      <c r="L873">
        <v>3545</v>
      </c>
      <c r="M873">
        <v>3520</v>
      </c>
      <c r="N873">
        <v>200</v>
      </c>
      <c r="O873" t="s">
        <v>2925</v>
      </c>
      <c r="P873">
        <v>0.75043226450341805</v>
      </c>
      <c r="Q873">
        <v>0.914823546848754</v>
      </c>
      <c r="R873" s="15">
        <v>4.9210224125904797E-3</v>
      </c>
      <c r="S873">
        <v>1.62915335048718E-3</v>
      </c>
      <c r="T873">
        <v>-2.5293585093575102</v>
      </c>
      <c r="U873">
        <v>2.5293585093575102</v>
      </c>
      <c r="V873">
        <v>2.7538879462226702</v>
      </c>
      <c r="W873">
        <v>-5.85</v>
      </c>
      <c r="X873">
        <v>13</v>
      </c>
      <c r="Y873">
        <v>56288</v>
      </c>
      <c r="Z873">
        <v>11258</v>
      </c>
      <c r="AA873">
        <v>0.74</v>
      </c>
      <c r="AB873">
        <v>5</v>
      </c>
      <c r="AC873">
        <v>3</v>
      </c>
      <c r="AD873">
        <v>2</v>
      </c>
      <c r="AE873">
        <v>60</v>
      </c>
      <c r="AF873">
        <v>17</v>
      </c>
      <c r="AG873">
        <v>2</v>
      </c>
      <c r="AH873">
        <v>0</v>
      </c>
      <c r="AI873">
        <v>3</v>
      </c>
    </row>
    <row r="874" spans="1:35" x14ac:dyDescent="0.2">
      <c r="A874" s="102">
        <v>1360</v>
      </c>
      <c r="B874">
        <v>6098</v>
      </c>
      <c r="C874" t="s">
        <v>240</v>
      </c>
      <c r="D874" t="s">
        <v>2940</v>
      </c>
      <c r="E874">
        <v>4570</v>
      </c>
      <c r="F874">
        <v>4520</v>
      </c>
      <c r="G874">
        <v>200</v>
      </c>
      <c r="H874" t="s">
        <v>2925</v>
      </c>
      <c r="I874">
        <v>7164</v>
      </c>
      <c r="J874" t="s">
        <v>3202</v>
      </c>
      <c r="K874" t="s">
        <v>2931</v>
      </c>
      <c r="L874">
        <v>4540</v>
      </c>
      <c r="M874">
        <v>4485</v>
      </c>
      <c r="N874">
        <v>200</v>
      </c>
      <c r="O874" t="s">
        <v>2928</v>
      </c>
      <c r="P874">
        <v>0.77065904975803701</v>
      </c>
      <c r="Q874">
        <v>0.82280019996359799</v>
      </c>
      <c r="R874">
        <v>7.1953976538817804E-3</v>
      </c>
      <c r="S874">
        <v>6.3835922387920102E-2</v>
      </c>
      <c r="T874">
        <v>2.6050249042750799</v>
      </c>
      <c r="U874">
        <v>2.6050249042750799</v>
      </c>
      <c r="V874">
        <v>2.6268473060845698</v>
      </c>
      <c r="W874">
        <v>12.47</v>
      </c>
      <c r="X874">
        <v>0.77</v>
      </c>
      <c r="Y874">
        <v>55862</v>
      </c>
      <c r="Z874">
        <v>3724</v>
      </c>
      <c r="AA874">
        <v>0.27</v>
      </c>
      <c r="AB874">
        <v>15</v>
      </c>
      <c r="AC874">
        <v>9</v>
      </c>
      <c r="AD874">
        <v>6</v>
      </c>
      <c r="AE874">
        <v>60</v>
      </c>
      <c r="AF874">
        <v>12</v>
      </c>
      <c r="AG874">
        <v>5</v>
      </c>
      <c r="AH874">
        <v>4</v>
      </c>
      <c r="AI874">
        <v>6</v>
      </c>
    </row>
    <row r="875" spans="1:35" x14ac:dyDescent="0.2">
      <c r="A875" s="102">
        <v>1358</v>
      </c>
      <c r="B875">
        <v>4502</v>
      </c>
      <c r="C875" t="s">
        <v>3272</v>
      </c>
      <c r="D875" t="s">
        <v>2948</v>
      </c>
      <c r="E875">
        <v>4481</v>
      </c>
      <c r="F875">
        <v>4498</v>
      </c>
      <c r="G875">
        <v>200</v>
      </c>
      <c r="H875" t="s">
        <v>2925</v>
      </c>
      <c r="I875">
        <v>7267</v>
      </c>
      <c r="J875" t="s">
        <v>61</v>
      </c>
      <c r="K875" t="s">
        <v>2943</v>
      </c>
      <c r="L875">
        <v>2893</v>
      </c>
      <c r="M875">
        <v>2857.5</v>
      </c>
      <c r="N875">
        <v>300</v>
      </c>
      <c r="O875" t="s">
        <v>2928</v>
      </c>
      <c r="P875">
        <v>0.51618077424572895</v>
      </c>
      <c r="Q875">
        <v>0.82293514773295295</v>
      </c>
      <c r="R875" s="106">
        <v>2.2465994939451599E-2</v>
      </c>
      <c r="S875">
        <v>3.8021619230806297E-2</v>
      </c>
      <c r="T875">
        <v>2.76653750156383</v>
      </c>
      <c r="U875">
        <v>2.76653750156383</v>
      </c>
      <c r="V875">
        <v>1.8783587753533499</v>
      </c>
      <c r="W875">
        <v>10.23</v>
      </c>
      <c r="X875">
        <v>4.71</v>
      </c>
      <c r="Y875">
        <v>54150</v>
      </c>
      <c r="Z875">
        <v>7736</v>
      </c>
      <c r="AA875">
        <v>0.54</v>
      </c>
      <c r="AB875">
        <v>7</v>
      </c>
      <c r="AC875">
        <v>5</v>
      </c>
      <c r="AD875">
        <v>2</v>
      </c>
      <c r="AE875">
        <v>71.430000000000007</v>
      </c>
      <c r="AF875">
        <v>14</v>
      </c>
      <c r="AG875">
        <v>2</v>
      </c>
      <c r="AH875">
        <v>1</v>
      </c>
      <c r="AI875">
        <v>4</v>
      </c>
    </row>
    <row r="876" spans="1:35" x14ac:dyDescent="0.2">
      <c r="A876" s="102">
        <v>1421</v>
      </c>
      <c r="B876">
        <v>1963</v>
      </c>
      <c r="C876" t="s">
        <v>3244</v>
      </c>
      <c r="D876" t="s">
        <v>2935</v>
      </c>
      <c r="E876">
        <v>1561</v>
      </c>
      <c r="F876">
        <v>1560</v>
      </c>
      <c r="G876">
        <v>600</v>
      </c>
      <c r="H876" t="s">
        <v>2928</v>
      </c>
      <c r="I876">
        <v>8253</v>
      </c>
      <c r="J876" t="s">
        <v>669</v>
      </c>
      <c r="K876" t="s">
        <v>2931</v>
      </c>
      <c r="L876">
        <v>1789</v>
      </c>
      <c r="M876">
        <v>1854</v>
      </c>
      <c r="N876">
        <v>500</v>
      </c>
      <c r="O876" t="s">
        <v>2925</v>
      </c>
      <c r="P876">
        <v>0.61677302789704502</v>
      </c>
      <c r="Q876">
        <v>0.81531342716743704</v>
      </c>
      <c r="R876">
        <v>0.19820578761201699</v>
      </c>
      <c r="S876">
        <v>4.9196801110012997E-2</v>
      </c>
      <c r="T876">
        <v>-1.8787381520014901</v>
      </c>
      <c r="U876">
        <v>1.8787381520014901</v>
      </c>
      <c r="V876">
        <v>1.2738038968561201</v>
      </c>
      <c r="W876">
        <v>-10.28</v>
      </c>
      <c r="X876">
        <v>0.97</v>
      </c>
      <c r="Y876">
        <v>53954</v>
      </c>
      <c r="Z876">
        <v>2158</v>
      </c>
      <c r="AA876">
        <v>0.13</v>
      </c>
      <c r="AB876">
        <v>25</v>
      </c>
      <c r="AC876">
        <v>14</v>
      </c>
      <c r="AD876">
        <v>11</v>
      </c>
      <c r="AE876">
        <v>56</v>
      </c>
      <c r="AF876">
        <v>12</v>
      </c>
      <c r="AG876">
        <v>8</v>
      </c>
      <c r="AH876">
        <v>8</v>
      </c>
      <c r="AI876">
        <v>9</v>
      </c>
    </row>
    <row r="877" spans="1:35" x14ac:dyDescent="0.2">
      <c r="A877" s="102">
        <v>745</v>
      </c>
      <c r="B877">
        <v>1812</v>
      </c>
      <c r="C877" t="s">
        <v>3066</v>
      </c>
      <c r="D877" t="s">
        <v>2935</v>
      </c>
      <c r="E877">
        <v>1460</v>
      </c>
      <c r="F877">
        <v>1451</v>
      </c>
      <c r="G877">
        <v>600</v>
      </c>
      <c r="H877" t="s">
        <v>2925</v>
      </c>
      <c r="I877">
        <v>7012</v>
      </c>
      <c r="J877" t="s">
        <v>3215</v>
      </c>
      <c r="K877" t="s">
        <v>2943</v>
      </c>
      <c r="L877">
        <v>2311</v>
      </c>
      <c r="M877">
        <v>2281</v>
      </c>
      <c r="N877">
        <v>400</v>
      </c>
      <c r="O877" t="s">
        <v>2928</v>
      </c>
      <c r="P877">
        <v>0.74849777269744899</v>
      </c>
      <c r="Q877">
        <v>0.88346037314909098</v>
      </c>
      <c r="R877">
        <v>1.6992735464289501E-2</v>
      </c>
      <c r="S877">
        <v>2.4179083091963802E-2</v>
      </c>
      <c r="T877">
        <v>1.72050779785845</v>
      </c>
      <c r="U877">
        <v>1.72050779785845</v>
      </c>
      <c r="V877">
        <v>1.18362522330658</v>
      </c>
      <c r="W877">
        <v>5.82</v>
      </c>
      <c r="X877">
        <v>4.58</v>
      </c>
      <c r="Y877">
        <v>53264</v>
      </c>
      <c r="Z877">
        <v>2536</v>
      </c>
      <c r="AA877">
        <v>0.1</v>
      </c>
      <c r="AB877">
        <v>21</v>
      </c>
      <c r="AC877">
        <v>9</v>
      </c>
      <c r="AD877">
        <v>12</v>
      </c>
      <c r="AE877">
        <v>42.86</v>
      </c>
      <c r="AF877">
        <v>11</v>
      </c>
      <c r="AG877">
        <v>8</v>
      </c>
      <c r="AH877">
        <v>6</v>
      </c>
      <c r="AI877">
        <v>7</v>
      </c>
    </row>
    <row r="878" spans="1:35" x14ac:dyDescent="0.2">
      <c r="A878" s="102">
        <v>63</v>
      </c>
      <c r="B878">
        <v>1333</v>
      </c>
      <c r="C878" t="s">
        <v>3093</v>
      </c>
      <c r="D878" t="s">
        <v>3094</v>
      </c>
      <c r="E878">
        <v>2617</v>
      </c>
      <c r="F878">
        <v>2596</v>
      </c>
      <c r="G878">
        <v>400</v>
      </c>
      <c r="H878" t="s">
        <v>2925</v>
      </c>
      <c r="I878">
        <v>7201</v>
      </c>
      <c r="J878" t="s">
        <v>2970</v>
      </c>
      <c r="K878" t="s">
        <v>2943</v>
      </c>
      <c r="L878">
        <v>604</v>
      </c>
      <c r="M878">
        <v>596.1</v>
      </c>
      <c r="N878">
        <v>1700</v>
      </c>
      <c r="O878" t="s">
        <v>2928</v>
      </c>
      <c r="P878">
        <v>0.91878708065109904</v>
      </c>
      <c r="Q878">
        <v>0.95143497275203204</v>
      </c>
      <c r="R878">
        <v>1.46003817336052E-2</v>
      </c>
      <c r="S878">
        <v>4.3994680196856498E-2</v>
      </c>
      <c r="T878">
        <v>0.85546493663832601</v>
      </c>
      <c r="U878">
        <v>0.85546493663832601</v>
      </c>
      <c r="V878">
        <v>0.72069021466666505</v>
      </c>
      <c r="W878">
        <v>2.33</v>
      </c>
      <c r="X878">
        <v>2.41</v>
      </c>
      <c r="Y878">
        <v>53058</v>
      </c>
      <c r="Z878">
        <v>2793</v>
      </c>
      <c r="AA878">
        <v>0.15</v>
      </c>
      <c r="AB878">
        <v>19</v>
      </c>
      <c r="AC878">
        <v>10</v>
      </c>
      <c r="AD878">
        <v>9</v>
      </c>
      <c r="AE878">
        <v>52.63</v>
      </c>
      <c r="AF878">
        <v>11</v>
      </c>
      <c r="AG878">
        <v>8</v>
      </c>
      <c r="AH878">
        <v>6</v>
      </c>
      <c r="AI878">
        <v>5</v>
      </c>
    </row>
    <row r="879" spans="1:35" x14ac:dyDescent="0.2">
      <c r="A879" s="102">
        <v>556</v>
      </c>
      <c r="B879">
        <v>6361</v>
      </c>
      <c r="C879" t="s">
        <v>912</v>
      </c>
      <c r="D879" t="s">
        <v>2938</v>
      </c>
      <c r="E879">
        <v>3490</v>
      </c>
      <c r="F879">
        <v>3505</v>
      </c>
      <c r="G879">
        <v>300</v>
      </c>
      <c r="H879" t="s">
        <v>2925</v>
      </c>
      <c r="I879">
        <v>8002</v>
      </c>
      <c r="J879" t="s">
        <v>29</v>
      </c>
      <c r="K879" t="s">
        <v>2932</v>
      </c>
      <c r="L879">
        <v>810.6</v>
      </c>
      <c r="M879">
        <v>808.5</v>
      </c>
      <c r="N879">
        <v>1300</v>
      </c>
      <c r="O879" t="s">
        <v>2928</v>
      </c>
      <c r="P879">
        <v>0.63730533167966097</v>
      </c>
      <c r="Q879">
        <v>0.897388752501172</v>
      </c>
      <c r="R879">
        <v>3.0846335151506699E-2</v>
      </c>
      <c r="S879" s="106">
        <v>6.0714015163262698E-2</v>
      </c>
      <c r="T879">
        <v>1.8417082384447401</v>
      </c>
      <c r="U879">
        <v>1.8417082384447401</v>
      </c>
      <c r="V879">
        <v>1.8268200383789801</v>
      </c>
      <c r="W879">
        <v>5</v>
      </c>
      <c r="X879">
        <v>0.04</v>
      </c>
      <c r="Y879">
        <v>52978</v>
      </c>
      <c r="Z879">
        <v>3311</v>
      </c>
      <c r="AA879">
        <v>0</v>
      </c>
      <c r="AB879">
        <v>16</v>
      </c>
      <c r="AC879">
        <v>8</v>
      </c>
      <c r="AD879">
        <v>8</v>
      </c>
      <c r="AE879">
        <v>50</v>
      </c>
      <c r="AF879">
        <v>13</v>
      </c>
      <c r="AG879">
        <v>7</v>
      </c>
      <c r="AH879">
        <v>4</v>
      </c>
      <c r="AI879">
        <v>5</v>
      </c>
    </row>
    <row r="880" spans="1:35" x14ac:dyDescent="0.2">
      <c r="A880" s="102">
        <v>1196</v>
      </c>
      <c r="B880">
        <v>8308</v>
      </c>
      <c r="C880" t="s">
        <v>52</v>
      </c>
      <c r="D880" t="s">
        <v>2988</v>
      </c>
      <c r="E880">
        <v>467.9</v>
      </c>
      <c r="F880">
        <v>466.4</v>
      </c>
      <c r="G880">
        <v>2200</v>
      </c>
      <c r="H880" t="s">
        <v>2925</v>
      </c>
      <c r="I880">
        <v>9072</v>
      </c>
      <c r="J880" t="s">
        <v>3095</v>
      </c>
      <c r="K880" t="s">
        <v>3096</v>
      </c>
      <c r="L880">
        <v>2659</v>
      </c>
      <c r="M880">
        <v>2602</v>
      </c>
      <c r="N880">
        <v>400</v>
      </c>
      <c r="O880" t="s">
        <v>2928</v>
      </c>
      <c r="P880">
        <v>0.765210710306646</v>
      </c>
      <c r="Q880">
        <v>0.83909789641765697</v>
      </c>
      <c r="R880" s="15">
        <v>0.325938675666821</v>
      </c>
      <c r="S880">
        <v>3.5281846582682103E-2</v>
      </c>
      <c r="T880">
        <v>0.96161830590278397</v>
      </c>
      <c r="U880">
        <v>0.96161830590278397</v>
      </c>
      <c r="V880">
        <v>4.2878055956232002E-2</v>
      </c>
      <c r="W880">
        <v>1.86</v>
      </c>
      <c r="X880">
        <v>1.41</v>
      </c>
      <c r="Y880">
        <v>52780</v>
      </c>
      <c r="Z880">
        <v>3519</v>
      </c>
      <c r="AA880">
        <v>0.26</v>
      </c>
      <c r="AB880">
        <v>15</v>
      </c>
      <c r="AC880">
        <v>8</v>
      </c>
      <c r="AD880">
        <v>7</v>
      </c>
      <c r="AE880">
        <v>53.33</v>
      </c>
      <c r="AF880">
        <v>14</v>
      </c>
      <c r="AG880">
        <v>5</v>
      </c>
      <c r="AH880">
        <v>2</v>
      </c>
      <c r="AI880">
        <v>8</v>
      </c>
    </row>
    <row r="881" spans="1:35" x14ac:dyDescent="0.2">
      <c r="A881" s="102">
        <v>288</v>
      </c>
      <c r="B881">
        <v>5714</v>
      </c>
      <c r="C881" t="s">
        <v>872</v>
      </c>
      <c r="D881" t="s">
        <v>2941</v>
      </c>
      <c r="E881">
        <v>4090</v>
      </c>
      <c r="F881">
        <v>4070</v>
      </c>
      <c r="G881">
        <v>200</v>
      </c>
      <c r="H881" t="s">
        <v>2925</v>
      </c>
      <c r="I881">
        <v>6134</v>
      </c>
      <c r="J881" t="s">
        <v>3218</v>
      </c>
      <c r="K881" t="s">
        <v>2938</v>
      </c>
      <c r="L881">
        <v>1884</v>
      </c>
      <c r="M881">
        <v>1848</v>
      </c>
      <c r="N881">
        <v>400</v>
      </c>
      <c r="O881" t="s">
        <v>2928</v>
      </c>
      <c r="P881">
        <v>0.52208039192551403</v>
      </c>
      <c r="Q881">
        <v>0.92033366876149703</v>
      </c>
      <c r="R881" s="106">
        <v>0.41089489077084501</v>
      </c>
      <c r="S881">
        <v>3.9483405588491297E-2</v>
      </c>
      <c r="T881">
        <v>1.43078731453373</v>
      </c>
      <c r="U881">
        <v>1.43078731453373</v>
      </c>
      <c r="V881">
        <v>1.1239393086026599</v>
      </c>
      <c r="W881">
        <v>5.0199999999999996</v>
      </c>
      <c r="X881">
        <v>9.19</v>
      </c>
      <c r="Y881">
        <v>52742</v>
      </c>
      <c r="Z881">
        <v>3102</v>
      </c>
      <c r="AA881">
        <v>0.27</v>
      </c>
      <c r="AB881">
        <v>17</v>
      </c>
      <c r="AC881">
        <v>6</v>
      </c>
      <c r="AD881">
        <v>11</v>
      </c>
      <c r="AE881">
        <v>35.29</v>
      </c>
      <c r="AF881">
        <v>12</v>
      </c>
      <c r="AG881">
        <v>6</v>
      </c>
      <c r="AH881">
        <v>6</v>
      </c>
      <c r="AI881">
        <v>5</v>
      </c>
    </row>
    <row r="882" spans="1:35" x14ac:dyDescent="0.2">
      <c r="A882" s="102">
        <v>165</v>
      </c>
      <c r="B882">
        <v>1332</v>
      </c>
      <c r="C882" t="s">
        <v>3636</v>
      </c>
      <c r="D882" t="s">
        <v>3094</v>
      </c>
      <c r="E882">
        <v>613</v>
      </c>
      <c r="F882">
        <v>609</v>
      </c>
      <c r="G882">
        <v>900</v>
      </c>
      <c r="H882" t="s">
        <v>2925</v>
      </c>
      <c r="I882">
        <v>2267</v>
      </c>
      <c r="J882" t="s">
        <v>3238</v>
      </c>
      <c r="K882" t="s">
        <v>2953</v>
      </c>
      <c r="L882">
        <v>5780</v>
      </c>
      <c r="M882">
        <v>5740</v>
      </c>
      <c r="N882">
        <v>100</v>
      </c>
      <c r="O882" t="s">
        <v>2928</v>
      </c>
      <c r="P882">
        <v>0.63137684263320504</v>
      </c>
      <c r="Q882">
        <v>0.93430848890377605</v>
      </c>
      <c r="R882">
        <v>3.5473387664018301E-2</v>
      </c>
      <c r="S882">
        <v>1.5607640606904E-2</v>
      </c>
      <c r="T882">
        <v>0.91707926172516996</v>
      </c>
      <c r="U882">
        <v>0.91707926172516996</v>
      </c>
      <c r="V882">
        <v>1.19438758170618</v>
      </c>
      <c r="W882">
        <v>2.89</v>
      </c>
      <c r="X882">
        <v>4.51</v>
      </c>
      <c r="Y882">
        <v>51871</v>
      </c>
      <c r="Z882">
        <v>3242</v>
      </c>
      <c r="AA882">
        <v>0.36</v>
      </c>
      <c r="AB882">
        <v>16</v>
      </c>
      <c r="AC882">
        <v>8</v>
      </c>
      <c r="AD882">
        <v>8</v>
      </c>
      <c r="AE882">
        <v>50</v>
      </c>
      <c r="AF882">
        <v>12</v>
      </c>
      <c r="AG882">
        <v>6</v>
      </c>
      <c r="AH882">
        <v>4</v>
      </c>
      <c r="AI882">
        <v>6</v>
      </c>
    </row>
    <row r="883" spans="1:35" x14ac:dyDescent="0.2">
      <c r="A883" s="102">
        <v>777</v>
      </c>
      <c r="B883">
        <v>7762</v>
      </c>
      <c r="C883" t="s">
        <v>3200</v>
      </c>
      <c r="D883" t="s">
        <v>2934</v>
      </c>
      <c r="E883">
        <v>543</v>
      </c>
      <c r="F883">
        <v>539</v>
      </c>
      <c r="G883">
        <v>1900</v>
      </c>
      <c r="H883" t="s">
        <v>2928</v>
      </c>
      <c r="I883">
        <v>9072</v>
      </c>
      <c r="J883" t="s">
        <v>3095</v>
      </c>
      <c r="K883" t="s">
        <v>3096</v>
      </c>
      <c r="L883">
        <v>2659</v>
      </c>
      <c r="M883">
        <v>2602</v>
      </c>
      <c r="N883">
        <v>400</v>
      </c>
      <c r="O883" t="s">
        <v>2925</v>
      </c>
      <c r="P883">
        <v>0.93286796269543604</v>
      </c>
      <c r="Q883">
        <v>0.88007451473577603</v>
      </c>
      <c r="R883" s="106">
        <v>1.08778586337366E-2</v>
      </c>
      <c r="S883">
        <v>4.9476374166684701E-3</v>
      </c>
      <c r="T883">
        <v>-2.0010191553060999</v>
      </c>
      <c r="U883">
        <v>2.0010191553060999</v>
      </c>
      <c r="V883">
        <v>2.5997751172847599</v>
      </c>
      <c r="W883">
        <v>-5.27</v>
      </c>
      <c r="X883">
        <v>1.6</v>
      </c>
      <c r="Y883">
        <v>51410</v>
      </c>
      <c r="Z883">
        <v>3427</v>
      </c>
      <c r="AA883">
        <v>0.15</v>
      </c>
      <c r="AB883">
        <v>15</v>
      </c>
      <c r="AC883">
        <v>10</v>
      </c>
      <c r="AD883">
        <v>5</v>
      </c>
      <c r="AE883">
        <v>66.67</v>
      </c>
      <c r="AF883">
        <v>14</v>
      </c>
      <c r="AG883">
        <v>1</v>
      </c>
      <c r="AH883">
        <v>2</v>
      </c>
      <c r="AI883">
        <v>12</v>
      </c>
    </row>
    <row r="884" spans="1:35" x14ac:dyDescent="0.2">
      <c r="A884" s="102">
        <v>280</v>
      </c>
      <c r="B884">
        <v>6301</v>
      </c>
      <c r="C884" t="s">
        <v>56</v>
      </c>
      <c r="D884" t="s">
        <v>2938</v>
      </c>
      <c r="E884">
        <v>2410</v>
      </c>
      <c r="F884">
        <v>2398.5</v>
      </c>
      <c r="G884">
        <v>400</v>
      </c>
      <c r="H884" t="s">
        <v>2928</v>
      </c>
      <c r="I884">
        <v>6371</v>
      </c>
      <c r="J884" t="s">
        <v>3145</v>
      </c>
      <c r="K884" t="s">
        <v>2938</v>
      </c>
      <c r="L884">
        <v>3540</v>
      </c>
      <c r="M884">
        <v>3530</v>
      </c>
      <c r="N884">
        <v>300</v>
      </c>
      <c r="O884" t="s">
        <v>2925</v>
      </c>
      <c r="P884">
        <v>0.90979357156162699</v>
      </c>
      <c r="Q884">
        <v>0.92117513023435105</v>
      </c>
      <c r="R884">
        <v>2.2856264187077701E-3</v>
      </c>
      <c r="S884" s="15">
        <v>1.1844278884604899E-3</v>
      </c>
      <c r="T884">
        <v>-0.68008230800276803</v>
      </c>
      <c r="U884">
        <v>0.68008230800276803</v>
      </c>
      <c r="V884">
        <v>1.90308626289308</v>
      </c>
      <c r="W884">
        <v>-1.53</v>
      </c>
      <c r="X884">
        <v>9.41</v>
      </c>
      <c r="Y884">
        <v>51301</v>
      </c>
      <c r="Z884">
        <v>3206</v>
      </c>
      <c r="AA884">
        <v>0.19</v>
      </c>
      <c r="AB884">
        <v>16</v>
      </c>
      <c r="AC884">
        <v>8</v>
      </c>
      <c r="AD884">
        <v>8</v>
      </c>
      <c r="AE884">
        <v>50</v>
      </c>
      <c r="AF884">
        <v>13</v>
      </c>
      <c r="AG884">
        <v>4</v>
      </c>
      <c r="AH884">
        <v>3</v>
      </c>
      <c r="AI884">
        <v>9</v>
      </c>
    </row>
    <row r="885" spans="1:35" x14ac:dyDescent="0.2">
      <c r="A885" s="102">
        <v>67</v>
      </c>
      <c r="B885">
        <v>4534</v>
      </c>
      <c r="C885" t="s">
        <v>3251</v>
      </c>
      <c r="D885" t="s">
        <v>2948</v>
      </c>
      <c r="E885">
        <v>4340</v>
      </c>
      <c r="F885">
        <v>4370</v>
      </c>
      <c r="G885">
        <v>200</v>
      </c>
      <c r="H885" t="s">
        <v>2928</v>
      </c>
      <c r="I885">
        <v>6178</v>
      </c>
      <c r="J885" t="s">
        <v>3677</v>
      </c>
      <c r="K885" t="s">
        <v>2940</v>
      </c>
      <c r="L885">
        <v>1040.5</v>
      </c>
      <c r="M885">
        <v>1030.5</v>
      </c>
      <c r="N885">
        <v>800</v>
      </c>
      <c r="O885" t="s">
        <v>2925</v>
      </c>
      <c r="P885">
        <v>0.76504605197139697</v>
      </c>
      <c r="Q885">
        <v>0.95051929854700201</v>
      </c>
      <c r="R885" s="106">
        <v>2.9300675423568699E-2</v>
      </c>
      <c r="S885" s="106">
        <v>8.4159549772126002E-2</v>
      </c>
      <c r="T885">
        <v>-0.55340520668775695</v>
      </c>
      <c r="U885">
        <v>0.55340520668775695</v>
      </c>
      <c r="V885">
        <v>2.3339441546484201</v>
      </c>
      <c r="W885">
        <v>-0.99</v>
      </c>
      <c r="X885">
        <v>5.68</v>
      </c>
      <c r="Y885">
        <v>51042</v>
      </c>
      <c r="Z885">
        <v>2686</v>
      </c>
      <c r="AA885">
        <v>0.04</v>
      </c>
      <c r="AB885">
        <v>19</v>
      </c>
      <c r="AC885">
        <v>9</v>
      </c>
      <c r="AD885">
        <v>10</v>
      </c>
      <c r="AE885">
        <v>47.37</v>
      </c>
      <c r="AF885">
        <v>14</v>
      </c>
      <c r="AG885">
        <v>6</v>
      </c>
      <c r="AH885">
        <v>5</v>
      </c>
      <c r="AI885">
        <v>8</v>
      </c>
    </row>
    <row r="886" spans="1:35" x14ac:dyDescent="0.2">
      <c r="A886" s="102">
        <v>259</v>
      </c>
      <c r="B886">
        <v>6758</v>
      </c>
      <c r="C886" t="s">
        <v>2942</v>
      </c>
      <c r="D886" t="s">
        <v>2930</v>
      </c>
      <c r="E886">
        <v>7890</v>
      </c>
      <c r="F886">
        <v>7826</v>
      </c>
      <c r="G886">
        <v>100</v>
      </c>
      <c r="H886" t="s">
        <v>2925</v>
      </c>
      <c r="I886">
        <v>9468</v>
      </c>
      <c r="J886" t="s">
        <v>2926</v>
      </c>
      <c r="K886" t="s">
        <v>2927</v>
      </c>
      <c r="L886">
        <v>1877</v>
      </c>
      <c r="M886">
        <v>1832</v>
      </c>
      <c r="N886">
        <v>400</v>
      </c>
      <c r="O886" t="s">
        <v>2928</v>
      </c>
      <c r="P886">
        <v>0.79437637083092105</v>
      </c>
      <c r="Q886">
        <v>0.92358084310678701</v>
      </c>
      <c r="R886">
        <v>0.41620738104682897</v>
      </c>
      <c r="S886">
        <v>2.5675163698562001E-2</v>
      </c>
      <c r="T886">
        <v>0.93609368953699701</v>
      </c>
      <c r="U886">
        <v>0.93609368953699701</v>
      </c>
      <c r="V886">
        <v>0.79865092214490097</v>
      </c>
      <c r="W886">
        <v>5.65</v>
      </c>
      <c r="X886">
        <v>6.36</v>
      </c>
      <c r="Y886">
        <v>50189</v>
      </c>
      <c r="Z886">
        <v>2509</v>
      </c>
      <c r="AA886">
        <v>0.2</v>
      </c>
      <c r="AB886">
        <v>20</v>
      </c>
      <c r="AC886">
        <v>10</v>
      </c>
      <c r="AD886">
        <v>10</v>
      </c>
      <c r="AE886">
        <v>50</v>
      </c>
      <c r="AF886">
        <v>10</v>
      </c>
      <c r="AG886">
        <v>8</v>
      </c>
      <c r="AH886">
        <v>5</v>
      </c>
      <c r="AI886">
        <v>7</v>
      </c>
    </row>
    <row r="887" spans="1:35" x14ac:dyDescent="0.2">
      <c r="A887" s="102">
        <v>676</v>
      </c>
      <c r="B887">
        <v>5334</v>
      </c>
      <c r="C887" t="s">
        <v>3239</v>
      </c>
      <c r="D887" t="s">
        <v>2924</v>
      </c>
      <c r="E887">
        <v>1963</v>
      </c>
      <c r="F887">
        <v>1967</v>
      </c>
      <c r="G887">
        <v>500</v>
      </c>
      <c r="H887" t="s">
        <v>2925</v>
      </c>
      <c r="I887">
        <v>5803</v>
      </c>
      <c r="J887" t="s">
        <v>26</v>
      </c>
      <c r="K887" t="s">
        <v>2941</v>
      </c>
      <c r="L887">
        <v>386</v>
      </c>
      <c r="M887">
        <v>380</v>
      </c>
      <c r="N887">
        <v>2600</v>
      </c>
      <c r="O887" t="s">
        <v>2928</v>
      </c>
      <c r="P887">
        <v>0.90090006244823695</v>
      </c>
      <c r="Q887">
        <v>0.88861281114802104</v>
      </c>
      <c r="R887">
        <v>2.1277431166366999E-2</v>
      </c>
      <c r="S887">
        <v>2.00244455752863E-2</v>
      </c>
      <c r="T887">
        <v>3.1977425504503998</v>
      </c>
      <c r="U887">
        <v>3.1977425504503998</v>
      </c>
      <c r="V887">
        <v>2.7213793797222001</v>
      </c>
      <c r="W887">
        <v>9.57</v>
      </c>
      <c r="X887">
        <v>0.46</v>
      </c>
      <c r="Y887">
        <v>50071</v>
      </c>
      <c r="Z887">
        <v>2635</v>
      </c>
      <c r="AA887">
        <v>0.11</v>
      </c>
      <c r="AB887">
        <v>19</v>
      </c>
      <c r="AC887">
        <v>9</v>
      </c>
      <c r="AD887">
        <v>10</v>
      </c>
      <c r="AE887">
        <v>47.37</v>
      </c>
      <c r="AF887">
        <v>11</v>
      </c>
      <c r="AG887">
        <v>8</v>
      </c>
      <c r="AH887">
        <v>4</v>
      </c>
      <c r="AI887">
        <v>7</v>
      </c>
    </row>
    <row r="888" spans="1:35" x14ac:dyDescent="0.2">
      <c r="A888" s="102">
        <v>77</v>
      </c>
      <c r="B888">
        <v>3635</v>
      </c>
      <c r="C888" t="s">
        <v>47</v>
      </c>
      <c r="D888" t="s">
        <v>2927</v>
      </c>
      <c r="E888">
        <v>3150</v>
      </c>
      <c r="F888">
        <v>3155</v>
      </c>
      <c r="G888">
        <v>300</v>
      </c>
      <c r="H888" t="s">
        <v>2925</v>
      </c>
      <c r="I888">
        <v>6951</v>
      </c>
      <c r="J888" t="s">
        <v>229</v>
      </c>
      <c r="K888" t="s">
        <v>2930</v>
      </c>
      <c r="L888">
        <v>3685</v>
      </c>
      <c r="M888">
        <v>3665</v>
      </c>
      <c r="N888">
        <v>300</v>
      </c>
      <c r="O888" t="s">
        <v>2928</v>
      </c>
      <c r="P888">
        <v>0.88703954687783304</v>
      </c>
      <c r="Q888">
        <v>0.94846579997471803</v>
      </c>
      <c r="R888" s="106">
        <v>0.17879376004379199</v>
      </c>
      <c r="S888" s="106">
        <v>6.10745270651201E-2</v>
      </c>
      <c r="T888">
        <v>0.56974320403700496</v>
      </c>
      <c r="U888">
        <v>0.56974320403700496</v>
      </c>
      <c r="V888">
        <v>7.7581131641491899E-2</v>
      </c>
      <c r="W888">
        <v>1.89</v>
      </c>
      <c r="X888">
        <v>13.92</v>
      </c>
      <c r="Y888">
        <v>49192</v>
      </c>
      <c r="Z888">
        <v>3279</v>
      </c>
      <c r="AA888">
        <v>0.28999999999999998</v>
      </c>
      <c r="AB888">
        <v>15</v>
      </c>
      <c r="AC888">
        <v>7</v>
      </c>
      <c r="AD888">
        <v>8</v>
      </c>
      <c r="AE888">
        <v>46.67</v>
      </c>
      <c r="AF888">
        <v>11</v>
      </c>
      <c r="AG888">
        <v>5</v>
      </c>
      <c r="AH888">
        <v>5</v>
      </c>
      <c r="AI888">
        <v>5</v>
      </c>
    </row>
    <row r="889" spans="1:35" x14ac:dyDescent="0.2">
      <c r="A889" s="102">
        <v>605</v>
      </c>
      <c r="B889">
        <v>4182</v>
      </c>
      <c r="C889" t="s">
        <v>48</v>
      </c>
      <c r="D889" t="s">
        <v>2950</v>
      </c>
      <c r="E889">
        <v>1870</v>
      </c>
      <c r="F889">
        <v>1870</v>
      </c>
      <c r="G889">
        <v>300</v>
      </c>
      <c r="H889" t="s">
        <v>2925</v>
      </c>
      <c r="I889">
        <v>4530</v>
      </c>
      <c r="J889" t="s">
        <v>1268</v>
      </c>
      <c r="K889" t="s">
        <v>2948</v>
      </c>
      <c r="L889">
        <v>5860</v>
      </c>
      <c r="M889">
        <v>5830</v>
      </c>
      <c r="N889">
        <v>100</v>
      </c>
      <c r="O889" t="s">
        <v>2928</v>
      </c>
      <c r="P889">
        <v>0.55802850779763802</v>
      </c>
      <c r="Q889">
        <v>0.89419558875504102</v>
      </c>
      <c r="R889">
        <v>4.1609467278138799E-4</v>
      </c>
      <c r="S889">
        <v>3.8465861696114101E-2</v>
      </c>
      <c r="T889">
        <v>0.95627680990960995</v>
      </c>
      <c r="U889">
        <v>0.95627680990960995</v>
      </c>
      <c r="V889">
        <v>0.785240695475934</v>
      </c>
      <c r="W889">
        <v>3.77</v>
      </c>
      <c r="X889">
        <v>3.77</v>
      </c>
      <c r="Y889">
        <v>49030</v>
      </c>
      <c r="Z889">
        <v>3269</v>
      </c>
      <c r="AA889">
        <v>0.33</v>
      </c>
      <c r="AB889">
        <v>15</v>
      </c>
      <c r="AC889">
        <v>10</v>
      </c>
      <c r="AD889">
        <v>5</v>
      </c>
      <c r="AE889">
        <v>66.67</v>
      </c>
      <c r="AF889">
        <v>10</v>
      </c>
      <c r="AG889">
        <v>7</v>
      </c>
      <c r="AH889">
        <v>5</v>
      </c>
      <c r="AI889">
        <v>3</v>
      </c>
    </row>
    <row r="890" spans="1:35" x14ac:dyDescent="0.2">
      <c r="A890" s="102">
        <v>774</v>
      </c>
      <c r="B890">
        <v>1944</v>
      </c>
      <c r="C890" t="s">
        <v>3329</v>
      </c>
      <c r="D890" t="s">
        <v>2935</v>
      </c>
      <c r="E890">
        <v>1876</v>
      </c>
      <c r="F890">
        <v>1872</v>
      </c>
      <c r="G890">
        <v>500</v>
      </c>
      <c r="H890" t="s">
        <v>2928</v>
      </c>
      <c r="I890">
        <v>9505</v>
      </c>
      <c r="J890" t="s">
        <v>3402</v>
      </c>
      <c r="K890" t="s">
        <v>2990</v>
      </c>
      <c r="L890">
        <v>899</v>
      </c>
      <c r="M890">
        <v>886</v>
      </c>
      <c r="N890">
        <v>1100</v>
      </c>
      <c r="O890" t="s">
        <v>2925</v>
      </c>
      <c r="P890">
        <v>0.81689438642258805</v>
      </c>
      <c r="Q890">
        <v>0.88029913444122398</v>
      </c>
      <c r="R890">
        <v>5.3442075181584899E-2</v>
      </c>
      <c r="S890" s="15">
        <v>6.9359222685624604E-5</v>
      </c>
      <c r="T890">
        <v>-0.19872151772032901</v>
      </c>
      <c r="U890">
        <v>0.19872151772032901</v>
      </c>
      <c r="V890">
        <v>0.47921689694792602</v>
      </c>
      <c r="W890">
        <v>-0.5</v>
      </c>
      <c r="X890">
        <v>4.12</v>
      </c>
      <c r="Y890">
        <v>49027</v>
      </c>
      <c r="Z890">
        <v>2451</v>
      </c>
      <c r="AA890">
        <v>0.15</v>
      </c>
      <c r="AB890">
        <v>20</v>
      </c>
      <c r="AC890">
        <v>11</v>
      </c>
      <c r="AD890">
        <v>9</v>
      </c>
      <c r="AE890">
        <v>55</v>
      </c>
      <c r="AF890">
        <v>14</v>
      </c>
      <c r="AG890">
        <v>6</v>
      </c>
      <c r="AH890">
        <v>2</v>
      </c>
      <c r="AI890">
        <v>12</v>
      </c>
    </row>
    <row r="891" spans="1:35" x14ac:dyDescent="0.2">
      <c r="A891" s="102">
        <v>1242</v>
      </c>
      <c r="B891">
        <v>4812</v>
      </c>
      <c r="C891" t="s">
        <v>843</v>
      </c>
      <c r="D891" t="s">
        <v>2927</v>
      </c>
      <c r="E891">
        <v>4820</v>
      </c>
      <c r="F891">
        <v>4730</v>
      </c>
      <c r="G891">
        <v>100</v>
      </c>
      <c r="H891" t="s">
        <v>2925</v>
      </c>
      <c r="I891">
        <v>6383</v>
      </c>
      <c r="J891" t="s">
        <v>698</v>
      </c>
      <c r="K891" t="s">
        <v>2938</v>
      </c>
      <c r="L891">
        <v>6960</v>
      </c>
      <c r="M891">
        <v>6910</v>
      </c>
      <c r="N891">
        <v>100</v>
      </c>
      <c r="O891" t="s">
        <v>2928</v>
      </c>
      <c r="P891">
        <v>0.873884936828214</v>
      </c>
      <c r="Q891">
        <v>0.83451495309548496</v>
      </c>
      <c r="R891">
        <v>0.12211314375391</v>
      </c>
      <c r="S891">
        <v>5.5109506083513102E-2</v>
      </c>
      <c r="T891">
        <v>1.77898274190934</v>
      </c>
      <c r="U891">
        <v>1.77898274190934</v>
      </c>
      <c r="V891">
        <v>2.1550552712136102</v>
      </c>
      <c r="W891">
        <v>6.25</v>
      </c>
      <c r="X891">
        <v>31.55</v>
      </c>
      <c r="Y891">
        <v>47874</v>
      </c>
      <c r="Z891">
        <v>4352</v>
      </c>
      <c r="AA891">
        <v>0.1</v>
      </c>
      <c r="AB891">
        <v>11</v>
      </c>
      <c r="AC891">
        <v>6</v>
      </c>
      <c r="AD891">
        <v>5</v>
      </c>
      <c r="AE891">
        <v>54.55</v>
      </c>
      <c r="AF891">
        <v>8</v>
      </c>
      <c r="AG891">
        <v>5</v>
      </c>
      <c r="AH891">
        <v>5</v>
      </c>
      <c r="AI891">
        <v>1</v>
      </c>
    </row>
    <row r="892" spans="1:35" x14ac:dyDescent="0.2">
      <c r="A892" s="102">
        <v>498</v>
      </c>
      <c r="B892">
        <v>7278</v>
      </c>
      <c r="C892" t="s">
        <v>46</v>
      </c>
      <c r="D892" t="s">
        <v>2943</v>
      </c>
      <c r="E892">
        <v>2341</v>
      </c>
      <c r="F892">
        <v>2320</v>
      </c>
      <c r="G892">
        <v>500</v>
      </c>
      <c r="H892" t="s">
        <v>2925</v>
      </c>
      <c r="I892">
        <v>7327</v>
      </c>
      <c r="J892" t="s">
        <v>3245</v>
      </c>
      <c r="K892" t="s">
        <v>2988</v>
      </c>
      <c r="L892">
        <v>2822</v>
      </c>
      <c r="M892">
        <v>2725</v>
      </c>
      <c r="N892">
        <v>400</v>
      </c>
      <c r="O892" t="s">
        <v>2928</v>
      </c>
      <c r="P892">
        <v>0.90183009236922396</v>
      </c>
      <c r="Q892">
        <v>0.90244039891683703</v>
      </c>
      <c r="R892">
        <v>0.40500760946579101</v>
      </c>
      <c r="S892">
        <v>2.0417491193012002E-2</v>
      </c>
      <c r="T892">
        <v>0.85556232770885798</v>
      </c>
      <c r="U892">
        <v>0.85556232770885798</v>
      </c>
      <c r="V892">
        <v>3.52721886311263E-2</v>
      </c>
      <c r="W892">
        <v>2.41</v>
      </c>
      <c r="X892">
        <v>6.42</v>
      </c>
      <c r="Y892">
        <v>47830</v>
      </c>
      <c r="Z892">
        <v>47830</v>
      </c>
      <c r="AA892">
        <v>2.29</v>
      </c>
      <c r="AB892">
        <v>1</v>
      </c>
      <c r="AC892">
        <v>1</v>
      </c>
      <c r="AD892">
        <v>0</v>
      </c>
      <c r="AE892">
        <v>100</v>
      </c>
      <c r="AF892">
        <v>6</v>
      </c>
      <c r="AG892">
        <v>1</v>
      </c>
      <c r="AH892">
        <v>0</v>
      </c>
      <c r="AI892">
        <v>0</v>
      </c>
    </row>
    <row r="893" spans="1:35" x14ac:dyDescent="0.2">
      <c r="A893" s="102">
        <v>531</v>
      </c>
      <c r="B893">
        <v>2607</v>
      </c>
      <c r="C893" t="s">
        <v>2954</v>
      </c>
      <c r="D893" t="s">
        <v>2953</v>
      </c>
      <c r="E893">
        <v>2936</v>
      </c>
      <c r="F893">
        <v>2901</v>
      </c>
      <c r="G893">
        <v>300</v>
      </c>
      <c r="H893" t="s">
        <v>2925</v>
      </c>
      <c r="I893">
        <v>7201</v>
      </c>
      <c r="J893" t="s">
        <v>2970</v>
      </c>
      <c r="K893" t="s">
        <v>2943</v>
      </c>
      <c r="L893">
        <v>604</v>
      </c>
      <c r="M893">
        <v>596.1</v>
      </c>
      <c r="N893">
        <v>1500</v>
      </c>
      <c r="O893" t="s">
        <v>2928</v>
      </c>
      <c r="P893">
        <v>0.85942630671797504</v>
      </c>
      <c r="Q893">
        <v>0.89964018564648396</v>
      </c>
      <c r="R893" s="106">
        <v>0.21520478141298899</v>
      </c>
      <c r="S893">
        <v>8.8385753356572706E-3</v>
      </c>
      <c r="T893">
        <v>1.88443109118302</v>
      </c>
      <c r="U893">
        <v>1.88443109118302</v>
      </c>
      <c r="V893">
        <v>2.10525256302655</v>
      </c>
      <c r="W893">
        <v>4.6399999999999997</v>
      </c>
      <c r="X893">
        <v>2.74</v>
      </c>
      <c r="Y893">
        <v>47192</v>
      </c>
      <c r="Z893">
        <v>1966</v>
      </c>
      <c r="AA893">
        <v>0.16</v>
      </c>
      <c r="AB893">
        <v>24</v>
      </c>
      <c r="AC893">
        <v>11</v>
      </c>
      <c r="AD893">
        <v>13</v>
      </c>
      <c r="AE893">
        <v>45.83</v>
      </c>
      <c r="AF893">
        <v>11</v>
      </c>
      <c r="AG893">
        <v>8</v>
      </c>
      <c r="AH893">
        <v>7</v>
      </c>
      <c r="AI893">
        <v>9</v>
      </c>
    </row>
    <row r="894" spans="1:35" x14ac:dyDescent="0.2">
      <c r="A894" s="102">
        <v>58</v>
      </c>
      <c r="B894">
        <v>4217</v>
      </c>
      <c r="C894" t="s">
        <v>1370</v>
      </c>
      <c r="D894" t="s">
        <v>2950</v>
      </c>
      <c r="E894">
        <v>4600</v>
      </c>
      <c r="F894">
        <v>4605</v>
      </c>
      <c r="G894">
        <v>200</v>
      </c>
      <c r="H894" t="s">
        <v>2925</v>
      </c>
      <c r="I894">
        <v>9468</v>
      </c>
      <c r="J894" t="s">
        <v>2926</v>
      </c>
      <c r="K894" t="s">
        <v>2927</v>
      </c>
      <c r="L894">
        <v>1877</v>
      </c>
      <c r="M894">
        <v>1832</v>
      </c>
      <c r="N894">
        <v>500</v>
      </c>
      <c r="O894" t="s">
        <v>2928</v>
      </c>
      <c r="P894">
        <v>0.86179997243704898</v>
      </c>
      <c r="Q894">
        <v>0.95345511991166898</v>
      </c>
      <c r="R894">
        <v>0.178052790321199</v>
      </c>
      <c r="S894">
        <v>1.3693651450316899E-2</v>
      </c>
      <c r="T894">
        <v>2.0125810826419501</v>
      </c>
      <c r="U894">
        <v>2.0125810826419501</v>
      </c>
      <c r="V894">
        <v>1.8167104335219699</v>
      </c>
      <c r="W894">
        <v>9.5399999999999991</v>
      </c>
      <c r="X894">
        <v>0.54</v>
      </c>
      <c r="Y894">
        <v>46713</v>
      </c>
      <c r="Z894">
        <v>2224</v>
      </c>
      <c r="AA894">
        <v>0.12</v>
      </c>
      <c r="AB894">
        <v>21</v>
      </c>
      <c r="AC894">
        <v>10</v>
      </c>
      <c r="AD894">
        <v>11</v>
      </c>
      <c r="AE894">
        <v>47.62</v>
      </c>
      <c r="AF894">
        <v>11</v>
      </c>
      <c r="AG894">
        <v>10</v>
      </c>
      <c r="AH894">
        <v>5</v>
      </c>
      <c r="AI894">
        <v>6</v>
      </c>
    </row>
    <row r="895" spans="1:35" x14ac:dyDescent="0.2">
      <c r="A895" s="102">
        <v>1121</v>
      </c>
      <c r="B895">
        <v>3401</v>
      </c>
      <c r="C895" t="s">
        <v>788</v>
      </c>
      <c r="D895" t="s">
        <v>3276</v>
      </c>
      <c r="E895">
        <v>2110</v>
      </c>
      <c r="F895">
        <v>2088</v>
      </c>
      <c r="G895">
        <v>300</v>
      </c>
      <c r="H895" t="s">
        <v>2925</v>
      </c>
      <c r="I895">
        <v>7649</v>
      </c>
      <c r="J895" t="s">
        <v>3223</v>
      </c>
      <c r="K895" t="s">
        <v>2951</v>
      </c>
      <c r="L895">
        <v>5600</v>
      </c>
      <c r="M895">
        <v>5560</v>
      </c>
      <c r="N895">
        <v>100</v>
      </c>
      <c r="O895" t="s">
        <v>2928</v>
      </c>
      <c r="P895">
        <v>0.65629167394402699</v>
      </c>
      <c r="Q895">
        <v>0.84773783998172503</v>
      </c>
      <c r="R895">
        <v>1.82777598723682E-2</v>
      </c>
      <c r="S895">
        <v>5.8253409259172197E-2</v>
      </c>
      <c r="T895">
        <v>2.1493485401503398</v>
      </c>
      <c r="U895">
        <v>2.1493485401503398</v>
      </c>
      <c r="V895">
        <v>2.4994048352649298</v>
      </c>
      <c r="W895">
        <v>7.1</v>
      </c>
      <c r="X895">
        <v>12.66</v>
      </c>
      <c r="Y895">
        <v>46586</v>
      </c>
      <c r="Z895">
        <v>3328</v>
      </c>
      <c r="AA895">
        <v>0.23</v>
      </c>
      <c r="AB895">
        <v>14</v>
      </c>
      <c r="AC895">
        <v>6</v>
      </c>
      <c r="AD895">
        <v>8</v>
      </c>
      <c r="AE895">
        <v>42.86</v>
      </c>
      <c r="AF895">
        <v>13</v>
      </c>
      <c r="AG895">
        <v>5</v>
      </c>
      <c r="AH895">
        <v>3</v>
      </c>
      <c r="AI895">
        <v>6</v>
      </c>
    </row>
    <row r="896" spans="1:35" x14ac:dyDescent="0.2">
      <c r="A896" s="102">
        <v>1449</v>
      </c>
      <c r="B896">
        <v>8306</v>
      </c>
      <c r="C896" t="s">
        <v>3188</v>
      </c>
      <c r="D896" t="s">
        <v>2988</v>
      </c>
      <c r="E896">
        <v>579.9</v>
      </c>
      <c r="F896">
        <v>579.4</v>
      </c>
      <c r="G896">
        <v>1800</v>
      </c>
      <c r="H896" t="s">
        <v>2925</v>
      </c>
      <c r="I896">
        <v>9072</v>
      </c>
      <c r="J896" t="s">
        <v>3095</v>
      </c>
      <c r="K896" t="s">
        <v>3096</v>
      </c>
      <c r="L896">
        <v>2659</v>
      </c>
      <c r="M896">
        <v>2602</v>
      </c>
      <c r="N896">
        <v>400</v>
      </c>
      <c r="O896" t="s">
        <v>2928</v>
      </c>
      <c r="P896">
        <v>0.79109875287102704</v>
      </c>
      <c r="Q896">
        <v>0.81028579039184601</v>
      </c>
      <c r="R896">
        <v>0.30665259514926402</v>
      </c>
      <c r="S896">
        <v>9.6070737507387399E-2</v>
      </c>
      <c r="T896">
        <v>2.3199372373073999</v>
      </c>
      <c r="U896">
        <v>2.3199372373073999</v>
      </c>
      <c r="V896">
        <v>0.95847294971901398</v>
      </c>
      <c r="W896">
        <v>3.06</v>
      </c>
      <c r="X896">
        <v>0.2</v>
      </c>
      <c r="Y896">
        <v>46391</v>
      </c>
      <c r="Z896">
        <v>2729</v>
      </c>
      <c r="AA896">
        <v>0.08</v>
      </c>
      <c r="AB896">
        <v>17</v>
      </c>
      <c r="AC896">
        <v>9</v>
      </c>
      <c r="AD896">
        <v>8</v>
      </c>
      <c r="AE896">
        <v>52.94</v>
      </c>
      <c r="AF896">
        <v>15</v>
      </c>
      <c r="AG896">
        <v>3</v>
      </c>
      <c r="AH896">
        <v>3</v>
      </c>
      <c r="AI896">
        <v>11</v>
      </c>
    </row>
    <row r="897" spans="1:35" x14ac:dyDescent="0.2">
      <c r="A897" s="102">
        <v>454</v>
      </c>
      <c r="B897">
        <v>2331</v>
      </c>
      <c r="C897" t="s">
        <v>3127</v>
      </c>
      <c r="D897" t="s">
        <v>2940</v>
      </c>
      <c r="E897">
        <v>5750</v>
      </c>
      <c r="F897">
        <v>5710</v>
      </c>
      <c r="G897">
        <v>100</v>
      </c>
      <c r="H897" t="s">
        <v>2928</v>
      </c>
      <c r="I897">
        <v>6758</v>
      </c>
      <c r="J897" t="s">
        <v>2942</v>
      </c>
      <c r="K897" t="s">
        <v>2930</v>
      </c>
      <c r="L897">
        <v>7890</v>
      </c>
      <c r="M897">
        <v>7826</v>
      </c>
      <c r="N897">
        <v>100</v>
      </c>
      <c r="O897" t="s">
        <v>2925</v>
      </c>
      <c r="P897">
        <v>0.63173988051069296</v>
      </c>
      <c r="Q897">
        <v>0.90563674694922902</v>
      </c>
      <c r="R897">
        <v>0.14747020499349001</v>
      </c>
      <c r="S897" s="106">
        <v>4.5707905015420602E-2</v>
      </c>
      <c r="T897">
        <v>-1.65418791991589</v>
      </c>
      <c r="U897">
        <v>1.65418791991589</v>
      </c>
      <c r="V897">
        <v>1.7654118361673901</v>
      </c>
      <c r="W897">
        <v>-11.04</v>
      </c>
      <c r="X897">
        <v>27.04</v>
      </c>
      <c r="Y897">
        <v>46100</v>
      </c>
      <c r="Z897">
        <v>5762</v>
      </c>
      <c r="AA897">
        <v>0.66</v>
      </c>
      <c r="AB897">
        <v>8</v>
      </c>
      <c r="AC897">
        <v>5</v>
      </c>
      <c r="AD897">
        <v>3</v>
      </c>
      <c r="AE897">
        <v>62.5</v>
      </c>
      <c r="AF897">
        <v>14</v>
      </c>
      <c r="AG897">
        <v>4</v>
      </c>
      <c r="AH897">
        <v>2</v>
      </c>
      <c r="AI897">
        <v>2</v>
      </c>
    </row>
    <row r="898" spans="1:35" x14ac:dyDescent="0.2">
      <c r="A898" s="102">
        <v>1203</v>
      </c>
      <c r="B898">
        <v>2427</v>
      </c>
      <c r="C898" t="s">
        <v>3263</v>
      </c>
      <c r="D898" t="s">
        <v>2940</v>
      </c>
      <c r="E898">
        <v>980</v>
      </c>
      <c r="F898">
        <v>995</v>
      </c>
      <c r="G898">
        <v>1100</v>
      </c>
      <c r="H898" t="s">
        <v>2928</v>
      </c>
      <c r="I898">
        <v>7211</v>
      </c>
      <c r="J898" t="s">
        <v>28</v>
      </c>
      <c r="K898" t="s">
        <v>2943</v>
      </c>
      <c r="L898">
        <v>423</v>
      </c>
      <c r="M898">
        <v>425</v>
      </c>
      <c r="N898">
        <v>2600</v>
      </c>
      <c r="O898" t="s">
        <v>2925</v>
      </c>
      <c r="P898">
        <v>0.90741563512818602</v>
      </c>
      <c r="Q898">
        <v>0.83838076713387499</v>
      </c>
      <c r="R898">
        <v>0.111142497730828</v>
      </c>
      <c r="S898" s="106">
        <v>7.9275831875175895E-2</v>
      </c>
      <c r="T898">
        <v>-1.0623511520994899</v>
      </c>
      <c r="U898">
        <v>1.0623511520994899</v>
      </c>
      <c r="V898">
        <v>0.66300264905658501</v>
      </c>
      <c r="W898">
        <v>-4.33</v>
      </c>
      <c r="X898">
        <v>0.96</v>
      </c>
      <c r="Y898">
        <v>45815</v>
      </c>
      <c r="Z898">
        <v>2291</v>
      </c>
      <c r="AA898">
        <v>0.09</v>
      </c>
      <c r="AB898">
        <v>20</v>
      </c>
      <c r="AC898">
        <v>11</v>
      </c>
      <c r="AD898">
        <v>9</v>
      </c>
      <c r="AE898">
        <v>55</v>
      </c>
      <c r="AF898">
        <v>11</v>
      </c>
      <c r="AG898">
        <v>9</v>
      </c>
      <c r="AH898">
        <v>7</v>
      </c>
      <c r="AI898">
        <v>4</v>
      </c>
    </row>
    <row r="899" spans="1:35" x14ac:dyDescent="0.2">
      <c r="A899" s="102">
        <v>1408</v>
      </c>
      <c r="B899">
        <v>6201</v>
      </c>
      <c r="C899" t="s">
        <v>3457</v>
      </c>
      <c r="D899" t="s">
        <v>2943</v>
      </c>
      <c r="E899">
        <v>6290</v>
      </c>
      <c r="F899">
        <v>6250</v>
      </c>
      <c r="G899">
        <v>100</v>
      </c>
      <c r="H899" t="s">
        <v>2925</v>
      </c>
      <c r="I899">
        <v>7649</v>
      </c>
      <c r="J899" t="s">
        <v>3223</v>
      </c>
      <c r="K899" t="s">
        <v>2951</v>
      </c>
      <c r="L899">
        <v>5600</v>
      </c>
      <c r="M899">
        <v>5560</v>
      </c>
      <c r="N899">
        <v>100</v>
      </c>
      <c r="O899" t="s">
        <v>2928</v>
      </c>
      <c r="P899">
        <v>0.62078218198979895</v>
      </c>
      <c r="Q899">
        <v>0.81680952746975899</v>
      </c>
      <c r="R899">
        <v>2.66491724010832E-2</v>
      </c>
      <c r="S899">
        <v>5.0588655538860598E-2</v>
      </c>
      <c r="T899">
        <v>1.21146904453722</v>
      </c>
      <c r="U899">
        <v>1.21146904453722</v>
      </c>
      <c r="V899">
        <v>1.0102838604755999</v>
      </c>
      <c r="W899">
        <v>4.42</v>
      </c>
      <c r="X899">
        <v>11.04</v>
      </c>
      <c r="Y899">
        <v>45800</v>
      </c>
      <c r="Z899">
        <v>4580</v>
      </c>
      <c r="AA899">
        <v>0.21</v>
      </c>
      <c r="AB899">
        <v>10</v>
      </c>
      <c r="AC899">
        <v>4</v>
      </c>
      <c r="AD899">
        <v>6</v>
      </c>
      <c r="AE899">
        <v>40</v>
      </c>
      <c r="AF899">
        <v>12</v>
      </c>
      <c r="AG899">
        <v>3</v>
      </c>
      <c r="AH899">
        <v>2</v>
      </c>
      <c r="AI899">
        <v>5</v>
      </c>
    </row>
    <row r="900" spans="1:35" x14ac:dyDescent="0.2">
      <c r="A900" s="102">
        <v>1068</v>
      </c>
      <c r="B900">
        <v>1951</v>
      </c>
      <c r="C900" t="s">
        <v>3650</v>
      </c>
      <c r="D900" t="s">
        <v>2935</v>
      </c>
      <c r="E900">
        <v>2760</v>
      </c>
      <c r="F900">
        <v>2810</v>
      </c>
      <c r="G900">
        <v>300</v>
      </c>
      <c r="H900" t="s">
        <v>2925</v>
      </c>
      <c r="I900">
        <v>7272</v>
      </c>
      <c r="J900" t="s">
        <v>3199</v>
      </c>
      <c r="K900" t="s">
        <v>2943</v>
      </c>
      <c r="L900">
        <v>2115</v>
      </c>
      <c r="M900">
        <v>2104</v>
      </c>
      <c r="N900">
        <v>400</v>
      </c>
      <c r="O900" t="s">
        <v>2928</v>
      </c>
      <c r="P900">
        <v>0.64903923520948903</v>
      </c>
      <c r="Q900">
        <v>0.85257843669909905</v>
      </c>
      <c r="R900">
        <v>1.30317816939123E-2</v>
      </c>
      <c r="S900">
        <v>5.9772450235951E-2</v>
      </c>
      <c r="T900">
        <v>1.6923462671632099</v>
      </c>
      <c r="U900">
        <v>1.6923462671632099</v>
      </c>
      <c r="V900">
        <v>1.1572952664216301</v>
      </c>
      <c r="W900">
        <v>4.5599999999999996</v>
      </c>
      <c r="X900">
        <v>0.17</v>
      </c>
      <c r="Y900">
        <v>45696</v>
      </c>
      <c r="Z900">
        <v>2285</v>
      </c>
      <c r="AA900">
        <v>0.16</v>
      </c>
      <c r="AB900">
        <v>20</v>
      </c>
      <c r="AC900">
        <v>11</v>
      </c>
      <c r="AD900">
        <v>9</v>
      </c>
      <c r="AE900">
        <v>55</v>
      </c>
      <c r="AF900">
        <v>11</v>
      </c>
      <c r="AG900">
        <v>8</v>
      </c>
      <c r="AH900">
        <v>7</v>
      </c>
      <c r="AI900">
        <v>5</v>
      </c>
    </row>
    <row r="901" spans="1:35" x14ac:dyDescent="0.2">
      <c r="A901" s="102">
        <v>542</v>
      </c>
      <c r="B901">
        <v>3110</v>
      </c>
      <c r="C901" t="s">
        <v>682</v>
      </c>
      <c r="D901" t="s">
        <v>2924</v>
      </c>
      <c r="E901">
        <v>4900</v>
      </c>
      <c r="F901">
        <v>4810</v>
      </c>
      <c r="G901">
        <v>200</v>
      </c>
      <c r="H901" t="s">
        <v>2925</v>
      </c>
      <c r="I901">
        <v>9433</v>
      </c>
      <c r="J901" t="s">
        <v>689</v>
      </c>
      <c r="K901" t="s">
        <v>2927</v>
      </c>
      <c r="L901">
        <v>3417</v>
      </c>
      <c r="M901">
        <v>3411</v>
      </c>
      <c r="N901">
        <v>300</v>
      </c>
      <c r="O901" t="s">
        <v>2928</v>
      </c>
      <c r="P901">
        <v>0.78835463997479605</v>
      </c>
      <c r="Q901">
        <v>0.89873157694128203</v>
      </c>
      <c r="R901">
        <v>8.3473947265556694E-2</v>
      </c>
      <c r="S901">
        <v>5.0572756101712801E-2</v>
      </c>
      <c r="T901">
        <v>0.69523572251074695</v>
      </c>
      <c r="U901">
        <v>0.69523572251074695</v>
      </c>
      <c r="V901">
        <v>0.89648920323403003</v>
      </c>
      <c r="W901">
        <v>7.61</v>
      </c>
      <c r="X901">
        <v>6.37</v>
      </c>
      <c r="Y901">
        <v>45600</v>
      </c>
      <c r="Z901">
        <v>2280</v>
      </c>
      <c r="AA901">
        <v>0.17</v>
      </c>
      <c r="AB901">
        <v>20</v>
      </c>
      <c r="AC901">
        <v>10</v>
      </c>
      <c r="AD901">
        <v>10</v>
      </c>
      <c r="AE901">
        <v>50</v>
      </c>
      <c r="AF901">
        <v>9</v>
      </c>
      <c r="AG901">
        <v>8</v>
      </c>
      <c r="AH901">
        <v>8</v>
      </c>
      <c r="AI901">
        <v>4</v>
      </c>
    </row>
    <row r="902" spans="1:35" x14ac:dyDescent="0.2">
      <c r="A902" s="102">
        <v>428</v>
      </c>
      <c r="B902">
        <v>6770</v>
      </c>
      <c r="C902" t="s">
        <v>24</v>
      </c>
      <c r="D902" t="s">
        <v>2930</v>
      </c>
      <c r="E902">
        <v>2014</v>
      </c>
      <c r="F902">
        <v>2008</v>
      </c>
      <c r="G902">
        <v>500</v>
      </c>
      <c r="H902" t="s">
        <v>2928</v>
      </c>
      <c r="I902">
        <v>8002</v>
      </c>
      <c r="J902" t="s">
        <v>29</v>
      </c>
      <c r="K902" t="s">
        <v>2932</v>
      </c>
      <c r="L902">
        <v>810.6</v>
      </c>
      <c r="M902">
        <v>808.5</v>
      </c>
      <c r="N902">
        <v>1200</v>
      </c>
      <c r="O902" t="s">
        <v>2925</v>
      </c>
      <c r="P902">
        <v>0.66379191012489303</v>
      </c>
      <c r="Q902">
        <v>0.90757656412944199</v>
      </c>
      <c r="R902">
        <v>2.9176751079087199E-2</v>
      </c>
      <c r="S902">
        <v>2.4480114170370398E-3</v>
      </c>
      <c r="T902">
        <v>-2.79931693118245</v>
      </c>
      <c r="U902">
        <v>2.79931693118245</v>
      </c>
      <c r="V902">
        <v>3.1056935484899002</v>
      </c>
      <c r="W902">
        <v>-19.899999999999999</v>
      </c>
      <c r="X902">
        <v>3.37</v>
      </c>
      <c r="Y902">
        <v>45377</v>
      </c>
      <c r="Z902">
        <v>2669</v>
      </c>
      <c r="AA902">
        <v>0.22</v>
      </c>
      <c r="AB902">
        <v>17</v>
      </c>
      <c r="AC902">
        <v>11</v>
      </c>
      <c r="AD902">
        <v>6</v>
      </c>
      <c r="AE902">
        <v>64.709999999999994</v>
      </c>
      <c r="AF902">
        <v>14</v>
      </c>
      <c r="AG902">
        <v>5</v>
      </c>
      <c r="AH902">
        <v>3</v>
      </c>
      <c r="AI902">
        <v>9</v>
      </c>
    </row>
    <row r="903" spans="1:35" x14ac:dyDescent="0.2">
      <c r="A903" s="102">
        <v>201</v>
      </c>
      <c r="B903">
        <v>3289</v>
      </c>
      <c r="C903" t="s">
        <v>780</v>
      </c>
      <c r="D903" t="s">
        <v>2947</v>
      </c>
      <c r="E903">
        <v>800</v>
      </c>
      <c r="F903">
        <v>800</v>
      </c>
      <c r="G903">
        <v>1300</v>
      </c>
      <c r="H903" t="s">
        <v>2928</v>
      </c>
      <c r="I903">
        <v>8572</v>
      </c>
      <c r="J903" t="s">
        <v>2893</v>
      </c>
      <c r="K903" t="s">
        <v>2931</v>
      </c>
      <c r="L903">
        <v>527</v>
      </c>
      <c r="M903">
        <v>527</v>
      </c>
      <c r="N903">
        <v>2000</v>
      </c>
      <c r="O903" t="s">
        <v>2925</v>
      </c>
      <c r="P903">
        <v>0.76497991678777899</v>
      </c>
      <c r="Q903">
        <v>0.92954982239025996</v>
      </c>
      <c r="R903">
        <v>0.40990809086034202</v>
      </c>
      <c r="S903">
        <v>1.5066097729995001E-2</v>
      </c>
      <c r="T903">
        <v>-0.66164359184191102</v>
      </c>
      <c r="U903">
        <v>0.66164359184191102</v>
      </c>
      <c r="V903">
        <v>0.54793213514925199</v>
      </c>
      <c r="W903">
        <v>-3.42</v>
      </c>
      <c r="X903">
        <v>1.35</v>
      </c>
      <c r="Y903">
        <v>45137</v>
      </c>
      <c r="Z903">
        <v>2508</v>
      </c>
      <c r="AA903">
        <v>0.12</v>
      </c>
      <c r="AB903">
        <v>18</v>
      </c>
      <c r="AC903">
        <v>9</v>
      </c>
      <c r="AD903">
        <v>9</v>
      </c>
      <c r="AE903">
        <v>50</v>
      </c>
      <c r="AF903">
        <v>14</v>
      </c>
      <c r="AG903">
        <v>5</v>
      </c>
      <c r="AH903">
        <v>2</v>
      </c>
      <c r="AI903">
        <v>11</v>
      </c>
    </row>
    <row r="904" spans="1:35" x14ac:dyDescent="0.2">
      <c r="A904" s="102">
        <v>739</v>
      </c>
      <c r="B904">
        <v>6479</v>
      </c>
      <c r="C904" t="s">
        <v>690</v>
      </c>
      <c r="D904" t="s">
        <v>2930</v>
      </c>
      <c r="E904">
        <v>2286</v>
      </c>
      <c r="F904">
        <v>2243</v>
      </c>
      <c r="G904">
        <v>400</v>
      </c>
      <c r="H904" t="s">
        <v>2925</v>
      </c>
      <c r="I904">
        <v>6952</v>
      </c>
      <c r="J904" t="s">
        <v>540</v>
      </c>
      <c r="K904" t="s">
        <v>2930</v>
      </c>
      <c r="L904">
        <v>2036</v>
      </c>
      <c r="M904">
        <v>2031</v>
      </c>
      <c r="N904">
        <v>400</v>
      </c>
      <c r="O904" t="s">
        <v>2928</v>
      </c>
      <c r="P904">
        <v>0.86530323779776497</v>
      </c>
      <c r="Q904">
        <v>0.88387323760773795</v>
      </c>
      <c r="R904">
        <v>7.6250083640629698E-2</v>
      </c>
      <c r="S904" s="106">
        <v>1.6415519907180799E-2</v>
      </c>
      <c r="T904">
        <v>0.68256950016104001</v>
      </c>
      <c r="U904">
        <v>0.68256950016104001</v>
      </c>
      <c r="V904">
        <v>1.2315390495906999</v>
      </c>
      <c r="W904">
        <v>3.03</v>
      </c>
      <c r="X904">
        <v>9.4499999999999993</v>
      </c>
      <c r="Y904">
        <v>44988</v>
      </c>
      <c r="Z904">
        <v>2045</v>
      </c>
      <c r="AA904">
        <v>0.13</v>
      </c>
      <c r="AB904">
        <v>22</v>
      </c>
      <c r="AC904">
        <v>11</v>
      </c>
      <c r="AD904">
        <v>11</v>
      </c>
      <c r="AE904">
        <v>50</v>
      </c>
      <c r="AF904">
        <v>11</v>
      </c>
      <c r="AG904">
        <v>9</v>
      </c>
      <c r="AH904">
        <v>6</v>
      </c>
      <c r="AI904">
        <v>7</v>
      </c>
    </row>
    <row r="905" spans="1:35" x14ac:dyDescent="0.2">
      <c r="A905" s="102">
        <v>1445</v>
      </c>
      <c r="B905">
        <v>9072</v>
      </c>
      <c r="C905" t="s">
        <v>3095</v>
      </c>
      <c r="D905" t="s">
        <v>3096</v>
      </c>
      <c r="E905">
        <v>2659</v>
      </c>
      <c r="F905">
        <v>2602</v>
      </c>
      <c r="G905">
        <v>300</v>
      </c>
      <c r="H905" t="s">
        <v>2928</v>
      </c>
      <c r="I905">
        <v>9787</v>
      </c>
      <c r="J905" t="s">
        <v>3646</v>
      </c>
      <c r="K905" t="s">
        <v>2940</v>
      </c>
      <c r="L905">
        <v>3900</v>
      </c>
      <c r="M905">
        <v>3850</v>
      </c>
      <c r="N905">
        <v>200</v>
      </c>
      <c r="O905" t="s">
        <v>2925</v>
      </c>
      <c r="P905">
        <v>0.64801030938427395</v>
      </c>
      <c r="Q905">
        <v>0.81057549088028102</v>
      </c>
      <c r="R905">
        <v>0.15937989729931401</v>
      </c>
      <c r="S905">
        <v>8.35797623330507E-2</v>
      </c>
      <c r="T905">
        <v>-1.8689447622276101</v>
      </c>
      <c r="U905">
        <v>1.8689447622276101</v>
      </c>
      <c r="V905">
        <v>1.2263192674947101</v>
      </c>
      <c r="W905">
        <v>-3.42</v>
      </c>
      <c r="X905">
        <v>1.38</v>
      </c>
      <c r="Y905">
        <v>44718</v>
      </c>
      <c r="Z905">
        <v>3440</v>
      </c>
      <c r="AA905">
        <v>0.27</v>
      </c>
      <c r="AB905">
        <v>13</v>
      </c>
      <c r="AC905">
        <v>8</v>
      </c>
      <c r="AD905">
        <v>5</v>
      </c>
      <c r="AE905">
        <v>61.54</v>
      </c>
      <c r="AF905">
        <v>13</v>
      </c>
      <c r="AG905">
        <v>4</v>
      </c>
      <c r="AH905">
        <v>2</v>
      </c>
      <c r="AI905">
        <v>7</v>
      </c>
    </row>
    <row r="906" spans="1:35" x14ac:dyDescent="0.2">
      <c r="A906" s="102">
        <v>285</v>
      </c>
      <c r="B906">
        <v>2914</v>
      </c>
      <c r="C906" t="s">
        <v>3129</v>
      </c>
      <c r="D906" t="s">
        <v>2953</v>
      </c>
      <c r="E906">
        <v>2326</v>
      </c>
      <c r="F906">
        <v>2301</v>
      </c>
      <c r="G906">
        <v>500</v>
      </c>
      <c r="H906" t="s">
        <v>2925</v>
      </c>
      <c r="I906">
        <v>9603</v>
      </c>
      <c r="J906" t="s">
        <v>3167</v>
      </c>
      <c r="K906" t="s">
        <v>2940</v>
      </c>
      <c r="L906">
        <v>2755</v>
      </c>
      <c r="M906">
        <v>2667</v>
      </c>
      <c r="N906">
        <v>400</v>
      </c>
      <c r="O906" t="s">
        <v>2928</v>
      </c>
      <c r="P906">
        <v>0.85214210071095797</v>
      </c>
      <c r="Q906">
        <v>0.92042737907614203</v>
      </c>
      <c r="R906">
        <v>0.38996012087197102</v>
      </c>
      <c r="S906">
        <v>7.4591335814265802E-2</v>
      </c>
      <c r="T906">
        <v>0.63398818271831503</v>
      </c>
      <c r="U906">
        <v>0.63398818271831503</v>
      </c>
      <c r="V906">
        <v>0.37390932358569801</v>
      </c>
      <c r="W906">
        <v>2.64</v>
      </c>
      <c r="X906">
        <v>7.85</v>
      </c>
      <c r="Y906">
        <v>44687</v>
      </c>
      <c r="Z906">
        <v>2483</v>
      </c>
      <c r="AA906">
        <v>0.13</v>
      </c>
      <c r="AB906">
        <v>18</v>
      </c>
      <c r="AC906">
        <v>9</v>
      </c>
      <c r="AD906">
        <v>9</v>
      </c>
      <c r="AE906">
        <v>50</v>
      </c>
      <c r="AF906">
        <v>12</v>
      </c>
      <c r="AG906">
        <v>6</v>
      </c>
      <c r="AH906">
        <v>5</v>
      </c>
      <c r="AI906">
        <v>7</v>
      </c>
    </row>
    <row r="907" spans="1:35" x14ac:dyDescent="0.2">
      <c r="A907" s="102">
        <v>409</v>
      </c>
      <c r="B907">
        <v>1332</v>
      </c>
      <c r="C907" t="s">
        <v>3636</v>
      </c>
      <c r="D907" t="s">
        <v>3094</v>
      </c>
      <c r="E907">
        <v>613</v>
      </c>
      <c r="F907">
        <v>609</v>
      </c>
      <c r="G907">
        <v>1800</v>
      </c>
      <c r="H907" t="s">
        <v>2925</v>
      </c>
      <c r="I907">
        <v>7201</v>
      </c>
      <c r="J907" t="s">
        <v>2970</v>
      </c>
      <c r="K907" t="s">
        <v>2943</v>
      </c>
      <c r="L907">
        <v>604</v>
      </c>
      <c r="M907">
        <v>596.1</v>
      </c>
      <c r="N907">
        <v>1800</v>
      </c>
      <c r="O907" t="s">
        <v>2928</v>
      </c>
      <c r="P907">
        <v>0.68805411429099606</v>
      </c>
      <c r="Q907">
        <v>0.90891697308368002</v>
      </c>
      <c r="R907">
        <v>2.6498160231236401E-2</v>
      </c>
      <c r="S907">
        <v>1.48377459887997E-2</v>
      </c>
      <c r="T907">
        <v>1.4382580792372099</v>
      </c>
      <c r="U907">
        <v>1.4382580792372099</v>
      </c>
      <c r="V907">
        <v>1.4358789019655001</v>
      </c>
      <c r="W907">
        <v>6.36</v>
      </c>
      <c r="X907">
        <v>2.12</v>
      </c>
      <c r="Y907">
        <v>44316</v>
      </c>
      <c r="Z907">
        <v>2014</v>
      </c>
      <c r="AA907">
        <v>0.11</v>
      </c>
      <c r="AB907">
        <v>22</v>
      </c>
      <c r="AC907">
        <v>12</v>
      </c>
      <c r="AD907">
        <v>10</v>
      </c>
      <c r="AE907">
        <v>54.55</v>
      </c>
      <c r="AF907">
        <v>12</v>
      </c>
      <c r="AG907">
        <v>8</v>
      </c>
      <c r="AH907">
        <v>6</v>
      </c>
      <c r="AI907">
        <v>8</v>
      </c>
    </row>
    <row r="908" spans="1:35" x14ac:dyDescent="0.2">
      <c r="A908" s="102">
        <v>1263</v>
      </c>
      <c r="B908">
        <v>7202</v>
      </c>
      <c r="C908" t="s">
        <v>958</v>
      </c>
      <c r="D908" t="s">
        <v>2943</v>
      </c>
      <c r="E908">
        <v>1138</v>
      </c>
      <c r="F908">
        <v>1140.5</v>
      </c>
      <c r="G908">
        <v>900</v>
      </c>
      <c r="H908" t="s">
        <v>2925</v>
      </c>
      <c r="I908">
        <v>7321</v>
      </c>
      <c r="J908" t="s">
        <v>3197</v>
      </c>
      <c r="K908" t="s">
        <v>2988</v>
      </c>
      <c r="L908">
        <v>629</v>
      </c>
      <c r="M908">
        <v>614</v>
      </c>
      <c r="N908">
        <v>1700</v>
      </c>
      <c r="O908" t="s">
        <v>2928</v>
      </c>
      <c r="P908">
        <v>0.90011915885822602</v>
      </c>
      <c r="Q908">
        <v>0.83244677537001699</v>
      </c>
      <c r="R908" s="106">
        <v>0.32312908164258902</v>
      </c>
      <c r="S908">
        <v>5.5600823714030301E-2</v>
      </c>
      <c r="T908">
        <v>0.891283692936363</v>
      </c>
      <c r="U908">
        <v>0.891283692936363</v>
      </c>
      <c r="V908">
        <v>1.9061389110133199E-2</v>
      </c>
      <c r="W908">
        <v>2.6</v>
      </c>
      <c r="X908">
        <v>1.69</v>
      </c>
      <c r="Y908">
        <v>44036</v>
      </c>
      <c r="Z908">
        <v>5504</v>
      </c>
      <c r="AA908">
        <v>0.27</v>
      </c>
      <c r="AB908">
        <v>8</v>
      </c>
      <c r="AC908">
        <v>4</v>
      </c>
      <c r="AD908">
        <v>4</v>
      </c>
      <c r="AE908">
        <v>50</v>
      </c>
      <c r="AF908">
        <v>12</v>
      </c>
      <c r="AG908">
        <v>3</v>
      </c>
      <c r="AH908">
        <v>2</v>
      </c>
      <c r="AI908">
        <v>3</v>
      </c>
    </row>
    <row r="909" spans="1:35" x14ac:dyDescent="0.2">
      <c r="A909" s="102">
        <v>1316</v>
      </c>
      <c r="B909">
        <v>1824</v>
      </c>
      <c r="C909" t="s">
        <v>225</v>
      </c>
      <c r="D909" t="s">
        <v>2935</v>
      </c>
      <c r="E909">
        <v>1081</v>
      </c>
      <c r="F909">
        <v>1095</v>
      </c>
      <c r="G909">
        <v>500</v>
      </c>
      <c r="H909" t="s">
        <v>2928</v>
      </c>
      <c r="I909">
        <v>8279</v>
      </c>
      <c r="J909" t="s">
        <v>1049</v>
      </c>
      <c r="K909" t="s">
        <v>2951</v>
      </c>
      <c r="L909">
        <v>5840</v>
      </c>
      <c r="M909">
        <v>5810</v>
      </c>
      <c r="N909">
        <v>100</v>
      </c>
      <c r="O909" t="s">
        <v>2925</v>
      </c>
      <c r="P909">
        <v>0.701647748613765</v>
      </c>
      <c r="Q909">
        <v>0.82757729174801897</v>
      </c>
      <c r="R909" s="15">
        <v>3.3147418364050398E-3</v>
      </c>
      <c r="S909" s="106">
        <v>3.6320105127651797E-2</v>
      </c>
      <c r="T909">
        <v>-1.0266683442108799</v>
      </c>
      <c r="U909">
        <v>1.0266683442108799</v>
      </c>
      <c r="V909">
        <v>1.65961495736397</v>
      </c>
      <c r="W909">
        <v>-3.39</v>
      </c>
      <c r="X909">
        <v>5.77</v>
      </c>
      <c r="Y909">
        <v>43650</v>
      </c>
      <c r="Z909">
        <v>2079</v>
      </c>
      <c r="AA909">
        <v>0.39</v>
      </c>
      <c r="AB909">
        <v>21</v>
      </c>
      <c r="AC909">
        <v>12</v>
      </c>
      <c r="AD909">
        <v>9</v>
      </c>
      <c r="AE909">
        <v>57.14</v>
      </c>
      <c r="AF909">
        <v>11</v>
      </c>
      <c r="AG909">
        <v>10</v>
      </c>
      <c r="AH909">
        <v>5</v>
      </c>
      <c r="AI909">
        <v>6</v>
      </c>
    </row>
    <row r="910" spans="1:35" x14ac:dyDescent="0.2">
      <c r="A910" s="102">
        <v>31</v>
      </c>
      <c r="B910">
        <v>2413</v>
      </c>
      <c r="C910" t="s">
        <v>2945</v>
      </c>
      <c r="D910" t="s">
        <v>2940</v>
      </c>
      <c r="E910">
        <v>3220</v>
      </c>
      <c r="F910">
        <v>3160</v>
      </c>
      <c r="G910">
        <v>300</v>
      </c>
      <c r="H910" t="s">
        <v>2928</v>
      </c>
      <c r="I910">
        <v>3635</v>
      </c>
      <c r="J910" t="s">
        <v>47</v>
      </c>
      <c r="K910" t="s">
        <v>2927</v>
      </c>
      <c r="L910">
        <v>3150</v>
      </c>
      <c r="M910">
        <v>3155</v>
      </c>
      <c r="N910">
        <v>300</v>
      </c>
      <c r="O910" t="s">
        <v>2925</v>
      </c>
      <c r="P910">
        <v>0.83205613589916505</v>
      </c>
      <c r="Q910">
        <v>0.95878296552467202</v>
      </c>
      <c r="R910" s="15">
        <v>4.7108934124799898E-2</v>
      </c>
      <c r="S910" s="15">
        <v>3.5275293849595002E-3</v>
      </c>
      <c r="T910">
        <v>-2.6906898214622199</v>
      </c>
      <c r="U910">
        <v>2.6906898214622199</v>
      </c>
      <c r="V910">
        <v>2.2093030073478501</v>
      </c>
      <c r="W910">
        <v>-11.5</v>
      </c>
      <c r="X910">
        <v>0.16</v>
      </c>
      <c r="Y910">
        <v>43348</v>
      </c>
      <c r="Z910">
        <v>2709</v>
      </c>
      <c r="AA910">
        <v>0.02</v>
      </c>
      <c r="AB910">
        <v>16</v>
      </c>
      <c r="AC910">
        <v>7</v>
      </c>
      <c r="AD910">
        <v>9</v>
      </c>
      <c r="AE910">
        <v>43.75</v>
      </c>
      <c r="AF910">
        <v>11</v>
      </c>
      <c r="AG910">
        <v>6</v>
      </c>
      <c r="AH910">
        <v>6</v>
      </c>
      <c r="AI910">
        <v>4</v>
      </c>
    </row>
    <row r="911" spans="1:35" x14ac:dyDescent="0.2">
      <c r="A911" s="102">
        <v>1490</v>
      </c>
      <c r="B911">
        <v>4540</v>
      </c>
      <c r="C911" t="s">
        <v>3652</v>
      </c>
      <c r="D911" t="s">
        <v>2948</v>
      </c>
      <c r="E911">
        <v>3115</v>
      </c>
      <c r="F911">
        <v>3085</v>
      </c>
      <c r="G911">
        <v>300</v>
      </c>
      <c r="H911" t="s">
        <v>2925</v>
      </c>
      <c r="I911">
        <v>9474</v>
      </c>
      <c r="J911" t="s">
        <v>3206</v>
      </c>
      <c r="K911" t="s">
        <v>2927</v>
      </c>
      <c r="L911">
        <v>1585</v>
      </c>
      <c r="M911">
        <v>1584</v>
      </c>
      <c r="N911">
        <v>600</v>
      </c>
      <c r="O911" t="s">
        <v>2928</v>
      </c>
      <c r="P911">
        <v>0.81192108527150497</v>
      </c>
      <c r="Q911">
        <v>0.80548635027865401</v>
      </c>
      <c r="R911" s="15">
        <v>9.2657895783493802E-2</v>
      </c>
      <c r="S911">
        <v>4.11117349257809E-2</v>
      </c>
      <c r="T911">
        <v>1.8004336512153201</v>
      </c>
      <c r="U911">
        <v>1.8004336512153201</v>
      </c>
      <c r="V911">
        <v>2.1348417192442901</v>
      </c>
      <c r="W911">
        <v>11.42</v>
      </c>
      <c r="X911">
        <v>2.69</v>
      </c>
      <c r="Y911">
        <v>42702</v>
      </c>
      <c r="Z911">
        <v>2512</v>
      </c>
      <c r="AA911">
        <v>0.14000000000000001</v>
      </c>
      <c r="AB911">
        <v>17</v>
      </c>
      <c r="AC911">
        <v>8</v>
      </c>
      <c r="AD911">
        <v>9</v>
      </c>
      <c r="AE911">
        <v>47.06</v>
      </c>
      <c r="AF911">
        <v>12</v>
      </c>
      <c r="AG911">
        <v>7</v>
      </c>
      <c r="AH911">
        <v>4</v>
      </c>
      <c r="AI911">
        <v>6</v>
      </c>
    </row>
    <row r="912" spans="1:35" x14ac:dyDescent="0.2">
      <c r="A912" s="102">
        <v>1228</v>
      </c>
      <c r="B912">
        <v>8036</v>
      </c>
      <c r="C912" t="s">
        <v>2939</v>
      </c>
      <c r="D912" t="s">
        <v>2932</v>
      </c>
      <c r="E912">
        <v>8010</v>
      </c>
      <c r="F912">
        <v>8020</v>
      </c>
      <c r="G912">
        <v>100</v>
      </c>
      <c r="H912" t="s">
        <v>2925</v>
      </c>
      <c r="I912">
        <v>9682</v>
      </c>
      <c r="J912" t="s">
        <v>3203</v>
      </c>
      <c r="K912" t="s">
        <v>2927</v>
      </c>
      <c r="L912">
        <v>2376</v>
      </c>
      <c r="M912">
        <v>2326</v>
      </c>
      <c r="N912">
        <v>300</v>
      </c>
      <c r="O912" t="s">
        <v>2928</v>
      </c>
      <c r="P912">
        <v>0.74230009109637596</v>
      </c>
      <c r="Q912">
        <v>0.83622766412699601</v>
      </c>
      <c r="R912">
        <v>0.14509102229835599</v>
      </c>
      <c r="S912">
        <v>4.76660974249625E-2</v>
      </c>
      <c r="T912">
        <v>2.9177477611197702</v>
      </c>
      <c r="U912">
        <v>2.9177477611197702</v>
      </c>
      <c r="V912">
        <v>3.2527006490693302</v>
      </c>
      <c r="W912">
        <v>12.01</v>
      </c>
      <c r="X912">
        <v>12.99</v>
      </c>
      <c r="Y912">
        <v>42429</v>
      </c>
      <c r="Z912">
        <v>2652</v>
      </c>
      <c r="AA912">
        <v>0.18</v>
      </c>
      <c r="AB912">
        <v>16</v>
      </c>
      <c r="AC912">
        <v>10</v>
      </c>
      <c r="AD912">
        <v>6</v>
      </c>
      <c r="AE912">
        <v>62.5</v>
      </c>
      <c r="AF912">
        <v>11</v>
      </c>
      <c r="AG912">
        <v>6</v>
      </c>
      <c r="AH912">
        <v>4</v>
      </c>
      <c r="AI912">
        <v>6</v>
      </c>
    </row>
    <row r="913" spans="1:35" x14ac:dyDescent="0.2">
      <c r="A913" s="102">
        <v>540</v>
      </c>
      <c r="B913">
        <v>5714</v>
      </c>
      <c r="C913" t="s">
        <v>872</v>
      </c>
      <c r="D913" t="s">
        <v>2941</v>
      </c>
      <c r="E913">
        <v>4090</v>
      </c>
      <c r="F913">
        <v>4070</v>
      </c>
      <c r="G913">
        <v>200</v>
      </c>
      <c r="H913" t="s">
        <v>2928</v>
      </c>
      <c r="I913">
        <v>8604</v>
      </c>
      <c r="J913" t="s">
        <v>541</v>
      </c>
      <c r="K913" t="s">
        <v>3183</v>
      </c>
      <c r="L913">
        <v>559</v>
      </c>
      <c r="M913">
        <v>561.6</v>
      </c>
      <c r="N913">
        <v>1400</v>
      </c>
      <c r="O913" t="s">
        <v>2925</v>
      </c>
      <c r="P913">
        <v>0.52583653046239498</v>
      </c>
      <c r="Q913">
        <v>0.89885002901482103</v>
      </c>
      <c r="R913">
        <v>3.55273592219347E-3</v>
      </c>
      <c r="S913" s="15">
        <v>4.2073194643468301E-2</v>
      </c>
      <c r="T913">
        <v>-0.36976676132489</v>
      </c>
      <c r="U913">
        <v>0.36976676132489</v>
      </c>
      <c r="V913">
        <v>9.7378891123055603E-2</v>
      </c>
      <c r="W913">
        <v>-1.04</v>
      </c>
      <c r="X913">
        <v>3.41</v>
      </c>
      <c r="Y913">
        <v>42001</v>
      </c>
      <c r="Z913">
        <v>2333</v>
      </c>
      <c r="AA913">
        <v>0.16</v>
      </c>
      <c r="AB913">
        <v>18</v>
      </c>
      <c r="AC913">
        <v>9</v>
      </c>
      <c r="AD913">
        <v>9</v>
      </c>
      <c r="AE913">
        <v>50</v>
      </c>
      <c r="AF913">
        <v>12</v>
      </c>
      <c r="AG913">
        <v>8</v>
      </c>
      <c r="AH913">
        <v>5</v>
      </c>
      <c r="AI913">
        <v>5</v>
      </c>
    </row>
    <row r="914" spans="1:35" x14ac:dyDescent="0.2">
      <c r="A914" s="102">
        <v>1355</v>
      </c>
      <c r="B914">
        <v>6135</v>
      </c>
      <c r="C914" t="s">
        <v>3232</v>
      </c>
      <c r="D914" t="s">
        <v>2938</v>
      </c>
      <c r="E914">
        <v>4315</v>
      </c>
      <c r="F914">
        <v>4295</v>
      </c>
      <c r="G914">
        <v>100</v>
      </c>
      <c r="H914" t="s">
        <v>2928</v>
      </c>
      <c r="I914">
        <v>6201</v>
      </c>
      <c r="J914" t="s">
        <v>3457</v>
      </c>
      <c r="K914" t="s">
        <v>2943</v>
      </c>
      <c r="L914">
        <v>6290</v>
      </c>
      <c r="M914">
        <v>6250</v>
      </c>
      <c r="N914">
        <v>100</v>
      </c>
      <c r="O914" t="s">
        <v>2925</v>
      </c>
      <c r="P914">
        <v>0.72401672684281504</v>
      </c>
      <c r="Q914">
        <v>0.82301370437543198</v>
      </c>
      <c r="R914">
        <v>0.272364717247707</v>
      </c>
      <c r="S914">
        <v>7.7944340417924807E-2</v>
      </c>
      <c r="T914">
        <v>-2.19183799389798</v>
      </c>
      <c r="U914">
        <v>2.19183799389798</v>
      </c>
      <c r="V914">
        <v>2.1888611215120899</v>
      </c>
      <c r="W914">
        <v>-14.69</v>
      </c>
      <c r="X914">
        <v>31.28</v>
      </c>
      <c r="Y914">
        <v>41517</v>
      </c>
      <c r="Z914">
        <v>41517</v>
      </c>
      <c r="AA914">
        <v>3.08</v>
      </c>
      <c r="AB914">
        <v>1</v>
      </c>
      <c r="AC914">
        <v>1</v>
      </c>
      <c r="AD914">
        <v>0</v>
      </c>
      <c r="AE914">
        <v>100</v>
      </c>
      <c r="AF914">
        <v>4</v>
      </c>
      <c r="AG914">
        <v>1</v>
      </c>
      <c r="AH914">
        <v>0</v>
      </c>
      <c r="AI914">
        <v>0</v>
      </c>
    </row>
    <row r="915" spans="1:35" x14ac:dyDescent="0.2">
      <c r="A915" s="102">
        <v>1097</v>
      </c>
      <c r="B915">
        <v>7267</v>
      </c>
      <c r="C915" t="s">
        <v>61</v>
      </c>
      <c r="D915" t="s">
        <v>2943</v>
      </c>
      <c r="E915">
        <v>2893</v>
      </c>
      <c r="F915">
        <v>2857.5</v>
      </c>
      <c r="G915">
        <v>200</v>
      </c>
      <c r="H915" t="s">
        <v>2928</v>
      </c>
      <c r="I915">
        <v>9062</v>
      </c>
      <c r="J915" t="s">
        <v>2889</v>
      </c>
      <c r="K915" t="s">
        <v>3096</v>
      </c>
      <c r="L915">
        <v>6140</v>
      </c>
      <c r="M915">
        <v>6140</v>
      </c>
      <c r="N915">
        <v>100</v>
      </c>
      <c r="O915" t="s">
        <v>2925</v>
      </c>
      <c r="P915">
        <v>0.73710245061652901</v>
      </c>
      <c r="Q915">
        <v>0.84980044720178705</v>
      </c>
      <c r="R915">
        <v>0.46409668183904201</v>
      </c>
      <c r="S915">
        <v>5.2456410039230697E-2</v>
      </c>
      <c r="T915">
        <v>-0.46511587108344299</v>
      </c>
      <c r="U915">
        <v>0.46511587108344299</v>
      </c>
      <c r="V915">
        <v>0.395941646090263</v>
      </c>
      <c r="W915">
        <v>-1.78</v>
      </c>
      <c r="X915">
        <v>6.92</v>
      </c>
      <c r="Y915">
        <v>41371</v>
      </c>
      <c r="Z915">
        <v>2955</v>
      </c>
      <c r="AA915">
        <v>0.31</v>
      </c>
      <c r="AB915">
        <v>14</v>
      </c>
      <c r="AC915">
        <v>8</v>
      </c>
      <c r="AD915">
        <v>6</v>
      </c>
      <c r="AE915">
        <v>57.14</v>
      </c>
      <c r="AF915">
        <v>13</v>
      </c>
      <c r="AG915">
        <v>3</v>
      </c>
      <c r="AH915">
        <v>2</v>
      </c>
      <c r="AI915">
        <v>9</v>
      </c>
    </row>
    <row r="916" spans="1:35" x14ac:dyDescent="0.2">
      <c r="A916" s="102">
        <v>17</v>
      </c>
      <c r="B916">
        <v>6457</v>
      </c>
      <c r="C916" t="s">
        <v>3349</v>
      </c>
      <c r="D916" t="s">
        <v>2938</v>
      </c>
      <c r="E916">
        <v>3335</v>
      </c>
      <c r="F916">
        <v>3195</v>
      </c>
      <c r="G916">
        <v>300</v>
      </c>
      <c r="H916" t="s">
        <v>2925</v>
      </c>
      <c r="I916">
        <v>6845</v>
      </c>
      <c r="J916" t="s">
        <v>3229</v>
      </c>
      <c r="K916" t="s">
        <v>2930</v>
      </c>
      <c r="L916">
        <v>3060</v>
      </c>
      <c r="M916">
        <v>3010</v>
      </c>
      <c r="N916">
        <v>300</v>
      </c>
      <c r="O916" t="s">
        <v>2928</v>
      </c>
      <c r="P916">
        <v>0.58705845601247597</v>
      </c>
      <c r="Q916">
        <v>0.96290873912087804</v>
      </c>
      <c r="R916">
        <v>8.2904083496800202E-2</v>
      </c>
      <c r="S916">
        <v>8.2960541436118501E-2</v>
      </c>
      <c r="T916">
        <v>1.6725267954944601E-2</v>
      </c>
      <c r="U916">
        <v>1.6725267954944601E-2</v>
      </c>
      <c r="V916">
        <v>0.34261230600283599</v>
      </c>
      <c r="W916">
        <v>0.03</v>
      </c>
      <c r="X916">
        <v>5.79</v>
      </c>
      <c r="Y916">
        <v>41040</v>
      </c>
      <c r="Z916">
        <v>4104</v>
      </c>
      <c r="AA916">
        <v>0.28999999999999998</v>
      </c>
      <c r="AB916">
        <v>10</v>
      </c>
      <c r="AC916">
        <v>6</v>
      </c>
      <c r="AD916">
        <v>4</v>
      </c>
      <c r="AE916">
        <v>60</v>
      </c>
      <c r="AF916">
        <v>15</v>
      </c>
      <c r="AG916">
        <v>2</v>
      </c>
      <c r="AH916">
        <v>1</v>
      </c>
      <c r="AI916">
        <v>7</v>
      </c>
    </row>
    <row r="917" spans="1:35" x14ac:dyDescent="0.2">
      <c r="A917" s="102">
        <v>289</v>
      </c>
      <c r="B917">
        <v>4634</v>
      </c>
      <c r="C917" t="s">
        <v>66</v>
      </c>
      <c r="D917" t="s">
        <v>2950</v>
      </c>
      <c r="E917">
        <v>2600</v>
      </c>
      <c r="F917">
        <v>2582</v>
      </c>
      <c r="G917">
        <v>400</v>
      </c>
      <c r="H917" t="s">
        <v>2928</v>
      </c>
      <c r="I917">
        <v>7186</v>
      </c>
      <c r="J917" t="s">
        <v>685</v>
      </c>
      <c r="K917" t="s">
        <v>2988</v>
      </c>
      <c r="L917">
        <v>447</v>
      </c>
      <c r="M917">
        <v>437</v>
      </c>
      <c r="N917">
        <v>2400</v>
      </c>
      <c r="O917" t="s">
        <v>2925</v>
      </c>
      <c r="P917">
        <v>0.91543496929578305</v>
      </c>
      <c r="Q917">
        <v>0.92009603997623302</v>
      </c>
      <c r="R917" s="15">
        <v>5.03930650327407E-2</v>
      </c>
      <c r="S917">
        <v>5.3355883382377602E-2</v>
      </c>
      <c r="T917">
        <v>-0.69118328187314004</v>
      </c>
      <c r="U917">
        <v>0.69118328187314004</v>
      </c>
      <c r="V917">
        <v>0.36307997645983398</v>
      </c>
      <c r="W917">
        <v>-1.06</v>
      </c>
      <c r="X917">
        <v>1.55</v>
      </c>
      <c r="Y917">
        <v>41040</v>
      </c>
      <c r="Z917">
        <v>2736</v>
      </c>
      <c r="AA917">
        <v>0.23</v>
      </c>
      <c r="AB917">
        <v>15</v>
      </c>
      <c r="AC917">
        <v>8</v>
      </c>
      <c r="AD917">
        <v>7</v>
      </c>
      <c r="AE917">
        <v>53.33</v>
      </c>
      <c r="AF917">
        <v>13</v>
      </c>
      <c r="AG917">
        <v>6</v>
      </c>
      <c r="AH917">
        <v>3</v>
      </c>
      <c r="AI917">
        <v>6</v>
      </c>
    </row>
    <row r="918" spans="1:35" x14ac:dyDescent="0.2">
      <c r="A918" s="102">
        <v>1108</v>
      </c>
      <c r="B918">
        <v>1944</v>
      </c>
      <c r="C918" t="s">
        <v>3329</v>
      </c>
      <c r="D918" t="s">
        <v>2935</v>
      </c>
      <c r="E918">
        <v>1876</v>
      </c>
      <c r="F918">
        <v>1872</v>
      </c>
      <c r="G918">
        <v>600</v>
      </c>
      <c r="H918" t="s">
        <v>2928</v>
      </c>
      <c r="I918">
        <v>9401</v>
      </c>
      <c r="J918" t="s">
        <v>1126</v>
      </c>
      <c r="K918" t="s">
        <v>2927</v>
      </c>
      <c r="L918">
        <v>2183</v>
      </c>
      <c r="M918">
        <v>2102</v>
      </c>
      <c r="N918">
        <v>500</v>
      </c>
      <c r="O918" t="s">
        <v>2925</v>
      </c>
      <c r="P918">
        <v>0.54389397764170599</v>
      </c>
      <c r="Q918">
        <v>0.848854156258954</v>
      </c>
      <c r="R918">
        <v>8.0775486670277397E-2</v>
      </c>
      <c r="S918">
        <v>8.2113873639624098E-4</v>
      </c>
      <c r="T918">
        <v>-1.2465448688298599</v>
      </c>
      <c r="U918">
        <v>1.2465448688298599</v>
      </c>
      <c r="V918">
        <v>0.93326874186689102</v>
      </c>
      <c r="W918">
        <v>-4.49</v>
      </c>
      <c r="X918">
        <v>6.87</v>
      </c>
      <c r="Y918">
        <v>41021</v>
      </c>
      <c r="Z918">
        <v>2564</v>
      </c>
      <c r="AA918">
        <v>0.16</v>
      </c>
      <c r="AB918">
        <v>16</v>
      </c>
      <c r="AC918">
        <v>8</v>
      </c>
      <c r="AD918">
        <v>8</v>
      </c>
      <c r="AE918">
        <v>50</v>
      </c>
      <c r="AF918">
        <v>14</v>
      </c>
      <c r="AG918">
        <v>5</v>
      </c>
      <c r="AH918">
        <v>3</v>
      </c>
      <c r="AI918">
        <v>8</v>
      </c>
    </row>
    <row r="919" spans="1:35" x14ac:dyDescent="0.2">
      <c r="A919" s="102">
        <v>323</v>
      </c>
      <c r="B919">
        <v>7182</v>
      </c>
      <c r="C919" t="s">
        <v>3091</v>
      </c>
      <c r="D919" t="s">
        <v>2988</v>
      </c>
      <c r="E919">
        <v>1050</v>
      </c>
      <c r="F919">
        <v>1047</v>
      </c>
      <c r="G919">
        <v>1000</v>
      </c>
      <c r="H919" t="s">
        <v>2925</v>
      </c>
      <c r="I919">
        <v>8273</v>
      </c>
      <c r="J919" t="s">
        <v>3098</v>
      </c>
      <c r="K919" t="s">
        <v>2951</v>
      </c>
      <c r="L919">
        <v>3595</v>
      </c>
      <c r="M919">
        <v>3570</v>
      </c>
      <c r="N919">
        <v>300</v>
      </c>
      <c r="O919" t="s">
        <v>2928</v>
      </c>
      <c r="P919">
        <v>0.85602927140388796</v>
      </c>
      <c r="Q919">
        <v>0.916225366729151</v>
      </c>
      <c r="R919">
        <v>0.117208541590551</v>
      </c>
      <c r="S919">
        <v>3.0063655495834701E-2</v>
      </c>
      <c r="T919">
        <v>2.04801937238364</v>
      </c>
      <c r="U919">
        <v>2.04801937238364</v>
      </c>
      <c r="V919">
        <v>2.07556281887764</v>
      </c>
      <c r="W919">
        <v>10.199999999999999</v>
      </c>
      <c r="X919">
        <v>2.2400000000000002</v>
      </c>
      <c r="Y919">
        <v>40904</v>
      </c>
      <c r="Z919">
        <v>2406</v>
      </c>
      <c r="AA919">
        <v>0.11</v>
      </c>
      <c r="AB919">
        <v>17</v>
      </c>
      <c r="AC919">
        <v>8</v>
      </c>
      <c r="AD919">
        <v>9</v>
      </c>
      <c r="AE919">
        <v>47.06</v>
      </c>
      <c r="AF919">
        <v>12</v>
      </c>
      <c r="AG919">
        <v>7</v>
      </c>
      <c r="AH919">
        <v>6</v>
      </c>
      <c r="AI919">
        <v>4</v>
      </c>
    </row>
    <row r="920" spans="1:35" x14ac:dyDescent="0.2">
      <c r="A920" s="102">
        <v>1294</v>
      </c>
      <c r="B920">
        <v>4543</v>
      </c>
      <c r="C920" t="s">
        <v>832</v>
      </c>
      <c r="D920" t="s">
        <v>2934</v>
      </c>
      <c r="E920">
        <v>3852</v>
      </c>
      <c r="F920">
        <v>3941</v>
      </c>
      <c r="G920">
        <v>200</v>
      </c>
      <c r="H920" t="s">
        <v>2928</v>
      </c>
      <c r="I920">
        <v>4555</v>
      </c>
      <c r="J920" t="s">
        <v>834</v>
      </c>
      <c r="K920" t="s">
        <v>2948</v>
      </c>
      <c r="L920">
        <v>7350</v>
      </c>
      <c r="M920">
        <v>7390</v>
      </c>
      <c r="N920">
        <v>100</v>
      </c>
      <c r="O920" t="s">
        <v>2925</v>
      </c>
      <c r="P920">
        <v>0.66872442311833502</v>
      </c>
      <c r="Q920">
        <v>0.82987923694217902</v>
      </c>
      <c r="R920">
        <v>8.3202476417681395E-4</v>
      </c>
      <c r="S920">
        <v>8.2358616516008398E-2</v>
      </c>
      <c r="T920">
        <v>-1.6290107907871301</v>
      </c>
      <c r="U920">
        <v>1.6290107907871301</v>
      </c>
      <c r="V920">
        <v>0.84300556343231103</v>
      </c>
      <c r="W920">
        <v>-7.7</v>
      </c>
      <c r="X920">
        <v>6.66</v>
      </c>
      <c r="Y920">
        <v>40865</v>
      </c>
      <c r="Z920">
        <v>2919</v>
      </c>
      <c r="AA920">
        <v>0.45</v>
      </c>
      <c r="AB920">
        <v>14</v>
      </c>
      <c r="AC920">
        <v>8</v>
      </c>
      <c r="AD920">
        <v>6</v>
      </c>
      <c r="AE920">
        <v>57.14</v>
      </c>
      <c r="AF920">
        <v>9</v>
      </c>
      <c r="AG920">
        <v>6</v>
      </c>
      <c r="AH920">
        <v>4</v>
      </c>
      <c r="AI920">
        <v>4</v>
      </c>
    </row>
    <row r="921" spans="1:35" x14ac:dyDescent="0.2">
      <c r="A921" s="102">
        <v>1089</v>
      </c>
      <c r="B921">
        <v>6457</v>
      </c>
      <c r="C921" t="s">
        <v>3349</v>
      </c>
      <c r="D921" t="s">
        <v>2938</v>
      </c>
      <c r="E921">
        <v>3335</v>
      </c>
      <c r="F921">
        <v>3195</v>
      </c>
      <c r="G921">
        <v>200</v>
      </c>
      <c r="H921" t="s">
        <v>2925</v>
      </c>
      <c r="I921">
        <v>7649</v>
      </c>
      <c r="J921" t="s">
        <v>3223</v>
      </c>
      <c r="K921" t="s">
        <v>2951</v>
      </c>
      <c r="L921">
        <v>5600</v>
      </c>
      <c r="M921">
        <v>5560</v>
      </c>
      <c r="N921">
        <v>100</v>
      </c>
      <c r="O921" t="s">
        <v>2928</v>
      </c>
      <c r="P921">
        <v>0.52246354117092497</v>
      </c>
      <c r="Q921">
        <v>0.85018440080751601</v>
      </c>
      <c r="R921">
        <v>1.10167734990622E-2</v>
      </c>
      <c r="S921">
        <v>9.2727675664353401E-2</v>
      </c>
      <c r="T921">
        <v>0.86724718989149896</v>
      </c>
      <c r="U921">
        <v>0.86724718989149896</v>
      </c>
      <c r="V921">
        <v>1.3974980413612501</v>
      </c>
      <c r="W921">
        <v>4.0199999999999996</v>
      </c>
      <c r="X921">
        <v>14.93</v>
      </c>
      <c r="Y921">
        <v>40721</v>
      </c>
      <c r="Z921">
        <v>5817</v>
      </c>
      <c r="AA921">
        <v>0.25</v>
      </c>
      <c r="AB921">
        <v>7</v>
      </c>
      <c r="AC921">
        <v>3</v>
      </c>
      <c r="AD921">
        <v>4</v>
      </c>
      <c r="AE921">
        <v>42.86</v>
      </c>
      <c r="AF921">
        <v>12</v>
      </c>
      <c r="AG921">
        <v>3</v>
      </c>
      <c r="AH921">
        <v>2</v>
      </c>
      <c r="AI921">
        <v>2</v>
      </c>
    </row>
    <row r="922" spans="1:35" x14ac:dyDescent="0.2">
      <c r="A922" s="102">
        <v>568</v>
      </c>
      <c r="B922">
        <v>7278</v>
      </c>
      <c r="C922" t="s">
        <v>46</v>
      </c>
      <c r="D922" t="s">
        <v>2943</v>
      </c>
      <c r="E922">
        <v>2341</v>
      </c>
      <c r="F922">
        <v>2320</v>
      </c>
      <c r="G922">
        <v>300</v>
      </c>
      <c r="H922" t="s">
        <v>2928</v>
      </c>
      <c r="I922">
        <v>8316</v>
      </c>
      <c r="J922" t="s">
        <v>3212</v>
      </c>
      <c r="K922" t="s">
        <v>2988</v>
      </c>
      <c r="L922">
        <v>3973</v>
      </c>
      <c r="M922">
        <v>3954</v>
      </c>
      <c r="N922">
        <v>200</v>
      </c>
      <c r="O922" t="s">
        <v>2925</v>
      </c>
      <c r="P922">
        <v>0.83853662906045301</v>
      </c>
      <c r="Q922">
        <v>0.89660201232105796</v>
      </c>
      <c r="R922">
        <v>0.16368258710801001</v>
      </c>
      <c r="S922">
        <v>3.5659184510082501E-2</v>
      </c>
      <c r="T922">
        <v>-1.1272206891091201</v>
      </c>
      <c r="U922">
        <v>1.1272206891091201</v>
      </c>
      <c r="V922">
        <v>0.88209531529451402</v>
      </c>
      <c r="W922">
        <v>-3.7</v>
      </c>
      <c r="X922">
        <v>11.99</v>
      </c>
      <c r="Y922">
        <v>40452</v>
      </c>
      <c r="Z922">
        <v>5056</v>
      </c>
      <c r="AA922">
        <v>0.21</v>
      </c>
      <c r="AB922">
        <v>8</v>
      </c>
      <c r="AC922">
        <v>4</v>
      </c>
      <c r="AD922">
        <v>4</v>
      </c>
      <c r="AE922">
        <v>50</v>
      </c>
      <c r="AF922">
        <v>16</v>
      </c>
      <c r="AG922">
        <v>3</v>
      </c>
      <c r="AH922">
        <v>1</v>
      </c>
      <c r="AI922">
        <v>4</v>
      </c>
    </row>
    <row r="923" spans="1:35" x14ac:dyDescent="0.2">
      <c r="A923" s="102">
        <v>263</v>
      </c>
      <c r="B923">
        <v>3401</v>
      </c>
      <c r="C923" t="s">
        <v>788</v>
      </c>
      <c r="D923" t="s">
        <v>3276</v>
      </c>
      <c r="E923">
        <v>2110</v>
      </c>
      <c r="F923">
        <v>2088</v>
      </c>
      <c r="G923">
        <v>500</v>
      </c>
      <c r="H923" t="s">
        <v>2925</v>
      </c>
      <c r="I923">
        <v>4612</v>
      </c>
      <c r="J923" t="s">
        <v>836</v>
      </c>
      <c r="K923" t="s">
        <v>2950</v>
      </c>
      <c r="L923">
        <v>5630</v>
      </c>
      <c r="M923">
        <v>5450</v>
      </c>
      <c r="N923">
        <v>200</v>
      </c>
      <c r="O923" t="s">
        <v>2928</v>
      </c>
      <c r="P923">
        <v>0.565168758706454</v>
      </c>
      <c r="Q923">
        <v>0.92323493103548604</v>
      </c>
      <c r="R923">
        <v>0.214868527630591</v>
      </c>
      <c r="S923" s="106">
        <v>1.62268786301605E-2</v>
      </c>
      <c r="T923">
        <v>1.53745065559976</v>
      </c>
      <c r="U923">
        <v>1.53745065559976</v>
      </c>
      <c r="V923">
        <v>0.87663945245302699</v>
      </c>
      <c r="W923">
        <v>5.67</v>
      </c>
      <c r="X923">
        <v>4.22</v>
      </c>
      <c r="Y923">
        <v>38155</v>
      </c>
      <c r="Z923">
        <v>2725</v>
      </c>
      <c r="AA923">
        <v>0.17</v>
      </c>
      <c r="AB923">
        <v>14</v>
      </c>
      <c r="AC923">
        <v>8</v>
      </c>
      <c r="AD923">
        <v>6</v>
      </c>
      <c r="AE923">
        <v>57.14</v>
      </c>
      <c r="AF923">
        <v>13</v>
      </c>
      <c r="AG923">
        <v>4</v>
      </c>
      <c r="AH923">
        <v>3</v>
      </c>
      <c r="AI923">
        <v>7</v>
      </c>
    </row>
    <row r="924" spans="1:35" x14ac:dyDescent="0.2">
      <c r="A924" s="102">
        <v>918</v>
      </c>
      <c r="B924">
        <v>4543</v>
      </c>
      <c r="C924" t="s">
        <v>832</v>
      </c>
      <c r="D924" t="s">
        <v>2934</v>
      </c>
      <c r="E924">
        <v>3852</v>
      </c>
      <c r="F924">
        <v>3941</v>
      </c>
      <c r="G924">
        <v>200</v>
      </c>
      <c r="H924" t="s">
        <v>2928</v>
      </c>
      <c r="I924">
        <v>8806</v>
      </c>
      <c r="J924" t="s">
        <v>3189</v>
      </c>
      <c r="K924" t="s">
        <v>2947</v>
      </c>
      <c r="L924">
        <v>1408</v>
      </c>
      <c r="M924">
        <v>1403</v>
      </c>
      <c r="N924">
        <v>600</v>
      </c>
      <c r="O924" t="s">
        <v>2925</v>
      </c>
      <c r="P924">
        <v>0.61096620352957398</v>
      </c>
      <c r="Q924">
        <v>0.86723843324517902</v>
      </c>
      <c r="R924">
        <v>8.94706629879675E-4</v>
      </c>
      <c r="S924">
        <v>3.6688761206623503E-2</v>
      </c>
      <c r="T924">
        <v>-1.6093527585529701</v>
      </c>
      <c r="U924">
        <v>1.6093527585529701</v>
      </c>
      <c r="V924">
        <v>0.92224460776667905</v>
      </c>
      <c r="W924">
        <v>-10.53</v>
      </c>
      <c r="X924">
        <v>6.8</v>
      </c>
      <c r="Y924">
        <v>37526</v>
      </c>
      <c r="Z924">
        <v>1975</v>
      </c>
      <c r="AA924">
        <v>0.08</v>
      </c>
      <c r="AB924">
        <v>19</v>
      </c>
      <c r="AC924">
        <v>9</v>
      </c>
      <c r="AD924">
        <v>10</v>
      </c>
      <c r="AE924">
        <v>47.37</v>
      </c>
      <c r="AF924">
        <v>13</v>
      </c>
      <c r="AG924">
        <v>4</v>
      </c>
      <c r="AH924">
        <v>4</v>
      </c>
      <c r="AI924">
        <v>11</v>
      </c>
    </row>
    <row r="925" spans="1:35" x14ac:dyDescent="0.2">
      <c r="A925" s="102">
        <v>493</v>
      </c>
      <c r="B925">
        <v>5802</v>
      </c>
      <c r="C925" t="s">
        <v>3217</v>
      </c>
      <c r="D925" t="s">
        <v>2941</v>
      </c>
      <c r="E925">
        <v>1533.5</v>
      </c>
      <c r="F925">
        <v>1518</v>
      </c>
      <c r="G925">
        <v>500</v>
      </c>
      <c r="H925" t="s">
        <v>2928</v>
      </c>
      <c r="I925">
        <v>8309</v>
      </c>
      <c r="J925" t="s">
        <v>1053</v>
      </c>
      <c r="K925" t="s">
        <v>2988</v>
      </c>
      <c r="L925">
        <v>4123</v>
      </c>
      <c r="M925">
        <v>4099</v>
      </c>
      <c r="N925">
        <v>200</v>
      </c>
      <c r="O925" t="s">
        <v>2925</v>
      </c>
      <c r="P925">
        <v>0.74904146049967402</v>
      </c>
      <c r="Q925">
        <v>0.90277065195300699</v>
      </c>
      <c r="R925">
        <v>7.3608850181830401E-2</v>
      </c>
      <c r="S925" s="106">
        <v>3.4532668740624203E-2</v>
      </c>
      <c r="T925">
        <v>-0.90008484902223096</v>
      </c>
      <c r="U925">
        <v>0.90008484902223096</v>
      </c>
      <c r="V925">
        <v>0.71227874653732803</v>
      </c>
      <c r="W925">
        <v>-2.4</v>
      </c>
      <c r="X925">
        <v>7.42</v>
      </c>
      <c r="Y925">
        <v>37281</v>
      </c>
      <c r="Z925">
        <v>2193</v>
      </c>
      <c r="AA925">
        <v>0.16</v>
      </c>
      <c r="AB925">
        <v>17</v>
      </c>
      <c r="AC925">
        <v>8</v>
      </c>
      <c r="AD925">
        <v>9</v>
      </c>
      <c r="AE925">
        <v>47.06</v>
      </c>
      <c r="AF925">
        <v>17</v>
      </c>
      <c r="AG925">
        <v>3</v>
      </c>
      <c r="AH925">
        <v>3</v>
      </c>
      <c r="AI925">
        <v>11</v>
      </c>
    </row>
    <row r="926" spans="1:35" x14ac:dyDescent="0.2">
      <c r="A926" s="102">
        <v>702</v>
      </c>
      <c r="B926">
        <v>2331</v>
      </c>
      <c r="C926" t="s">
        <v>3127</v>
      </c>
      <c r="D926" t="s">
        <v>2940</v>
      </c>
      <c r="E926">
        <v>5750</v>
      </c>
      <c r="F926">
        <v>5710</v>
      </c>
      <c r="G926">
        <v>100</v>
      </c>
      <c r="H926" t="s">
        <v>2928</v>
      </c>
      <c r="I926">
        <v>3635</v>
      </c>
      <c r="J926" t="s">
        <v>47</v>
      </c>
      <c r="K926" t="s">
        <v>2927</v>
      </c>
      <c r="L926">
        <v>3150</v>
      </c>
      <c r="M926">
        <v>3155</v>
      </c>
      <c r="N926">
        <v>200</v>
      </c>
      <c r="O926" t="s">
        <v>2925</v>
      </c>
      <c r="P926">
        <v>0.512992428225298</v>
      </c>
      <c r="Q926">
        <v>0.88671386901597105</v>
      </c>
      <c r="R926" s="15">
        <v>0.118318888678083</v>
      </c>
      <c r="S926">
        <v>2.7583798781691898E-2</v>
      </c>
      <c r="T926">
        <v>-2.72017580492694</v>
      </c>
      <c r="U926">
        <v>2.72017580492694</v>
      </c>
      <c r="V926">
        <v>2.8362983483408102</v>
      </c>
      <c r="W926">
        <v>-18.920000000000002</v>
      </c>
      <c r="X926">
        <v>10.51</v>
      </c>
      <c r="Y926">
        <v>36873</v>
      </c>
      <c r="Z926">
        <v>2048</v>
      </c>
      <c r="AA926">
        <v>-0.04</v>
      </c>
      <c r="AB926">
        <v>18</v>
      </c>
      <c r="AC926">
        <v>9</v>
      </c>
      <c r="AD926">
        <v>9</v>
      </c>
      <c r="AE926">
        <v>50</v>
      </c>
      <c r="AF926">
        <v>12</v>
      </c>
      <c r="AG926">
        <v>6</v>
      </c>
      <c r="AH926">
        <v>5</v>
      </c>
      <c r="AI926">
        <v>7</v>
      </c>
    </row>
    <row r="927" spans="1:35" x14ac:dyDescent="0.2">
      <c r="A927" s="102">
        <v>692</v>
      </c>
      <c r="B927">
        <v>2427</v>
      </c>
      <c r="C927" t="s">
        <v>3263</v>
      </c>
      <c r="D927" t="s">
        <v>2940</v>
      </c>
      <c r="E927">
        <v>980</v>
      </c>
      <c r="F927">
        <v>995</v>
      </c>
      <c r="G927">
        <v>1100</v>
      </c>
      <c r="H927" t="s">
        <v>2928</v>
      </c>
      <c r="I927">
        <v>5214</v>
      </c>
      <c r="J927" t="s">
        <v>3279</v>
      </c>
      <c r="K927" t="s">
        <v>2924</v>
      </c>
      <c r="L927">
        <v>2218</v>
      </c>
      <c r="M927">
        <v>2198</v>
      </c>
      <c r="N927">
        <v>500</v>
      </c>
      <c r="O927" t="s">
        <v>2925</v>
      </c>
      <c r="P927">
        <v>0.79744253994243097</v>
      </c>
      <c r="Q927">
        <v>0.887192125272669</v>
      </c>
      <c r="R927" s="15">
        <v>0.46033697425102399</v>
      </c>
      <c r="S927">
        <v>3.4040124014509399E-2</v>
      </c>
      <c r="T927">
        <v>-1.6347897141101999</v>
      </c>
      <c r="U927">
        <v>1.6347897141101999</v>
      </c>
      <c r="V927">
        <v>0.40960548239372702</v>
      </c>
      <c r="W927">
        <v>-6.57</v>
      </c>
      <c r="X927">
        <v>0.41</v>
      </c>
      <c r="Y927">
        <v>35765</v>
      </c>
      <c r="Z927">
        <v>1555</v>
      </c>
      <c r="AA927">
        <v>0.06</v>
      </c>
      <c r="AB927">
        <v>23</v>
      </c>
      <c r="AC927">
        <v>13</v>
      </c>
      <c r="AD927">
        <v>10</v>
      </c>
      <c r="AE927">
        <v>56.52</v>
      </c>
      <c r="AF927">
        <v>9</v>
      </c>
      <c r="AG927">
        <v>11</v>
      </c>
      <c r="AH927">
        <v>10</v>
      </c>
      <c r="AI927">
        <v>2</v>
      </c>
    </row>
    <row r="928" spans="1:35" x14ac:dyDescent="0.2">
      <c r="A928" s="102">
        <v>838</v>
      </c>
      <c r="B928">
        <v>1803</v>
      </c>
      <c r="C928" t="s">
        <v>2936</v>
      </c>
      <c r="D928" t="s">
        <v>2935</v>
      </c>
      <c r="E928">
        <v>1160</v>
      </c>
      <c r="F928">
        <v>1165</v>
      </c>
      <c r="G928">
        <v>900</v>
      </c>
      <c r="H928" t="s">
        <v>2925</v>
      </c>
      <c r="I928">
        <v>8031</v>
      </c>
      <c r="J928" t="s">
        <v>1013</v>
      </c>
      <c r="K928" t="s">
        <v>2932</v>
      </c>
      <c r="L928">
        <v>1981</v>
      </c>
      <c r="M928">
        <v>1981</v>
      </c>
      <c r="N928">
        <v>500</v>
      </c>
      <c r="O928" t="s">
        <v>2928</v>
      </c>
      <c r="P928">
        <v>0.63618796988839799</v>
      </c>
      <c r="Q928">
        <v>0.87525355891086498</v>
      </c>
      <c r="R928">
        <v>0.427516261579654</v>
      </c>
      <c r="S928">
        <v>4.0881548643619398E-2</v>
      </c>
      <c r="T928">
        <v>1.70415003945912</v>
      </c>
      <c r="U928">
        <v>1.70415003945912</v>
      </c>
      <c r="V928">
        <v>1.4938640261813401</v>
      </c>
      <c r="W928">
        <v>4.01</v>
      </c>
      <c r="X928">
        <v>5.86</v>
      </c>
      <c r="Y928">
        <v>35560</v>
      </c>
      <c r="Z928">
        <v>2092</v>
      </c>
      <c r="AA928">
        <v>0.09</v>
      </c>
      <c r="AB928">
        <v>17</v>
      </c>
      <c r="AC928">
        <v>8</v>
      </c>
      <c r="AD928">
        <v>9</v>
      </c>
      <c r="AE928">
        <v>47.06</v>
      </c>
      <c r="AF928">
        <v>14</v>
      </c>
      <c r="AG928">
        <v>3</v>
      </c>
      <c r="AH928">
        <v>3</v>
      </c>
      <c r="AI928">
        <v>11</v>
      </c>
    </row>
    <row r="929" spans="1:35" x14ac:dyDescent="0.2">
      <c r="A929" s="102">
        <v>1502</v>
      </c>
      <c r="B929">
        <v>4114</v>
      </c>
      <c r="C929" t="s">
        <v>3133</v>
      </c>
      <c r="D929" t="s">
        <v>2950</v>
      </c>
      <c r="E929">
        <v>6320</v>
      </c>
      <c r="F929">
        <v>6230</v>
      </c>
      <c r="G929">
        <v>100</v>
      </c>
      <c r="H929" t="s">
        <v>2928</v>
      </c>
      <c r="I929">
        <v>9003</v>
      </c>
      <c r="J929" t="s">
        <v>3227</v>
      </c>
      <c r="K929" t="s">
        <v>3096</v>
      </c>
      <c r="L929">
        <v>2960</v>
      </c>
      <c r="M929">
        <v>2903</v>
      </c>
      <c r="N929">
        <v>200</v>
      </c>
      <c r="O929" t="s">
        <v>2925</v>
      </c>
      <c r="P929">
        <v>0.66497766679871195</v>
      </c>
      <c r="Q929">
        <v>0.80378509550514199</v>
      </c>
      <c r="R929" s="106">
        <v>0.103586959856036</v>
      </c>
      <c r="S929">
        <v>5.9690432977163102E-2</v>
      </c>
      <c r="T929">
        <v>-1.9279313065999</v>
      </c>
      <c r="U929">
        <v>1.9279313065999</v>
      </c>
      <c r="V929">
        <v>2.25207335638436</v>
      </c>
      <c r="W929">
        <v>-4.76</v>
      </c>
      <c r="X929">
        <v>6.81</v>
      </c>
      <c r="Y929">
        <v>35525</v>
      </c>
      <c r="Z929">
        <v>5921</v>
      </c>
      <c r="AA929">
        <v>0.59</v>
      </c>
      <c r="AB929">
        <v>6</v>
      </c>
      <c r="AC929">
        <v>3</v>
      </c>
      <c r="AD929">
        <v>3</v>
      </c>
      <c r="AE929">
        <v>50</v>
      </c>
      <c r="AF929">
        <v>13</v>
      </c>
      <c r="AG929">
        <v>3</v>
      </c>
      <c r="AH929">
        <v>1</v>
      </c>
      <c r="AI929">
        <v>2</v>
      </c>
    </row>
    <row r="930" spans="1:35" x14ac:dyDescent="0.2">
      <c r="A930" s="102">
        <v>378</v>
      </c>
      <c r="B930">
        <v>3626</v>
      </c>
      <c r="C930" t="s">
        <v>3175</v>
      </c>
      <c r="D930" t="s">
        <v>2927</v>
      </c>
      <c r="E930">
        <v>7250</v>
      </c>
      <c r="F930">
        <v>7090</v>
      </c>
      <c r="G930">
        <v>100</v>
      </c>
      <c r="H930" t="s">
        <v>2925</v>
      </c>
      <c r="I930">
        <v>4062</v>
      </c>
      <c r="J930" t="s">
        <v>232</v>
      </c>
      <c r="K930" t="s">
        <v>2930</v>
      </c>
      <c r="L930">
        <v>2783</v>
      </c>
      <c r="M930">
        <v>2712</v>
      </c>
      <c r="N930">
        <v>300</v>
      </c>
      <c r="O930" t="s">
        <v>2928</v>
      </c>
      <c r="P930">
        <v>0.66202831740575097</v>
      </c>
      <c r="Q930">
        <v>0.91104571107755505</v>
      </c>
      <c r="R930" s="15">
        <v>8.30264721772032E-2</v>
      </c>
      <c r="S930">
        <v>9.7166414110968297E-2</v>
      </c>
      <c r="T930">
        <v>0.70191836697297705</v>
      </c>
      <c r="U930">
        <v>0.70191836697297705</v>
      </c>
      <c r="V930">
        <v>0.52999724599042997</v>
      </c>
      <c r="W930">
        <v>2.6</v>
      </c>
      <c r="X930">
        <v>14.75</v>
      </c>
      <c r="Y930">
        <v>35337</v>
      </c>
      <c r="Z930">
        <v>1860</v>
      </c>
      <c r="AA930">
        <v>0.15</v>
      </c>
      <c r="AB930">
        <v>19</v>
      </c>
      <c r="AC930">
        <v>9</v>
      </c>
      <c r="AD930">
        <v>10</v>
      </c>
      <c r="AE930">
        <v>47.37</v>
      </c>
      <c r="AF930">
        <v>12</v>
      </c>
      <c r="AG930">
        <v>8</v>
      </c>
      <c r="AH930">
        <v>4</v>
      </c>
      <c r="AI930">
        <v>7</v>
      </c>
    </row>
    <row r="931" spans="1:35" x14ac:dyDescent="0.2">
      <c r="A931" s="102">
        <v>1512</v>
      </c>
      <c r="B931">
        <v>4114</v>
      </c>
      <c r="C931" t="s">
        <v>3133</v>
      </c>
      <c r="D931" t="s">
        <v>2950</v>
      </c>
      <c r="E931">
        <v>6320</v>
      </c>
      <c r="F931">
        <v>6230</v>
      </c>
      <c r="G931">
        <v>100</v>
      </c>
      <c r="H931" t="s">
        <v>2928</v>
      </c>
      <c r="I931">
        <v>5020</v>
      </c>
      <c r="J931" t="s">
        <v>3373</v>
      </c>
      <c r="K931" t="s">
        <v>3261</v>
      </c>
      <c r="L931">
        <v>480.9</v>
      </c>
      <c r="M931">
        <v>483</v>
      </c>
      <c r="N931">
        <v>1300</v>
      </c>
      <c r="O931" t="s">
        <v>2925</v>
      </c>
      <c r="P931">
        <v>0.61370911460336297</v>
      </c>
      <c r="Q931">
        <v>0.80261053261787196</v>
      </c>
      <c r="R931">
        <v>4.0637485817722301E-2</v>
      </c>
      <c r="S931">
        <v>2.4094772412049801E-2</v>
      </c>
      <c r="T931">
        <v>-1.67456907825834</v>
      </c>
      <c r="U931">
        <v>1.67456907825834</v>
      </c>
      <c r="V931">
        <v>1.2270243482816501</v>
      </c>
      <c r="W931">
        <v>-4.43</v>
      </c>
      <c r="X931">
        <v>0.79</v>
      </c>
      <c r="Y931">
        <v>34131</v>
      </c>
      <c r="Z931">
        <v>2275</v>
      </c>
      <c r="AA931">
        <v>0.25</v>
      </c>
      <c r="AB931">
        <v>15</v>
      </c>
      <c r="AC931">
        <v>8</v>
      </c>
      <c r="AD931">
        <v>7</v>
      </c>
      <c r="AE931">
        <v>53.33</v>
      </c>
      <c r="AF931">
        <v>10</v>
      </c>
      <c r="AG931">
        <v>8</v>
      </c>
      <c r="AH931">
        <v>6</v>
      </c>
      <c r="AI931">
        <v>1</v>
      </c>
    </row>
    <row r="932" spans="1:35" x14ac:dyDescent="0.2">
      <c r="A932" s="102">
        <v>464</v>
      </c>
      <c r="B932">
        <v>2531</v>
      </c>
      <c r="C932" t="s">
        <v>2952</v>
      </c>
      <c r="D932" t="s">
        <v>2953</v>
      </c>
      <c r="E932">
        <v>1021</v>
      </c>
      <c r="F932">
        <v>1006</v>
      </c>
      <c r="G932">
        <v>1100</v>
      </c>
      <c r="H932" t="s">
        <v>2925</v>
      </c>
      <c r="I932">
        <v>8273</v>
      </c>
      <c r="J932" t="s">
        <v>3098</v>
      </c>
      <c r="K932" t="s">
        <v>2951</v>
      </c>
      <c r="L932">
        <v>3595</v>
      </c>
      <c r="M932">
        <v>3570</v>
      </c>
      <c r="N932">
        <v>300</v>
      </c>
      <c r="O932" t="s">
        <v>2928</v>
      </c>
      <c r="P932">
        <v>0.91665110058113397</v>
      </c>
      <c r="Q932">
        <v>0.90493461478007897</v>
      </c>
      <c r="R932">
        <v>2.7543363140206199E-4</v>
      </c>
      <c r="S932">
        <v>1.8725354100186199E-2</v>
      </c>
      <c r="T932">
        <v>2.2017424403902899</v>
      </c>
      <c r="U932">
        <v>2.2017424403902899</v>
      </c>
      <c r="V932">
        <v>1.7453755209509001</v>
      </c>
      <c r="W932">
        <v>8.33</v>
      </c>
      <c r="X932">
        <v>3.32</v>
      </c>
      <c r="Y932">
        <v>34021</v>
      </c>
      <c r="Z932">
        <v>1791</v>
      </c>
      <c r="AA932">
        <v>0.01</v>
      </c>
      <c r="AB932">
        <v>19</v>
      </c>
      <c r="AC932">
        <v>9</v>
      </c>
      <c r="AD932">
        <v>10</v>
      </c>
      <c r="AE932">
        <v>47.37</v>
      </c>
      <c r="AF932">
        <v>9</v>
      </c>
      <c r="AG932">
        <v>8</v>
      </c>
      <c r="AH932">
        <v>7</v>
      </c>
      <c r="AI932">
        <v>4</v>
      </c>
    </row>
    <row r="933" spans="1:35" x14ac:dyDescent="0.2">
      <c r="A933" s="102">
        <v>501</v>
      </c>
      <c r="B933">
        <v>7278</v>
      </c>
      <c r="C933" t="s">
        <v>46</v>
      </c>
      <c r="D933" t="s">
        <v>2943</v>
      </c>
      <c r="E933">
        <v>2341</v>
      </c>
      <c r="F933">
        <v>2320</v>
      </c>
      <c r="G933">
        <v>400</v>
      </c>
      <c r="H933" t="s">
        <v>2928</v>
      </c>
      <c r="I933">
        <v>9072</v>
      </c>
      <c r="J933" t="s">
        <v>3095</v>
      </c>
      <c r="K933" t="s">
        <v>3096</v>
      </c>
      <c r="L933">
        <v>2659</v>
      </c>
      <c r="M933">
        <v>2602</v>
      </c>
      <c r="N933">
        <v>400</v>
      </c>
      <c r="O933" t="s">
        <v>2925</v>
      </c>
      <c r="P933">
        <v>0.86002533656256797</v>
      </c>
      <c r="Q933">
        <v>0.90218923767578696</v>
      </c>
      <c r="R933" s="106">
        <v>2.8206089942709799E-2</v>
      </c>
      <c r="S933">
        <v>1.2033477419997299E-3</v>
      </c>
      <c r="T933">
        <v>-0.27898925122134499</v>
      </c>
      <c r="U933">
        <v>0.27898925122134499</v>
      </c>
      <c r="V933">
        <v>0.62092271999577597</v>
      </c>
      <c r="W933">
        <v>-0.8</v>
      </c>
      <c r="X933">
        <v>10.84</v>
      </c>
      <c r="Y933">
        <v>33937</v>
      </c>
      <c r="Z933">
        <v>2828</v>
      </c>
      <c r="AA933">
        <v>0.1</v>
      </c>
      <c r="AB933">
        <v>12</v>
      </c>
      <c r="AC933">
        <v>6</v>
      </c>
      <c r="AD933">
        <v>6</v>
      </c>
      <c r="AE933">
        <v>50</v>
      </c>
      <c r="AF933">
        <v>13</v>
      </c>
      <c r="AG933">
        <v>3</v>
      </c>
      <c r="AH933">
        <v>3</v>
      </c>
      <c r="AI933">
        <v>6</v>
      </c>
    </row>
    <row r="934" spans="1:35" x14ac:dyDescent="0.2">
      <c r="A934" s="102">
        <v>740</v>
      </c>
      <c r="B934">
        <v>9502</v>
      </c>
      <c r="C934" t="s">
        <v>3248</v>
      </c>
      <c r="D934" t="s">
        <v>2990</v>
      </c>
      <c r="E934">
        <v>1569.5</v>
      </c>
      <c r="F934">
        <v>1568</v>
      </c>
      <c r="G934">
        <v>700</v>
      </c>
      <c r="H934" t="s">
        <v>2925</v>
      </c>
      <c r="I934">
        <v>9507</v>
      </c>
      <c r="J934" t="s">
        <v>3102</v>
      </c>
      <c r="K934" t="s">
        <v>2990</v>
      </c>
      <c r="L934">
        <v>942</v>
      </c>
      <c r="M934">
        <v>935</v>
      </c>
      <c r="N934">
        <v>1200</v>
      </c>
      <c r="O934" t="s">
        <v>2928</v>
      </c>
      <c r="P934">
        <v>0.57025703247877302</v>
      </c>
      <c r="Q934">
        <v>0.883837169477516</v>
      </c>
      <c r="R934">
        <v>3.3371931306263203E-2</v>
      </c>
      <c r="S934">
        <v>4.7093467542278999E-2</v>
      </c>
      <c r="T934">
        <v>2.7818663246426101</v>
      </c>
      <c r="U934">
        <v>2.7818663246426101</v>
      </c>
      <c r="V934">
        <v>2.8794106182385799</v>
      </c>
      <c r="W934">
        <v>12</v>
      </c>
      <c r="X934">
        <v>2.2200000000000002</v>
      </c>
      <c r="Y934">
        <v>33424</v>
      </c>
      <c r="Z934">
        <v>1857</v>
      </c>
      <c r="AA934">
        <v>-0.01</v>
      </c>
      <c r="AB934">
        <v>18</v>
      </c>
      <c r="AC934">
        <v>10</v>
      </c>
      <c r="AD934">
        <v>8</v>
      </c>
      <c r="AE934">
        <v>55.56</v>
      </c>
      <c r="AF934">
        <v>13</v>
      </c>
      <c r="AG934">
        <v>5</v>
      </c>
      <c r="AH934">
        <v>5</v>
      </c>
      <c r="AI934">
        <v>8</v>
      </c>
    </row>
    <row r="935" spans="1:35" x14ac:dyDescent="0.2">
      <c r="A935" s="102">
        <v>743</v>
      </c>
      <c r="B935">
        <v>5631</v>
      </c>
      <c r="C935" t="s">
        <v>3214</v>
      </c>
      <c r="D935" t="s">
        <v>2938</v>
      </c>
      <c r="E935">
        <v>2141</v>
      </c>
      <c r="F935">
        <v>2148</v>
      </c>
      <c r="G935">
        <v>400</v>
      </c>
      <c r="H935" t="s">
        <v>2925</v>
      </c>
      <c r="I935">
        <v>6592</v>
      </c>
      <c r="J935" t="s">
        <v>3221</v>
      </c>
      <c r="K935" t="s">
        <v>2930</v>
      </c>
      <c r="L935">
        <v>4045</v>
      </c>
      <c r="M935">
        <v>4015</v>
      </c>
      <c r="N935">
        <v>200</v>
      </c>
      <c r="O935" t="s">
        <v>2928</v>
      </c>
      <c r="P935">
        <v>0.85253694714537098</v>
      </c>
      <c r="Q935">
        <v>0.88350568069997104</v>
      </c>
      <c r="R935">
        <v>7.9558816344069194E-2</v>
      </c>
      <c r="S935">
        <v>7.33396416271074E-3</v>
      </c>
      <c r="T935">
        <v>0.80390219851164202</v>
      </c>
      <c r="U935">
        <v>0.80390219851164202</v>
      </c>
      <c r="V935">
        <v>0.30058784354880902</v>
      </c>
      <c r="W935">
        <v>2.95</v>
      </c>
      <c r="X935">
        <v>7</v>
      </c>
      <c r="Y935">
        <v>32448</v>
      </c>
      <c r="Z935">
        <v>2496</v>
      </c>
      <c r="AA935">
        <v>0.16</v>
      </c>
      <c r="AB935">
        <v>13</v>
      </c>
      <c r="AC935">
        <v>6</v>
      </c>
      <c r="AD935">
        <v>7</v>
      </c>
      <c r="AE935">
        <v>46.15</v>
      </c>
      <c r="AF935">
        <v>12</v>
      </c>
      <c r="AG935">
        <v>5</v>
      </c>
      <c r="AH935">
        <v>4</v>
      </c>
      <c r="AI935">
        <v>4</v>
      </c>
    </row>
    <row r="936" spans="1:35" x14ac:dyDescent="0.2">
      <c r="A936" s="102">
        <v>1494</v>
      </c>
      <c r="B936">
        <v>4043</v>
      </c>
      <c r="C936" t="s">
        <v>3278</v>
      </c>
      <c r="D936" t="s">
        <v>2950</v>
      </c>
      <c r="E936">
        <v>2845</v>
      </c>
      <c r="F936">
        <v>2847</v>
      </c>
      <c r="G936">
        <v>300</v>
      </c>
      <c r="H936" t="s">
        <v>2925</v>
      </c>
      <c r="I936">
        <v>9072</v>
      </c>
      <c r="J936" t="s">
        <v>3095</v>
      </c>
      <c r="K936" t="s">
        <v>3096</v>
      </c>
      <c r="L936">
        <v>2659</v>
      </c>
      <c r="M936">
        <v>2602</v>
      </c>
      <c r="N936">
        <v>300</v>
      </c>
      <c r="O936" t="s">
        <v>2928</v>
      </c>
      <c r="P936">
        <v>0.765664935119441</v>
      </c>
      <c r="Q936">
        <v>0.80488314152217699</v>
      </c>
      <c r="R936">
        <v>0.16286397729490301</v>
      </c>
      <c r="S936">
        <v>3.5338919236612101E-2</v>
      </c>
      <c r="T936">
        <v>0.42426843907807799</v>
      </c>
      <c r="U936">
        <v>0.42426843907807799</v>
      </c>
      <c r="V936">
        <v>0.162966486099692</v>
      </c>
      <c r="W936">
        <v>1.28</v>
      </c>
      <c r="X936">
        <v>8.61</v>
      </c>
      <c r="Y936">
        <v>32347</v>
      </c>
      <c r="Z936">
        <v>2941</v>
      </c>
      <c r="AA936">
        <v>0.04</v>
      </c>
      <c r="AB936">
        <v>11</v>
      </c>
      <c r="AC936">
        <v>5</v>
      </c>
      <c r="AD936">
        <v>6</v>
      </c>
      <c r="AE936">
        <v>45.45</v>
      </c>
      <c r="AF936">
        <v>11</v>
      </c>
      <c r="AG936">
        <v>4</v>
      </c>
      <c r="AH936">
        <v>3</v>
      </c>
      <c r="AI936">
        <v>4</v>
      </c>
    </row>
    <row r="937" spans="1:35" x14ac:dyDescent="0.2">
      <c r="A937" s="102">
        <v>1134</v>
      </c>
      <c r="B937">
        <v>2001</v>
      </c>
      <c r="C937" t="s">
        <v>2781</v>
      </c>
      <c r="D937" t="s">
        <v>2953</v>
      </c>
      <c r="E937">
        <v>1684</v>
      </c>
      <c r="F937">
        <v>1706</v>
      </c>
      <c r="G937">
        <v>500</v>
      </c>
      <c r="H937" t="s">
        <v>2925</v>
      </c>
      <c r="I937">
        <v>6302</v>
      </c>
      <c r="J937" t="s">
        <v>3256</v>
      </c>
      <c r="K937" t="s">
        <v>2938</v>
      </c>
      <c r="L937">
        <v>2938</v>
      </c>
      <c r="M937">
        <v>2901</v>
      </c>
      <c r="N937">
        <v>300</v>
      </c>
      <c r="O937" t="s">
        <v>2928</v>
      </c>
      <c r="P937">
        <v>0.78208486311379999</v>
      </c>
      <c r="Q937">
        <v>0.846615590298054</v>
      </c>
      <c r="R937">
        <v>7.4230390479569003E-2</v>
      </c>
      <c r="S937" s="15">
        <v>9.5485497013449702E-2</v>
      </c>
      <c r="T937">
        <v>2.5028896040503299</v>
      </c>
      <c r="U937">
        <v>2.5028896040503299</v>
      </c>
      <c r="V937">
        <v>1.9108521885921801</v>
      </c>
      <c r="W937">
        <v>7.75</v>
      </c>
      <c r="X937">
        <v>1.99</v>
      </c>
      <c r="Y937">
        <v>31689</v>
      </c>
      <c r="Z937">
        <v>2113</v>
      </c>
      <c r="AA937">
        <v>-0.03</v>
      </c>
      <c r="AB937">
        <v>15</v>
      </c>
      <c r="AC937">
        <v>7</v>
      </c>
      <c r="AD937">
        <v>8</v>
      </c>
      <c r="AE937">
        <v>46.67</v>
      </c>
      <c r="AF937">
        <v>14</v>
      </c>
      <c r="AG937">
        <v>4</v>
      </c>
      <c r="AH937">
        <v>4</v>
      </c>
      <c r="AI937">
        <v>7</v>
      </c>
    </row>
    <row r="938" spans="1:35" x14ac:dyDescent="0.2">
      <c r="A938" s="102">
        <v>486</v>
      </c>
      <c r="B938">
        <v>5631</v>
      </c>
      <c r="C938" t="s">
        <v>3214</v>
      </c>
      <c r="D938" t="s">
        <v>2938</v>
      </c>
      <c r="E938">
        <v>2141</v>
      </c>
      <c r="F938">
        <v>2148</v>
      </c>
      <c r="G938">
        <v>400</v>
      </c>
      <c r="H938" t="s">
        <v>2925</v>
      </c>
      <c r="I938">
        <v>6135</v>
      </c>
      <c r="J938" t="s">
        <v>3232</v>
      </c>
      <c r="K938" t="s">
        <v>2938</v>
      </c>
      <c r="L938">
        <v>4315</v>
      </c>
      <c r="M938">
        <v>4295</v>
      </c>
      <c r="N938">
        <v>200</v>
      </c>
      <c r="O938" t="s">
        <v>2928</v>
      </c>
      <c r="P938">
        <v>0.85747088346903899</v>
      </c>
      <c r="Q938">
        <v>0.903228494384959</v>
      </c>
      <c r="R938" s="106">
        <v>0.101100988287989</v>
      </c>
      <c r="S938" s="15">
        <v>7.1455361830200195E-2</v>
      </c>
      <c r="T938">
        <v>3.1429256914888102</v>
      </c>
      <c r="U938">
        <v>3.1429256914888102</v>
      </c>
      <c r="V938">
        <v>3.1180741006631201</v>
      </c>
      <c r="W938">
        <v>12.3</v>
      </c>
      <c r="X938">
        <v>0.02</v>
      </c>
      <c r="Y938">
        <v>31031</v>
      </c>
      <c r="Z938">
        <v>1939</v>
      </c>
      <c r="AA938">
        <v>0.1</v>
      </c>
      <c r="AB938">
        <v>16</v>
      </c>
      <c r="AC938">
        <v>9</v>
      </c>
      <c r="AD938">
        <v>7</v>
      </c>
      <c r="AE938">
        <v>56.25</v>
      </c>
      <c r="AF938">
        <v>10</v>
      </c>
      <c r="AG938">
        <v>6</v>
      </c>
      <c r="AH938">
        <v>6</v>
      </c>
      <c r="AI938">
        <v>4</v>
      </c>
    </row>
    <row r="939" spans="1:35" x14ac:dyDescent="0.2">
      <c r="A939" s="102">
        <v>105</v>
      </c>
      <c r="B939">
        <v>7182</v>
      </c>
      <c r="C939" t="s">
        <v>3091</v>
      </c>
      <c r="D939" t="s">
        <v>2988</v>
      </c>
      <c r="E939">
        <v>1050</v>
      </c>
      <c r="F939">
        <v>1047</v>
      </c>
      <c r="G939">
        <v>1000</v>
      </c>
      <c r="H939" t="s">
        <v>2925</v>
      </c>
      <c r="I939">
        <v>7211</v>
      </c>
      <c r="J939" t="s">
        <v>28</v>
      </c>
      <c r="K939" t="s">
        <v>2943</v>
      </c>
      <c r="L939">
        <v>423</v>
      </c>
      <c r="M939">
        <v>425</v>
      </c>
      <c r="N939">
        <v>2500</v>
      </c>
      <c r="O939" t="s">
        <v>2928</v>
      </c>
      <c r="P939">
        <v>0.88258161028966498</v>
      </c>
      <c r="Q939">
        <v>0.94242953213434599</v>
      </c>
      <c r="R939">
        <v>7.0747053341435606E-2</v>
      </c>
      <c r="S939">
        <v>1.9269583376442601E-3</v>
      </c>
      <c r="T939">
        <v>1.91688296950065</v>
      </c>
      <c r="U939">
        <v>1.91688296950065</v>
      </c>
      <c r="V939">
        <v>2.2079041974370202</v>
      </c>
      <c r="W939">
        <v>8.77</v>
      </c>
      <c r="X939">
        <v>1.48</v>
      </c>
      <c r="Y939">
        <v>30913</v>
      </c>
      <c r="Z939">
        <v>1717</v>
      </c>
      <c r="AA939">
        <v>7.0000000000000007E-2</v>
      </c>
      <c r="AB939">
        <v>18</v>
      </c>
      <c r="AC939">
        <v>8</v>
      </c>
      <c r="AD939">
        <v>10</v>
      </c>
      <c r="AE939">
        <v>44.44</v>
      </c>
      <c r="AF939">
        <v>16</v>
      </c>
      <c r="AG939">
        <v>3</v>
      </c>
      <c r="AH939">
        <v>2</v>
      </c>
      <c r="AI939">
        <v>13</v>
      </c>
    </row>
    <row r="940" spans="1:35" x14ac:dyDescent="0.2">
      <c r="A940" s="102">
        <v>954</v>
      </c>
      <c r="B940">
        <v>2607</v>
      </c>
      <c r="C940" t="s">
        <v>2954</v>
      </c>
      <c r="D940" t="s">
        <v>2953</v>
      </c>
      <c r="E940">
        <v>2936</v>
      </c>
      <c r="F940">
        <v>2901</v>
      </c>
      <c r="G940">
        <v>400</v>
      </c>
      <c r="H940" t="s">
        <v>2928</v>
      </c>
      <c r="I940">
        <v>4118</v>
      </c>
      <c r="J940" t="s">
        <v>3242</v>
      </c>
      <c r="K940" t="s">
        <v>2950</v>
      </c>
      <c r="L940">
        <v>3545</v>
      </c>
      <c r="M940">
        <v>3520</v>
      </c>
      <c r="N940">
        <v>300</v>
      </c>
      <c r="O940" t="s">
        <v>2925</v>
      </c>
      <c r="P940">
        <v>0.74853085508345596</v>
      </c>
      <c r="Q940">
        <v>0.86385153204387699</v>
      </c>
      <c r="R940" s="15">
        <v>0.251050144591145</v>
      </c>
      <c r="S940">
        <v>6.1597411928340701E-2</v>
      </c>
      <c r="T940">
        <v>-1.1444006155536399</v>
      </c>
      <c r="U940">
        <v>1.1444006155536399</v>
      </c>
      <c r="V940">
        <v>0.98062743345028602</v>
      </c>
      <c r="W940">
        <v>-3.73</v>
      </c>
      <c r="X940">
        <v>9.89</v>
      </c>
      <c r="Y940">
        <v>30616</v>
      </c>
      <c r="Z940">
        <v>3827</v>
      </c>
      <c r="AA940">
        <v>0.13</v>
      </c>
      <c r="AB940">
        <v>8</v>
      </c>
      <c r="AC940">
        <v>3</v>
      </c>
      <c r="AD940">
        <v>5</v>
      </c>
      <c r="AE940">
        <v>37.5</v>
      </c>
      <c r="AF940">
        <v>11</v>
      </c>
      <c r="AG940">
        <v>3</v>
      </c>
      <c r="AH940">
        <v>2</v>
      </c>
      <c r="AI940">
        <v>3</v>
      </c>
    </row>
    <row r="941" spans="1:35" x14ac:dyDescent="0.2">
      <c r="A941" s="102">
        <v>438</v>
      </c>
      <c r="B941">
        <v>2264</v>
      </c>
      <c r="C941" t="s">
        <v>3266</v>
      </c>
      <c r="D941" t="s">
        <v>2953</v>
      </c>
      <c r="E941">
        <v>4525</v>
      </c>
      <c r="F941">
        <v>4530</v>
      </c>
      <c r="G941">
        <v>200</v>
      </c>
      <c r="H941" t="s">
        <v>2925</v>
      </c>
      <c r="I941">
        <v>2327</v>
      </c>
      <c r="J941" t="s">
        <v>3632</v>
      </c>
      <c r="K941" t="s">
        <v>2927</v>
      </c>
      <c r="L941">
        <v>3325</v>
      </c>
      <c r="M941">
        <v>3275</v>
      </c>
      <c r="N941">
        <v>300</v>
      </c>
      <c r="O941" t="s">
        <v>2928</v>
      </c>
      <c r="P941">
        <v>0.627767667863943</v>
      </c>
      <c r="Q941">
        <v>0.90689454955069404</v>
      </c>
      <c r="R941" s="106">
        <v>0.28222564694291502</v>
      </c>
      <c r="S941" s="15">
        <v>6.2068355400106599E-7</v>
      </c>
      <c r="T941">
        <v>3.63543133970198</v>
      </c>
      <c r="U941">
        <v>3.63543133970198</v>
      </c>
      <c r="V941">
        <v>1.8884136964653799</v>
      </c>
      <c r="W941">
        <v>12.42</v>
      </c>
      <c r="X941">
        <v>8.44</v>
      </c>
      <c r="Y941">
        <v>30389</v>
      </c>
      <c r="Z941">
        <v>3039</v>
      </c>
      <c r="AA941">
        <v>0.35</v>
      </c>
      <c r="AB941">
        <v>10</v>
      </c>
      <c r="AC941">
        <v>7</v>
      </c>
      <c r="AD941">
        <v>3</v>
      </c>
      <c r="AE941">
        <v>70</v>
      </c>
      <c r="AF941">
        <v>11</v>
      </c>
      <c r="AG941">
        <v>5</v>
      </c>
      <c r="AH941">
        <v>3</v>
      </c>
      <c r="AI941">
        <v>2</v>
      </c>
    </row>
    <row r="942" spans="1:35" x14ac:dyDescent="0.2">
      <c r="A942" s="102">
        <v>763</v>
      </c>
      <c r="B942">
        <v>2264</v>
      </c>
      <c r="C942" t="s">
        <v>3266</v>
      </c>
      <c r="D942" t="s">
        <v>2953</v>
      </c>
      <c r="E942">
        <v>4525</v>
      </c>
      <c r="F942">
        <v>4530</v>
      </c>
      <c r="G942">
        <v>200</v>
      </c>
      <c r="H942" t="s">
        <v>2925</v>
      </c>
      <c r="I942">
        <v>4091</v>
      </c>
      <c r="J942" t="s">
        <v>815</v>
      </c>
      <c r="K942" t="s">
        <v>2950</v>
      </c>
      <c r="L942">
        <v>2271</v>
      </c>
      <c r="M942">
        <v>2282</v>
      </c>
      <c r="N942">
        <v>400</v>
      </c>
      <c r="O942" t="s">
        <v>2928</v>
      </c>
      <c r="P942">
        <v>0.51477009271290097</v>
      </c>
      <c r="Q942">
        <v>0.88149641318875105</v>
      </c>
      <c r="R942">
        <v>0.16840057772999201</v>
      </c>
      <c r="S942">
        <v>3.3231359032335199E-2</v>
      </c>
      <c r="T942">
        <v>2.90453989354832</v>
      </c>
      <c r="U942">
        <v>2.90453989354832</v>
      </c>
      <c r="V942">
        <v>3.0718171255044999</v>
      </c>
      <c r="W942">
        <v>10.06</v>
      </c>
      <c r="X942">
        <v>0.75</v>
      </c>
      <c r="Y942">
        <v>29644</v>
      </c>
      <c r="Z942">
        <v>1560</v>
      </c>
      <c r="AA942">
        <v>0.15</v>
      </c>
      <c r="AB942">
        <v>19</v>
      </c>
      <c r="AC942">
        <v>11</v>
      </c>
      <c r="AD942">
        <v>8</v>
      </c>
      <c r="AE942">
        <v>57.89</v>
      </c>
      <c r="AF942">
        <v>10</v>
      </c>
      <c r="AG942">
        <v>7</v>
      </c>
      <c r="AH942">
        <v>7</v>
      </c>
      <c r="AI942">
        <v>5</v>
      </c>
    </row>
    <row r="943" spans="1:35" x14ac:dyDescent="0.2">
      <c r="A943" s="102">
        <v>680</v>
      </c>
      <c r="B943">
        <v>2127</v>
      </c>
      <c r="C943" t="s">
        <v>3174</v>
      </c>
      <c r="D943" t="s">
        <v>2940</v>
      </c>
      <c r="E943">
        <v>3750</v>
      </c>
      <c r="F943">
        <v>3830</v>
      </c>
      <c r="G943">
        <v>200</v>
      </c>
      <c r="H943" t="s">
        <v>2928</v>
      </c>
      <c r="I943">
        <v>8572</v>
      </c>
      <c r="J943" t="s">
        <v>2893</v>
      </c>
      <c r="K943" t="s">
        <v>2931</v>
      </c>
      <c r="L943">
        <v>527</v>
      </c>
      <c r="M943">
        <v>527</v>
      </c>
      <c r="N943">
        <v>1500</v>
      </c>
      <c r="O943" t="s">
        <v>2925</v>
      </c>
      <c r="P943">
        <v>0.67774562106699399</v>
      </c>
      <c r="Q943">
        <v>0.88817460701464301</v>
      </c>
      <c r="R943">
        <v>0.22772394340574301</v>
      </c>
      <c r="S943">
        <v>4.7727140697836699E-2</v>
      </c>
      <c r="T943">
        <v>-0.77784445550781001</v>
      </c>
      <c r="U943">
        <v>0.77784445550781001</v>
      </c>
      <c r="V943">
        <v>0.71790785102510002</v>
      </c>
      <c r="W943">
        <v>-4.3499999999999996</v>
      </c>
      <c r="X943">
        <v>3.2</v>
      </c>
      <c r="Y943">
        <v>29611</v>
      </c>
      <c r="Z943">
        <v>1742</v>
      </c>
      <c r="AA943">
        <v>0.09</v>
      </c>
      <c r="AB943">
        <v>17</v>
      </c>
      <c r="AC943">
        <v>9</v>
      </c>
      <c r="AD943">
        <v>8</v>
      </c>
      <c r="AE943">
        <v>52.94</v>
      </c>
      <c r="AF943">
        <v>10</v>
      </c>
      <c r="AG943">
        <v>7</v>
      </c>
      <c r="AH943">
        <v>7</v>
      </c>
      <c r="AI943">
        <v>3</v>
      </c>
    </row>
    <row r="944" spans="1:35" x14ac:dyDescent="0.2">
      <c r="A944" s="102">
        <v>145</v>
      </c>
      <c r="B944">
        <v>2768</v>
      </c>
      <c r="C944" t="s">
        <v>3670</v>
      </c>
      <c r="D944" t="s">
        <v>2932</v>
      </c>
      <c r="E944">
        <v>354</v>
      </c>
      <c r="F944">
        <v>356</v>
      </c>
      <c r="G944">
        <v>2300</v>
      </c>
      <c r="H944" t="s">
        <v>2928</v>
      </c>
      <c r="I944">
        <v>4581</v>
      </c>
      <c r="J944" t="s">
        <v>3671</v>
      </c>
      <c r="K944" t="s">
        <v>2948</v>
      </c>
      <c r="L944">
        <v>8470</v>
      </c>
      <c r="M944">
        <v>8300</v>
      </c>
      <c r="N944">
        <v>100</v>
      </c>
      <c r="O944" t="s">
        <v>2925</v>
      </c>
      <c r="P944">
        <v>0.67601657302705598</v>
      </c>
      <c r="Q944">
        <v>0.93636260141723904</v>
      </c>
      <c r="R944" s="15">
        <v>0.117393669752076</v>
      </c>
      <c r="S944">
        <v>2.9288940990076999E-2</v>
      </c>
      <c r="T944">
        <v>-0.89277199694103804</v>
      </c>
      <c r="U944">
        <v>0.89277199694103804</v>
      </c>
      <c r="V944">
        <v>1.7504130904691799</v>
      </c>
      <c r="W944">
        <v>-1.64</v>
      </c>
      <c r="X944">
        <v>1.35</v>
      </c>
      <c r="Y944">
        <v>28639</v>
      </c>
      <c r="Z944">
        <v>2046</v>
      </c>
      <c r="AA944">
        <v>0.08</v>
      </c>
      <c r="AB944">
        <v>14</v>
      </c>
      <c r="AC944">
        <v>6</v>
      </c>
      <c r="AD944">
        <v>8</v>
      </c>
      <c r="AE944">
        <v>42.86</v>
      </c>
      <c r="AF944">
        <v>14</v>
      </c>
      <c r="AG944">
        <v>3</v>
      </c>
      <c r="AH944">
        <v>2</v>
      </c>
      <c r="AI944">
        <v>9</v>
      </c>
    </row>
    <row r="945" spans="1:35" x14ac:dyDescent="0.2">
      <c r="A945" s="102">
        <v>788</v>
      </c>
      <c r="B945">
        <v>3231</v>
      </c>
      <c r="C945" t="s">
        <v>543</v>
      </c>
      <c r="D945" t="s">
        <v>2947</v>
      </c>
      <c r="E945">
        <v>2725</v>
      </c>
      <c r="F945">
        <v>2748</v>
      </c>
      <c r="G945">
        <v>400</v>
      </c>
      <c r="H945" t="s">
        <v>2925</v>
      </c>
      <c r="I945">
        <v>9613</v>
      </c>
      <c r="J945" t="s">
        <v>3647</v>
      </c>
      <c r="K945" t="s">
        <v>2927</v>
      </c>
      <c r="L945">
        <v>1489</v>
      </c>
      <c r="M945">
        <v>1479</v>
      </c>
      <c r="N945">
        <v>700</v>
      </c>
      <c r="O945" t="s">
        <v>2928</v>
      </c>
      <c r="P945">
        <v>0.64240788363708501</v>
      </c>
      <c r="Q945">
        <v>0.87928742863484599</v>
      </c>
      <c r="R945">
        <v>2.0761224634287E-2</v>
      </c>
      <c r="S945">
        <v>2.6437739807926901E-2</v>
      </c>
      <c r="T945">
        <v>2.3772191081142302</v>
      </c>
      <c r="U945">
        <v>2.3772191081142302</v>
      </c>
      <c r="V945">
        <v>2.3265048079735</v>
      </c>
      <c r="W945">
        <v>4.8899999999999997</v>
      </c>
      <c r="X945">
        <v>5.81</v>
      </c>
      <c r="Y945">
        <v>27946</v>
      </c>
      <c r="Z945">
        <v>1331</v>
      </c>
      <c r="AA945">
        <v>0.01</v>
      </c>
      <c r="AB945">
        <v>21</v>
      </c>
      <c r="AC945">
        <v>11</v>
      </c>
      <c r="AD945">
        <v>10</v>
      </c>
      <c r="AE945">
        <v>52.38</v>
      </c>
      <c r="AF945">
        <v>12</v>
      </c>
      <c r="AG945">
        <v>7</v>
      </c>
      <c r="AH945">
        <v>6</v>
      </c>
      <c r="AI945">
        <v>8</v>
      </c>
    </row>
    <row r="946" spans="1:35" x14ac:dyDescent="0.2">
      <c r="A946" s="102">
        <v>1091</v>
      </c>
      <c r="B946">
        <v>7189</v>
      </c>
      <c r="C946" t="s">
        <v>45</v>
      </c>
      <c r="D946" t="s">
        <v>2988</v>
      </c>
      <c r="E946">
        <v>755</v>
      </c>
      <c r="F946">
        <v>738</v>
      </c>
      <c r="G946">
        <v>1400</v>
      </c>
      <c r="H946" t="s">
        <v>2928</v>
      </c>
      <c r="I946">
        <v>9076</v>
      </c>
      <c r="J946" t="s">
        <v>1115</v>
      </c>
      <c r="K946" t="s">
        <v>3096</v>
      </c>
      <c r="L946">
        <v>1487</v>
      </c>
      <c r="M946">
        <v>1474</v>
      </c>
      <c r="N946">
        <v>700</v>
      </c>
      <c r="O946" t="s">
        <v>2925</v>
      </c>
      <c r="P946">
        <v>0.75878392144679596</v>
      </c>
      <c r="Q946">
        <v>0.85008094011062896</v>
      </c>
      <c r="R946" s="106">
        <v>0.236474726231752</v>
      </c>
      <c r="S946" s="106">
        <v>3.9327908876929503E-2</v>
      </c>
      <c r="T946">
        <v>-2.3578593159278398</v>
      </c>
      <c r="U946">
        <v>2.3578593159278398</v>
      </c>
      <c r="V946">
        <v>2.0005872716006698</v>
      </c>
      <c r="W946">
        <v>-12.26</v>
      </c>
      <c r="X946">
        <v>0.14000000000000001</v>
      </c>
      <c r="Y946">
        <v>27510</v>
      </c>
      <c r="Z946">
        <v>1528</v>
      </c>
      <c r="AA946">
        <v>0.01</v>
      </c>
      <c r="AB946">
        <v>18</v>
      </c>
      <c r="AC946">
        <v>9</v>
      </c>
      <c r="AD946">
        <v>9</v>
      </c>
      <c r="AE946">
        <v>50</v>
      </c>
      <c r="AF946">
        <v>12</v>
      </c>
      <c r="AG946">
        <v>6</v>
      </c>
      <c r="AH946">
        <v>5</v>
      </c>
      <c r="AI946">
        <v>7</v>
      </c>
    </row>
    <row r="947" spans="1:35" x14ac:dyDescent="0.2">
      <c r="A947" s="102">
        <v>977</v>
      </c>
      <c r="B947">
        <v>3048</v>
      </c>
      <c r="C947" t="s">
        <v>3333</v>
      </c>
      <c r="D947" t="s">
        <v>2951</v>
      </c>
      <c r="E947">
        <v>1208</v>
      </c>
      <c r="F947">
        <v>1188</v>
      </c>
      <c r="G947">
        <v>900</v>
      </c>
      <c r="H947" t="s">
        <v>2928</v>
      </c>
      <c r="I947">
        <v>7205</v>
      </c>
      <c r="J947" t="s">
        <v>60</v>
      </c>
      <c r="K947" t="s">
        <v>2943</v>
      </c>
      <c r="L947">
        <v>1052</v>
      </c>
      <c r="M947">
        <v>1055</v>
      </c>
      <c r="N947">
        <v>1000</v>
      </c>
      <c r="O947" t="s">
        <v>2925</v>
      </c>
      <c r="P947">
        <v>0.68173788343242603</v>
      </c>
      <c r="Q947">
        <v>0.86215246712177895</v>
      </c>
      <c r="R947">
        <v>0.15191721130365901</v>
      </c>
      <c r="S947">
        <v>1.52991358392147E-2</v>
      </c>
      <c r="T947">
        <v>-0.102859296155941</v>
      </c>
      <c r="U947">
        <v>0.102859296155941</v>
      </c>
      <c r="V947">
        <v>0.21049436954687101</v>
      </c>
      <c r="W947">
        <v>-0.4</v>
      </c>
      <c r="X947">
        <v>1.33</v>
      </c>
      <c r="Y947">
        <v>27469</v>
      </c>
      <c r="Z947">
        <v>1526</v>
      </c>
      <c r="AA947">
        <v>0.14000000000000001</v>
      </c>
      <c r="AB947">
        <v>18</v>
      </c>
      <c r="AC947">
        <v>9</v>
      </c>
      <c r="AD947">
        <v>9</v>
      </c>
      <c r="AE947">
        <v>50</v>
      </c>
      <c r="AF947">
        <v>11</v>
      </c>
      <c r="AG947">
        <v>9</v>
      </c>
      <c r="AH947">
        <v>5</v>
      </c>
      <c r="AI947">
        <v>4</v>
      </c>
    </row>
    <row r="948" spans="1:35" x14ac:dyDescent="0.2">
      <c r="A948" s="102">
        <v>1200</v>
      </c>
      <c r="B948">
        <v>1944</v>
      </c>
      <c r="C948" t="s">
        <v>3329</v>
      </c>
      <c r="D948" t="s">
        <v>2935</v>
      </c>
      <c r="E948">
        <v>1876</v>
      </c>
      <c r="F948">
        <v>1872</v>
      </c>
      <c r="G948">
        <v>500</v>
      </c>
      <c r="H948" t="s">
        <v>2928</v>
      </c>
      <c r="I948">
        <v>6586</v>
      </c>
      <c r="J948" t="s">
        <v>926</v>
      </c>
      <c r="K948" t="s">
        <v>2938</v>
      </c>
      <c r="L948">
        <v>4330</v>
      </c>
      <c r="M948">
        <v>4310</v>
      </c>
      <c r="N948">
        <v>200</v>
      </c>
      <c r="O948" t="s">
        <v>2925</v>
      </c>
      <c r="P948">
        <v>0.63198827254692003</v>
      </c>
      <c r="Q948">
        <v>0.83859641154258802</v>
      </c>
      <c r="R948">
        <v>0.19952932275177601</v>
      </c>
      <c r="S948">
        <v>1.0469374855394601E-2</v>
      </c>
      <c r="T948">
        <v>-0.74222230629275698</v>
      </c>
      <c r="U948">
        <v>0.74222230629275698</v>
      </c>
      <c r="V948">
        <v>0.595326648236849</v>
      </c>
      <c r="W948">
        <v>-2.97</v>
      </c>
      <c r="X948">
        <v>8.58</v>
      </c>
      <c r="Y948">
        <v>27376</v>
      </c>
      <c r="Z948">
        <v>1610</v>
      </c>
      <c r="AA948">
        <v>0.18</v>
      </c>
      <c r="AB948">
        <v>17</v>
      </c>
      <c r="AC948">
        <v>10</v>
      </c>
      <c r="AD948">
        <v>7</v>
      </c>
      <c r="AE948">
        <v>58.82</v>
      </c>
      <c r="AF948">
        <v>14</v>
      </c>
      <c r="AG948">
        <v>6</v>
      </c>
      <c r="AH948">
        <v>2</v>
      </c>
      <c r="AI948">
        <v>9</v>
      </c>
    </row>
    <row r="949" spans="1:35" x14ac:dyDescent="0.2">
      <c r="A949" s="102">
        <v>972</v>
      </c>
      <c r="B949">
        <v>3076</v>
      </c>
      <c r="C949" t="s">
        <v>3334</v>
      </c>
      <c r="D949" t="s">
        <v>2932</v>
      </c>
      <c r="E949">
        <v>1883</v>
      </c>
      <c r="F949">
        <v>1874</v>
      </c>
      <c r="G949">
        <v>500</v>
      </c>
      <c r="H949" t="s">
        <v>2928</v>
      </c>
      <c r="I949">
        <v>4188</v>
      </c>
      <c r="J949" t="s">
        <v>3208</v>
      </c>
      <c r="K949" t="s">
        <v>2950</v>
      </c>
      <c r="L949">
        <v>795.2</v>
      </c>
      <c r="M949">
        <v>793.2</v>
      </c>
      <c r="N949">
        <v>1200</v>
      </c>
      <c r="O949" t="s">
        <v>2925</v>
      </c>
      <c r="P949">
        <v>0.65630968786135702</v>
      </c>
      <c r="Q949">
        <v>0.86275072114249896</v>
      </c>
      <c r="R949">
        <v>0.22966347614482499</v>
      </c>
      <c r="S949" s="15">
        <v>1.29030494988128E-2</v>
      </c>
      <c r="T949">
        <v>-0.30183829195630402</v>
      </c>
      <c r="U949">
        <v>0.30183829195630402</v>
      </c>
      <c r="V949">
        <v>0.16156922037844201</v>
      </c>
      <c r="W949">
        <v>-0.8</v>
      </c>
      <c r="X949">
        <v>1.58</v>
      </c>
      <c r="Y949">
        <v>27277</v>
      </c>
      <c r="Z949">
        <v>1948</v>
      </c>
      <c r="AA949">
        <v>0.1</v>
      </c>
      <c r="AB949">
        <v>14</v>
      </c>
      <c r="AC949">
        <v>6</v>
      </c>
      <c r="AD949">
        <v>8</v>
      </c>
      <c r="AE949">
        <v>42.86</v>
      </c>
      <c r="AF949">
        <v>12</v>
      </c>
      <c r="AG949">
        <v>4</v>
      </c>
      <c r="AH949">
        <v>3</v>
      </c>
      <c r="AI949">
        <v>7</v>
      </c>
    </row>
    <row r="950" spans="1:35" x14ac:dyDescent="0.2">
      <c r="A950" s="102">
        <v>393</v>
      </c>
      <c r="B950">
        <v>5201</v>
      </c>
      <c r="C950" t="s">
        <v>3578</v>
      </c>
      <c r="D950" t="s">
        <v>2924</v>
      </c>
      <c r="E950">
        <v>3750</v>
      </c>
      <c r="F950">
        <v>3620</v>
      </c>
      <c r="G950">
        <v>200</v>
      </c>
      <c r="H950" t="s">
        <v>2928</v>
      </c>
      <c r="I950">
        <v>8316</v>
      </c>
      <c r="J950" t="s">
        <v>3212</v>
      </c>
      <c r="K950" t="s">
        <v>2988</v>
      </c>
      <c r="L950">
        <v>3973</v>
      </c>
      <c r="M950">
        <v>3954</v>
      </c>
      <c r="N950">
        <v>200</v>
      </c>
      <c r="O950" t="s">
        <v>2925</v>
      </c>
      <c r="P950">
        <v>0.61242163903424296</v>
      </c>
      <c r="Q950">
        <v>0.90994004884648205</v>
      </c>
      <c r="R950">
        <v>1.35066334224793E-2</v>
      </c>
      <c r="S950">
        <v>1.9579885746975599E-3</v>
      </c>
      <c r="T950">
        <v>-2.3867045664590298</v>
      </c>
      <c r="U950">
        <v>2.3867045664590298</v>
      </c>
      <c r="V950">
        <v>1.53135650162384</v>
      </c>
      <c r="W950">
        <v>-7.12</v>
      </c>
      <c r="X950">
        <v>8.4499999999999993</v>
      </c>
      <c r="Y950">
        <v>27109</v>
      </c>
      <c r="Z950">
        <v>1936</v>
      </c>
      <c r="AA950">
        <v>0.12</v>
      </c>
      <c r="AB950">
        <v>14</v>
      </c>
      <c r="AC950">
        <v>8</v>
      </c>
      <c r="AD950">
        <v>6</v>
      </c>
      <c r="AE950">
        <v>57.14</v>
      </c>
      <c r="AF950">
        <v>13</v>
      </c>
      <c r="AG950">
        <v>4</v>
      </c>
      <c r="AH950">
        <v>2</v>
      </c>
      <c r="AI950">
        <v>8</v>
      </c>
    </row>
    <row r="951" spans="1:35" x14ac:dyDescent="0.2">
      <c r="A951" s="102">
        <v>1085</v>
      </c>
      <c r="B951">
        <v>6752</v>
      </c>
      <c r="C951" t="s">
        <v>55</v>
      </c>
      <c r="D951" t="s">
        <v>2930</v>
      </c>
      <c r="E951">
        <v>1236.5</v>
      </c>
      <c r="F951">
        <v>1236</v>
      </c>
      <c r="G951">
        <v>800</v>
      </c>
      <c r="H951" t="s">
        <v>2925</v>
      </c>
      <c r="I951">
        <v>8697</v>
      </c>
      <c r="J951" t="s">
        <v>1090</v>
      </c>
      <c r="K951" t="s">
        <v>2931</v>
      </c>
      <c r="L951">
        <v>2058</v>
      </c>
      <c r="M951">
        <v>2042</v>
      </c>
      <c r="N951">
        <v>500</v>
      </c>
      <c r="O951" t="s">
        <v>2928</v>
      </c>
      <c r="P951">
        <v>0.77206624355861198</v>
      </c>
      <c r="Q951">
        <v>0.85069707939514605</v>
      </c>
      <c r="R951" s="15">
        <v>9.3765523417781403E-3</v>
      </c>
      <c r="S951">
        <v>1.7921729064766299E-3</v>
      </c>
      <c r="T951">
        <v>2.86339125351929</v>
      </c>
      <c r="U951">
        <v>2.86339125351929</v>
      </c>
      <c r="V951">
        <v>3.2817693149637202</v>
      </c>
      <c r="W951">
        <v>10.84</v>
      </c>
      <c r="X951">
        <v>3.15</v>
      </c>
      <c r="Y951">
        <v>26611</v>
      </c>
      <c r="Z951">
        <v>1565</v>
      </c>
      <c r="AA951">
        <v>0.09</v>
      </c>
      <c r="AB951">
        <v>17</v>
      </c>
      <c r="AC951">
        <v>9</v>
      </c>
      <c r="AD951">
        <v>8</v>
      </c>
      <c r="AE951">
        <v>52.94</v>
      </c>
      <c r="AF951">
        <v>13</v>
      </c>
      <c r="AG951">
        <v>5</v>
      </c>
      <c r="AH951">
        <v>4</v>
      </c>
      <c r="AI951">
        <v>8</v>
      </c>
    </row>
    <row r="952" spans="1:35" x14ac:dyDescent="0.2">
      <c r="A952" s="102">
        <v>529</v>
      </c>
      <c r="B952">
        <v>8385</v>
      </c>
      <c r="C952" t="s">
        <v>1074</v>
      </c>
      <c r="D952" t="s">
        <v>2988</v>
      </c>
      <c r="E952">
        <v>587</v>
      </c>
      <c r="F952">
        <v>576</v>
      </c>
      <c r="G952">
        <v>1800</v>
      </c>
      <c r="H952" t="s">
        <v>2928</v>
      </c>
      <c r="I952">
        <v>9072</v>
      </c>
      <c r="J952" t="s">
        <v>3095</v>
      </c>
      <c r="K952" t="s">
        <v>3096</v>
      </c>
      <c r="L952">
        <v>2659</v>
      </c>
      <c r="M952">
        <v>2602</v>
      </c>
      <c r="N952">
        <v>400</v>
      </c>
      <c r="O952" t="s">
        <v>2925</v>
      </c>
      <c r="P952">
        <v>0.90201373440122801</v>
      </c>
      <c r="Q952">
        <v>0.89979204004410496</v>
      </c>
      <c r="R952" s="106">
        <v>0.19642255411482701</v>
      </c>
      <c r="S952">
        <v>3.16952704599852E-2</v>
      </c>
      <c r="T952">
        <v>-0.16265169266123899</v>
      </c>
      <c r="U952">
        <v>0.16265169266123899</v>
      </c>
      <c r="V952">
        <v>1.2767402888463401E-2</v>
      </c>
      <c r="W952">
        <v>-0.21</v>
      </c>
      <c r="X952">
        <v>0.38</v>
      </c>
      <c r="Y952">
        <v>25666</v>
      </c>
      <c r="Z952">
        <v>1711</v>
      </c>
      <c r="AA952">
        <v>0.09</v>
      </c>
      <c r="AB952">
        <v>15</v>
      </c>
      <c r="AC952">
        <v>8</v>
      </c>
      <c r="AD952">
        <v>7</v>
      </c>
      <c r="AE952">
        <v>53.33</v>
      </c>
      <c r="AF952">
        <v>16</v>
      </c>
      <c r="AG952">
        <v>1</v>
      </c>
      <c r="AH952">
        <v>1</v>
      </c>
      <c r="AI952">
        <v>13</v>
      </c>
    </row>
    <row r="953" spans="1:35" x14ac:dyDescent="0.2">
      <c r="A953" s="102">
        <v>1015</v>
      </c>
      <c r="B953">
        <v>5929</v>
      </c>
      <c r="C953" t="s">
        <v>3688</v>
      </c>
      <c r="D953" t="s">
        <v>3191</v>
      </c>
      <c r="E953">
        <v>1222</v>
      </c>
      <c r="F953">
        <v>1215</v>
      </c>
      <c r="G953">
        <v>800</v>
      </c>
      <c r="H953" t="s">
        <v>2925</v>
      </c>
      <c r="I953">
        <v>7240</v>
      </c>
      <c r="J953" t="s">
        <v>963</v>
      </c>
      <c r="K953" t="s">
        <v>2943</v>
      </c>
      <c r="L953">
        <v>1633</v>
      </c>
      <c r="M953">
        <v>1578</v>
      </c>
      <c r="N953">
        <v>600</v>
      </c>
      <c r="O953" t="s">
        <v>2928</v>
      </c>
      <c r="P953">
        <v>0.72867014727821999</v>
      </c>
      <c r="Q953">
        <v>0.858472605474081</v>
      </c>
      <c r="R953">
        <v>0.16032665867375301</v>
      </c>
      <c r="S953" s="106">
        <v>6.4479288239924798E-2</v>
      </c>
      <c r="T953">
        <v>1.1250009369712901</v>
      </c>
      <c r="U953">
        <v>1.1250009369712901</v>
      </c>
      <c r="V953">
        <v>0.54317535188725696</v>
      </c>
      <c r="W953">
        <v>3.39</v>
      </c>
      <c r="X953">
        <v>2.66</v>
      </c>
      <c r="Y953">
        <v>24347</v>
      </c>
      <c r="Z953">
        <v>1281</v>
      </c>
      <c r="AA953">
        <v>0.1</v>
      </c>
      <c r="AB953">
        <v>19</v>
      </c>
      <c r="AC953">
        <v>12</v>
      </c>
      <c r="AD953">
        <v>7</v>
      </c>
      <c r="AE953">
        <v>63.16</v>
      </c>
      <c r="AF953">
        <v>13</v>
      </c>
      <c r="AG953">
        <v>5</v>
      </c>
      <c r="AH953">
        <v>5</v>
      </c>
      <c r="AI953">
        <v>9</v>
      </c>
    </row>
    <row r="954" spans="1:35" x14ac:dyDescent="0.2">
      <c r="A954" s="102">
        <v>169</v>
      </c>
      <c r="B954">
        <v>2222</v>
      </c>
      <c r="C954" t="s">
        <v>730</v>
      </c>
      <c r="D954" t="s">
        <v>2953</v>
      </c>
      <c r="E954">
        <v>7150</v>
      </c>
      <c r="F954">
        <v>6920</v>
      </c>
      <c r="G954">
        <v>100</v>
      </c>
      <c r="H954" t="s">
        <v>2928</v>
      </c>
      <c r="I954">
        <v>4516</v>
      </c>
      <c r="J954" t="s">
        <v>3669</v>
      </c>
      <c r="K954" t="s">
        <v>2948</v>
      </c>
      <c r="L954">
        <v>8990</v>
      </c>
      <c r="M954">
        <v>9360</v>
      </c>
      <c r="N954">
        <v>100</v>
      </c>
      <c r="O954" t="s">
        <v>2925</v>
      </c>
      <c r="P954">
        <v>0.54957096582220399</v>
      </c>
      <c r="Q954">
        <v>0.93387061850141495</v>
      </c>
      <c r="R954" s="106">
        <v>0.32895132237998098</v>
      </c>
      <c r="S954">
        <v>1.2269062870723499E-2</v>
      </c>
      <c r="T954">
        <v>-1.5896888415975801</v>
      </c>
      <c r="U954">
        <v>1.5896888415975801</v>
      </c>
      <c r="V954">
        <v>7.5086257550494001E-2</v>
      </c>
      <c r="W954">
        <v>-8.65</v>
      </c>
      <c r="X954">
        <v>26.07</v>
      </c>
      <c r="Y954">
        <v>24316</v>
      </c>
      <c r="Z954">
        <v>4863</v>
      </c>
      <c r="AA954">
        <v>0.25</v>
      </c>
      <c r="AB954">
        <v>5</v>
      </c>
      <c r="AC954">
        <v>3</v>
      </c>
      <c r="AD954">
        <v>2</v>
      </c>
      <c r="AE954">
        <v>60</v>
      </c>
      <c r="AF954">
        <v>6</v>
      </c>
      <c r="AG954">
        <v>3</v>
      </c>
      <c r="AH954">
        <v>2</v>
      </c>
      <c r="AI954">
        <v>0</v>
      </c>
    </row>
    <row r="955" spans="1:35" x14ac:dyDescent="0.2">
      <c r="A955" s="102">
        <v>307</v>
      </c>
      <c r="B955">
        <v>6371</v>
      </c>
      <c r="C955" t="s">
        <v>3145</v>
      </c>
      <c r="D955" t="s">
        <v>2938</v>
      </c>
      <c r="E955">
        <v>3540</v>
      </c>
      <c r="F955">
        <v>3530</v>
      </c>
      <c r="G955">
        <v>300</v>
      </c>
      <c r="H955" t="s">
        <v>2925</v>
      </c>
      <c r="I955">
        <v>6472</v>
      </c>
      <c r="J955" t="s">
        <v>63</v>
      </c>
      <c r="K955" t="s">
        <v>2938</v>
      </c>
      <c r="L955">
        <v>302</v>
      </c>
      <c r="M955">
        <v>299</v>
      </c>
      <c r="N955">
        <v>3500</v>
      </c>
      <c r="O955" t="s">
        <v>2928</v>
      </c>
      <c r="P955">
        <v>0.94341780060828695</v>
      </c>
      <c r="Q955">
        <v>0.91812955973753396</v>
      </c>
      <c r="R955">
        <v>2.6551813369610201E-2</v>
      </c>
      <c r="S955">
        <v>8.2942189306672798E-2</v>
      </c>
      <c r="T955">
        <v>2.2843544734714198</v>
      </c>
      <c r="U955">
        <v>2.2843544734714198</v>
      </c>
      <c r="V955">
        <v>0.34819852263019802</v>
      </c>
      <c r="W955">
        <v>5.32</v>
      </c>
      <c r="X955">
        <v>1.18</v>
      </c>
      <c r="Y955">
        <v>24267</v>
      </c>
      <c r="Z955">
        <v>1517</v>
      </c>
      <c r="AA955">
        <v>0.13</v>
      </c>
      <c r="AB955">
        <v>16</v>
      </c>
      <c r="AC955">
        <v>10</v>
      </c>
      <c r="AD955">
        <v>6</v>
      </c>
      <c r="AE955">
        <v>62.5</v>
      </c>
      <c r="AF955">
        <v>16</v>
      </c>
      <c r="AG955">
        <v>3</v>
      </c>
      <c r="AH955">
        <v>3</v>
      </c>
      <c r="AI955">
        <v>10</v>
      </c>
    </row>
    <row r="956" spans="1:35" x14ac:dyDescent="0.2">
      <c r="A956" s="102">
        <v>405</v>
      </c>
      <c r="B956">
        <v>6976</v>
      </c>
      <c r="C956" t="s">
        <v>951</v>
      </c>
      <c r="D956" t="s">
        <v>2930</v>
      </c>
      <c r="E956">
        <v>3500</v>
      </c>
      <c r="F956">
        <v>3500</v>
      </c>
      <c r="G956">
        <v>300</v>
      </c>
      <c r="H956" t="s">
        <v>2928</v>
      </c>
      <c r="I956">
        <v>8806</v>
      </c>
      <c r="J956" t="s">
        <v>3189</v>
      </c>
      <c r="K956" t="s">
        <v>2947</v>
      </c>
      <c r="L956">
        <v>1408</v>
      </c>
      <c r="M956">
        <v>1403</v>
      </c>
      <c r="N956">
        <v>700</v>
      </c>
      <c r="O956" t="s">
        <v>2925</v>
      </c>
      <c r="P956">
        <v>0.86440986119324803</v>
      </c>
      <c r="Q956">
        <v>0.90928931244990296</v>
      </c>
      <c r="R956">
        <v>0.33911893145786998</v>
      </c>
      <c r="S956" s="106">
        <v>3.2184191019373198E-2</v>
      </c>
      <c r="T956">
        <v>-0.46886774284256599</v>
      </c>
      <c r="U956">
        <v>0.46886774284256599</v>
      </c>
      <c r="V956">
        <v>0.34787330861641202</v>
      </c>
      <c r="W956">
        <v>-1.91</v>
      </c>
      <c r="X956">
        <v>6.47</v>
      </c>
      <c r="Y956">
        <v>24092</v>
      </c>
      <c r="Z956">
        <v>1147</v>
      </c>
      <c r="AA956">
        <v>0.04</v>
      </c>
      <c r="AB956">
        <v>21</v>
      </c>
      <c r="AC956">
        <v>12</v>
      </c>
      <c r="AD956">
        <v>9</v>
      </c>
      <c r="AE956">
        <v>57.14</v>
      </c>
      <c r="AF956">
        <v>10</v>
      </c>
      <c r="AG956">
        <v>11</v>
      </c>
      <c r="AH956">
        <v>7</v>
      </c>
      <c r="AI956">
        <v>3</v>
      </c>
    </row>
    <row r="957" spans="1:35" x14ac:dyDescent="0.2">
      <c r="A957" s="102">
        <v>877</v>
      </c>
      <c r="B957">
        <v>2914</v>
      </c>
      <c r="C957" t="s">
        <v>3129</v>
      </c>
      <c r="D957" t="s">
        <v>2953</v>
      </c>
      <c r="E957">
        <v>2326</v>
      </c>
      <c r="F957">
        <v>2301</v>
      </c>
      <c r="G957">
        <v>400</v>
      </c>
      <c r="H957" t="s">
        <v>2928</v>
      </c>
      <c r="I957">
        <v>4540</v>
      </c>
      <c r="J957" t="s">
        <v>3652</v>
      </c>
      <c r="K957" t="s">
        <v>2948</v>
      </c>
      <c r="L957">
        <v>3115</v>
      </c>
      <c r="M957">
        <v>3085</v>
      </c>
      <c r="N957">
        <v>300</v>
      </c>
      <c r="O957" t="s">
        <v>2925</v>
      </c>
      <c r="P957">
        <v>0.81612060812280796</v>
      </c>
      <c r="Q957">
        <v>0.87172541179196295</v>
      </c>
      <c r="R957">
        <v>0.10075603559876101</v>
      </c>
      <c r="S957">
        <v>1.02886963052863E-2</v>
      </c>
      <c r="T957">
        <v>-1.4665566250900199</v>
      </c>
      <c r="U957">
        <v>1.4665566250900199</v>
      </c>
      <c r="V957">
        <v>1.39305064933625</v>
      </c>
      <c r="W957">
        <v>-4.22</v>
      </c>
      <c r="X957">
        <v>0.55000000000000004</v>
      </c>
      <c r="Y957">
        <v>23507</v>
      </c>
      <c r="Z957">
        <v>2612</v>
      </c>
      <c r="AA957">
        <v>0.12</v>
      </c>
      <c r="AB957">
        <v>9</v>
      </c>
      <c r="AC957">
        <v>6</v>
      </c>
      <c r="AD957">
        <v>3</v>
      </c>
      <c r="AE957">
        <v>66.67</v>
      </c>
      <c r="AF957">
        <v>12</v>
      </c>
      <c r="AG957">
        <v>3</v>
      </c>
      <c r="AH957">
        <v>3</v>
      </c>
      <c r="AI957">
        <v>3</v>
      </c>
    </row>
    <row r="958" spans="1:35" x14ac:dyDescent="0.2">
      <c r="A958" s="102">
        <v>236</v>
      </c>
      <c r="B958">
        <v>7201</v>
      </c>
      <c r="C958" t="s">
        <v>2970</v>
      </c>
      <c r="D958" t="s">
        <v>2943</v>
      </c>
      <c r="E958">
        <v>604</v>
      </c>
      <c r="F958">
        <v>596.1</v>
      </c>
      <c r="G958">
        <v>1800</v>
      </c>
      <c r="H958" t="s">
        <v>2925</v>
      </c>
      <c r="I958">
        <v>8273</v>
      </c>
      <c r="J958" t="s">
        <v>3098</v>
      </c>
      <c r="K958" t="s">
        <v>2951</v>
      </c>
      <c r="L958">
        <v>3595</v>
      </c>
      <c r="M958">
        <v>3570</v>
      </c>
      <c r="N958">
        <v>300</v>
      </c>
      <c r="O958" t="s">
        <v>2928</v>
      </c>
      <c r="P958">
        <v>0.95603505775765296</v>
      </c>
      <c r="Q958">
        <v>0.92556656181308705</v>
      </c>
      <c r="R958" s="106">
        <v>0.110338142762045</v>
      </c>
      <c r="S958" s="106">
        <v>6.2090341102239897E-2</v>
      </c>
      <c r="T958" s="106">
        <v>0.62631459800107403</v>
      </c>
      <c r="U958" s="106">
        <v>0.62631459800107403</v>
      </c>
      <c r="V958">
        <v>1.03066574982088</v>
      </c>
      <c r="W958">
        <v>1.69</v>
      </c>
      <c r="X958">
        <v>0.18</v>
      </c>
      <c r="Y958">
        <v>22955</v>
      </c>
      <c r="Z958">
        <v>1640</v>
      </c>
      <c r="AA958">
        <v>0.04</v>
      </c>
      <c r="AB958">
        <v>14</v>
      </c>
      <c r="AC958">
        <v>7</v>
      </c>
      <c r="AD958">
        <v>7</v>
      </c>
      <c r="AE958">
        <v>50</v>
      </c>
      <c r="AF958">
        <v>13</v>
      </c>
      <c r="AG958">
        <v>3</v>
      </c>
      <c r="AH958">
        <v>5</v>
      </c>
      <c r="AI958">
        <v>6</v>
      </c>
    </row>
    <row r="959" spans="1:35" x14ac:dyDescent="0.2">
      <c r="A959" s="102">
        <v>46</v>
      </c>
      <c r="B959">
        <v>6770</v>
      </c>
      <c r="C959" t="s">
        <v>24</v>
      </c>
      <c r="D959" t="s">
        <v>2930</v>
      </c>
      <c r="E959">
        <v>2014</v>
      </c>
      <c r="F959">
        <v>2008</v>
      </c>
      <c r="G959">
        <v>500</v>
      </c>
      <c r="H959" t="s">
        <v>2928</v>
      </c>
      <c r="I959">
        <v>7282</v>
      </c>
      <c r="J959" t="s">
        <v>3247</v>
      </c>
      <c r="K959" t="s">
        <v>2943</v>
      </c>
      <c r="L959">
        <v>2462</v>
      </c>
      <c r="M959">
        <v>2471</v>
      </c>
      <c r="N959">
        <v>400</v>
      </c>
      <c r="O959" t="s">
        <v>2925</v>
      </c>
      <c r="P959">
        <v>0.81975585661622496</v>
      </c>
      <c r="Q959">
        <v>0.95527156920947698</v>
      </c>
      <c r="R959">
        <v>0.296887639997859</v>
      </c>
      <c r="S959">
        <v>2.14769143971831E-4</v>
      </c>
      <c r="T959">
        <v>-2.8283476960688998</v>
      </c>
      <c r="U959">
        <v>2.8283476960688998</v>
      </c>
      <c r="V959">
        <v>2.7858084188696801</v>
      </c>
      <c r="W959">
        <v>-13.45</v>
      </c>
      <c r="X959">
        <v>1.58</v>
      </c>
      <c r="Y959">
        <v>22810</v>
      </c>
      <c r="Z959">
        <v>1426</v>
      </c>
      <c r="AA959">
        <v>0.15</v>
      </c>
      <c r="AB959">
        <v>16</v>
      </c>
      <c r="AC959">
        <v>10</v>
      </c>
      <c r="AD959">
        <v>6</v>
      </c>
      <c r="AE959">
        <v>62.5</v>
      </c>
      <c r="AF959">
        <v>11</v>
      </c>
      <c r="AG959">
        <v>6</v>
      </c>
      <c r="AH959">
        <v>5</v>
      </c>
      <c r="AI959">
        <v>5</v>
      </c>
    </row>
    <row r="960" spans="1:35" x14ac:dyDescent="0.2">
      <c r="A960" s="102">
        <v>910</v>
      </c>
      <c r="B960">
        <v>3401</v>
      </c>
      <c r="C960" t="s">
        <v>788</v>
      </c>
      <c r="D960" t="s">
        <v>3276</v>
      </c>
      <c r="E960">
        <v>2110</v>
      </c>
      <c r="F960">
        <v>2088</v>
      </c>
      <c r="G960">
        <v>500</v>
      </c>
      <c r="H960" t="s">
        <v>2925</v>
      </c>
      <c r="I960">
        <v>4996</v>
      </c>
      <c r="J960" t="s">
        <v>3274</v>
      </c>
      <c r="K960" t="s">
        <v>2950</v>
      </c>
      <c r="L960">
        <v>905</v>
      </c>
      <c r="M960">
        <v>896</v>
      </c>
      <c r="N960">
        <v>1200</v>
      </c>
      <c r="O960" t="s">
        <v>2928</v>
      </c>
      <c r="P960">
        <v>0.70552334599875699</v>
      </c>
      <c r="Q960">
        <v>0.86835633556514902</v>
      </c>
      <c r="R960">
        <v>0.116030027206632</v>
      </c>
      <c r="S960">
        <v>8.2131909583844601E-2</v>
      </c>
      <c r="T960">
        <v>2.2140734060495801</v>
      </c>
      <c r="U960">
        <v>2.2140734060495801</v>
      </c>
      <c r="V960">
        <v>2.6183728233332202</v>
      </c>
      <c r="W960">
        <v>9.2899999999999991</v>
      </c>
      <c r="X960">
        <v>2.99</v>
      </c>
      <c r="Y960">
        <v>22288</v>
      </c>
      <c r="Z960">
        <v>1173</v>
      </c>
      <c r="AA960">
        <v>0.02</v>
      </c>
      <c r="AB960">
        <v>19</v>
      </c>
      <c r="AC960">
        <v>9</v>
      </c>
      <c r="AD960">
        <v>10</v>
      </c>
      <c r="AE960">
        <v>47.37</v>
      </c>
      <c r="AF960">
        <v>10</v>
      </c>
      <c r="AG960">
        <v>6</v>
      </c>
      <c r="AH960">
        <v>5</v>
      </c>
      <c r="AI960">
        <v>8</v>
      </c>
    </row>
    <row r="961" spans="1:35" x14ac:dyDescent="0.2">
      <c r="A961" s="102">
        <v>74</v>
      </c>
      <c r="B961">
        <v>7282</v>
      </c>
      <c r="C961" t="s">
        <v>3247</v>
      </c>
      <c r="D961" t="s">
        <v>2943</v>
      </c>
      <c r="E961">
        <v>2462</v>
      </c>
      <c r="F961">
        <v>2471</v>
      </c>
      <c r="G961">
        <v>400</v>
      </c>
      <c r="H961" t="s">
        <v>2928</v>
      </c>
      <c r="I961">
        <v>8002</v>
      </c>
      <c r="J961" t="s">
        <v>29</v>
      </c>
      <c r="K961" t="s">
        <v>2932</v>
      </c>
      <c r="L961">
        <v>810.6</v>
      </c>
      <c r="M961">
        <v>808.5</v>
      </c>
      <c r="N961">
        <v>1200</v>
      </c>
      <c r="O961" t="s">
        <v>2925</v>
      </c>
      <c r="P961">
        <v>0.72686467646332797</v>
      </c>
      <c r="Q961">
        <v>0.94863509488099296</v>
      </c>
      <c r="R961">
        <v>0.12829615311585499</v>
      </c>
      <c r="S961" s="15">
        <v>8.0780155235818402E-3</v>
      </c>
      <c r="T961">
        <v>-1.39312212592105</v>
      </c>
      <c r="U961">
        <v>1.39312212592105</v>
      </c>
      <c r="V961">
        <v>1.8422870573538299</v>
      </c>
      <c r="W961">
        <v>-5.66</v>
      </c>
      <c r="X961">
        <v>1.84</v>
      </c>
      <c r="Y961">
        <v>21853</v>
      </c>
      <c r="Z961">
        <v>950</v>
      </c>
      <c r="AA961">
        <v>0.01</v>
      </c>
      <c r="AB961">
        <v>23</v>
      </c>
      <c r="AC961">
        <v>11</v>
      </c>
      <c r="AD961">
        <v>12</v>
      </c>
      <c r="AE961">
        <v>47.83</v>
      </c>
      <c r="AF961">
        <v>15</v>
      </c>
      <c r="AG961">
        <v>7</v>
      </c>
      <c r="AH961">
        <v>5</v>
      </c>
      <c r="AI961">
        <v>11</v>
      </c>
    </row>
    <row r="962" spans="1:35" x14ac:dyDescent="0.2">
      <c r="A962" s="102">
        <v>1209</v>
      </c>
      <c r="B962">
        <v>2531</v>
      </c>
      <c r="C962" t="s">
        <v>2952</v>
      </c>
      <c r="D962" t="s">
        <v>2953</v>
      </c>
      <c r="E962">
        <v>1021</v>
      </c>
      <c r="F962">
        <v>1006</v>
      </c>
      <c r="G962">
        <v>1000</v>
      </c>
      <c r="H962" t="s">
        <v>2928</v>
      </c>
      <c r="I962">
        <v>4118</v>
      </c>
      <c r="J962" t="s">
        <v>3242</v>
      </c>
      <c r="K962" t="s">
        <v>2950</v>
      </c>
      <c r="L962">
        <v>3545</v>
      </c>
      <c r="M962">
        <v>3520</v>
      </c>
      <c r="N962">
        <v>300</v>
      </c>
      <c r="O962" t="s">
        <v>2925</v>
      </c>
      <c r="P962">
        <v>0.69911362734883198</v>
      </c>
      <c r="Q962">
        <v>0.83793547513710498</v>
      </c>
      <c r="R962">
        <v>0.45922701840959901</v>
      </c>
      <c r="S962">
        <v>7.7733046771966102E-2</v>
      </c>
      <c r="T962">
        <v>-0.48947484700455401</v>
      </c>
      <c r="U962">
        <v>0.48947484700455401</v>
      </c>
      <c r="V962">
        <v>1.45406604767721</v>
      </c>
      <c r="W962">
        <v>-1.41</v>
      </c>
      <c r="X962">
        <v>4.7300000000000004</v>
      </c>
      <c r="Y962">
        <v>21798</v>
      </c>
      <c r="Z962">
        <v>1677</v>
      </c>
      <c r="AA962">
        <v>-0.04</v>
      </c>
      <c r="AB962">
        <v>13</v>
      </c>
      <c r="AC962">
        <v>7</v>
      </c>
      <c r="AD962">
        <v>6</v>
      </c>
      <c r="AE962">
        <v>53.85</v>
      </c>
      <c r="AF962">
        <v>10</v>
      </c>
      <c r="AG962">
        <v>5</v>
      </c>
      <c r="AH962">
        <v>5</v>
      </c>
      <c r="AI962">
        <v>3</v>
      </c>
    </row>
    <row r="963" spans="1:35" x14ac:dyDescent="0.2">
      <c r="A963" s="102">
        <v>574</v>
      </c>
      <c r="B963">
        <v>8919</v>
      </c>
      <c r="C963" t="s">
        <v>3643</v>
      </c>
      <c r="D963" t="s">
        <v>2947</v>
      </c>
      <c r="E963">
        <v>4320</v>
      </c>
      <c r="F963">
        <v>4380</v>
      </c>
      <c r="G963">
        <v>200</v>
      </c>
      <c r="H963" t="s">
        <v>2928</v>
      </c>
      <c r="I963">
        <v>9715</v>
      </c>
      <c r="J963" t="s">
        <v>3370</v>
      </c>
      <c r="K963" t="s">
        <v>2940</v>
      </c>
      <c r="L963">
        <v>2902</v>
      </c>
      <c r="M963">
        <v>2917</v>
      </c>
      <c r="N963">
        <v>300</v>
      </c>
      <c r="O963" t="s">
        <v>2925</v>
      </c>
      <c r="P963">
        <v>0.54112061628331498</v>
      </c>
      <c r="Q963">
        <v>0.89623048091331603</v>
      </c>
      <c r="R963" s="106">
        <v>4.8057366177909899E-2</v>
      </c>
      <c r="S963">
        <v>3.7622872083449201E-2</v>
      </c>
      <c r="T963">
        <v>-2.5105673478947699</v>
      </c>
      <c r="U963">
        <v>2.5105673478947699</v>
      </c>
      <c r="V963">
        <v>0.37277243051898801</v>
      </c>
      <c r="W963">
        <v>-9.81</v>
      </c>
      <c r="X963">
        <v>0.1</v>
      </c>
      <c r="Y963">
        <v>21789</v>
      </c>
      <c r="Z963">
        <v>1556</v>
      </c>
      <c r="AA963">
        <v>0.06</v>
      </c>
      <c r="AB963">
        <v>14</v>
      </c>
      <c r="AC963">
        <v>9</v>
      </c>
      <c r="AD963">
        <v>5</v>
      </c>
      <c r="AE963">
        <v>64.290000000000006</v>
      </c>
      <c r="AF963">
        <v>8</v>
      </c>
      <c r="AG963">
        <v>9</v>
      </c>
      <c r="AH963">
        <v>5</v>
      </c>
      <c r="AI963">
        <v>0</v>
      </c>
    </row>
    <row r="964" spans="1:35" x14ac:dyDescent="0.2">
      <c r="A964" s="102">
        <v>311</v>
      </c>
      <c r="B964">
        <v>4534</v>
      </c>
      <c r="C964" t="s">
        <v>3251</v>
      </c>
      <c r="D964" t="s">
        <v>2948</v>
      </c>
      <c r="E964">
        <v>4340</v>
      </c>
      <c r="F964">
        <v>4370</v>
      </c>
      <c r="G964">
        <v>200</v>
      </c>
      <c r="H964" t="s">
        <v>2925</v>
      </c>
      <c r="I964">
        <v>4927</v>
      </c>
      <c r="J964" t="s">
        <v>3280</v>
      </c>
      <c r="K964" t="s">
        <v>2950</v>
      </c>
      <c r="L964">
        <v>2455</v>
      </c>
      <c r="M964">
        <v>2461</v>
      </c>
      <c r="N964">
        <v>400</v>
      </c>
      <c r="O964" t="s">
        <v>2928</v>
      </c>
      <c r="P964">
        <v>0.86877913752055103</v>
      </c>
      <c r="Q964">
        <v>0.91763391911840397</v>
      </c>
      <c r="R964">
        <v>2.5221407382716599E-2</v>
      </c>
      <c r="S964">
        <v>5.6332594433421299E-2</v>
      </c>
      <c r="T964">
        <v>1.8257402112707699</v>
      </c>
      <c r="U964">
        <v>1.8257402112707699</v>
      </c>
      <c r="V964">
        <v>1.26768722838063</v>
      </c>
      <c r="W964">
        <v>4.6500000000000004</v>
      </c>
      <c r="X964">
        <v>12.63</v>
      </c>
      <c r="Y964">
        <v>21776</v>
      </c>
      <c r="Z964">
        <v>1815</v>
      </c>
      <c r="AA964">
        <v>0.09</v>
      </c>
      <c r="AB964">
        <v>12</v>
      </c>
      <c r="AC964">
        <v>7</v>
      </c>
      <c r="AD964">
        <v>5</v>
      </c>
      <c r="AE964">
        <v>58.33</v>
      </c>
      <c r="AF964">
        <v>9</v>
      </c>
      <c r="AG964">
        <v>5</v>
      </c>
      <c r="AH964">
        <v>5</v>
      </c>
      <c r="AI964">
        <v>2</v>
      </c>
    </row>
    <row r="965" spans="1:35" x14ac:dyDescent="0.2">
      <c r="A965" s="102">
        <v>1359</v>
      </c>
      <c r="B965">
        <v>7267</v>
      </c>
      <c r="C965" t="s">
        <v>61</v>
      </c>
      <c r="D965" t="s">
        <v>2943</v>
      </c>
      <c r="E965">
        <v>2893</v>
      </c>
      <c r="F965">
        <v>2857.5</v>
      </c>
      <c r="G965">
        <v>400</v>
      </c>
      <c r="H965" t="s">
        <v>2928</v>
      </c>
      <c r="I965">
        <v>9142</v>
      </c>
      <c r="J965" t="s">
        <v>1120</v>
      </c>
      <c r="K965" t="s">
        <v>3096</v>
      </c>
      <c r="L965">
        <v>3690</v>
      </c>
      <c r="M965">
        <v>3630</v>
      </c>
      <c r="N965">
        <v>300</v>
      </c>
      <c r="O965" t="s">
        <v>2925</v>
      </c>
      <c r="P965">
        <v>0.70366944082934502</v>
      </c>
      <c r="Q965">
        <v>0.822912931377215</v>
      </c>
      <c r="R965">
        <v>0.39260738962908398</v>
      </c>
      <c r="S965" s="106">
        <v>4.5825138245222101E-2</v>
      </c>
      <c r="T965">
        <v>-2.02007305031603</v>
      </c>
      <c r="U965">
        <v>2.02007305031603</v>
      </c>
      <c r="V965">
        <v>1.43815518903716</v>
      </c>
      <c r="W965">
        <v>-5.58</v>
      </c>
      <c r="X965">
        <v>4.96</v>
      </c>
      <c r="Y965">
        <v>21113</v>
      </c>
      <c r="Z965">
        <v>2111</v>
      </c>
      <c r="AA965">
        <v>0.13</v>
      </c>
      <c r="AB965">
        <v>10</v>
      </c>
      <c r="AC965">
        <v>6</v>
      </c>
      <c r="AD965">
        <v>4</v>
      </c>
      <c r="AE965">
        <v>60</v>
      </c>
      <c r="AF965">
        <v>15</v>
      </c>
      <c r="AG965">
        <v>3</v>
      </c>
      <c r="AH965">
        <v>2</v>
      </c>
      <c r="AI965">
        <v>5</v>
      </c>
    </row>
    <row r="966" spans="1:35" x14ac:dyDescent="0.2">
      <c r="A966" s="102">
        <v>1244</v>
      </c>
      <c r="B966">
        <v>6902</v>
      </c>
      <c r="C966" t="s">
        <v>944</v>
      </c>
      <c r="D966" t="s">
        <v>2943</v>
      </c>
      <c r="E966">
        <v>4614</v>
      </c>
      <c r="F966">
        <v>4529</v>
      </c>
      <c r="G966">
        <v>200</v>
      </c>
      <c r="H966" t="s">
        <v>2928</v>
      </c>
      <c r="I966">
        <v>7313</v>
      </c>
      <c r="J966" t="s">
        <v>2871</v>
      </c>
      <c r="K966" t="s">
        <v>2943</v>
      </c>
      <c r="L966">
        <v>3180</v>
      </c>
      <c r="M966">
        <v>3155</v>
      </c>
      <c r="N966">
        <v>300</v>
      </c>
      <c r="O966" t="s">
        <v>2925</v>
      </c>
      <c r="P966">
        <v>0.87661691701871403</v>
      </c>
      <c r="Q966">
        <v>0.83444015340800004</v>
      </c>
      <c r="R966" s="106">
        <v>5.8981735323744303E-2</v>
      </c>
      <c r="S966" s="106">
        <v>6.2450752417010702E-2</v>
      </c>
      <c r="T966">
        <v>-0.55843186080808205</v>
      </c>
      <c r="U966">
        <v>0.55843186080808205</v>
      </c>
      <c r="V966">
        <v>0.39984380637988198</v>
      </c>
      <c r="W966">
        <v>-1.3</v>
      </c>
      <c r="X966">
        <v>4.49</v>
      </c>
      <c r="Y966">
        <v>20898</v>
      </c>
      <c r="Z966">
        <v>2090</v>
      </c>
      <c r="AA966">
        <v>0.3</v>
      </c>
      <c r="AB966">
        <v>10</v>
      </c>
      <c r="AC966">
        <v>5</v>
      </c>
      <c r="AD966">
        <v>5</v>
      </c>
      <c r="AE966">
        <v>50</v>
      </c>
      <c r="AF966">
        <v>14</v>
      </c>
      <c r="AG966">
        <v>2</v>
      </c>
      <c r="AH966">
        <v>1</v>
      </c>
      <c r="AI966">
        <v>7</v>
      </c>
    </row>
    <row r="967" spans="1:35" x14ac:dyDescent="0.2">
      <c r="A967" s="102">
        <v>381</v>
      </c>
      <c r="B967">
        <v>1332</v>
      </c>
      <c r="C967" t="s">
        <v>3636</v>
      </c>
      <c r="D967" t="s">
        <v>3094</v>
      </c>
      <c r="E967">
        <v>613</v>
      </c>
      <c r="F967">
        <v>609</v>
      </c>
      <c r="G967">
        <v>1600</v>
      </c>
      <c r="H967" t="s">
        <v>2925</v>
      </c>
      <c r="I967">
        <v>4927</v>
      </c>
      <c r="J967" t="s">
        <v>3280</v>
      </c>
      <c r="K967" t="s">
        <v>2950</v>
      </c>
      <c r="L967">
        <v>2455</v>
      </c>
      <c r="M967">
        <v>2461</v>
      </c>
      <c r="N967">
        <v>400</v>
      </c>
      <c r="O967" t="s">
        <v>2928</v>
      </c>
      <c r="P967">
        <v>0.75315450094180603</v>
      </c>
      <c r="Q967">
        <v>0.91093799563473199</v>
      </c>
      <c r="R967">
        <v>1.2852558593117E-2</v>
      </c>
      <c r="S967">
        <v>1.5301912942581399E-2</v>
      </c>
      <c r="T967">
        <v>0.55134751519135605</v>
      </c>
      <c r="U967">
        <v>0.55134751519135605</v>
      </c>
      <c r="V967">
        <v>1.18874105371948</v>
      </c>
      <c r="W967">
        <v>1.67</v>
      </c>
      <c r="X967">
        <v>1.02</v>
      </c>
      <c r="Y967">
        <v>20638</v>
      </c>
      <c r="Z967">
        <v>938</v>
      </c>
      <c r="AA967">
        <v>-0.02</v>
      </c>
      <c r="AB967">
        <v>22</v>
      </c>
      <c r="AC967">
        <v>10</v>
      </c>
      <c r="AD967">
        <v>12</v>
      </c>
      <c r="AE967">
        <v>45.45</v>
      </c>
      <c r="AF967">
        <v>8</v>
      </c>
      <c r="AG967">
        <v>8</v>
      </c>
      <c r="AH967">
        <v>11</v>
      </c>
      <c r="AI967">
        <v>3</v>
      </c>
    </row>
    <row r="968" spans="1:35" x14ac:dyDescent="0.2">
      <c r="A968" s="102">
        <v>426</v>
      </c>
      <c r="B968">
        <v>6951</v>
      </c>
      <c r="C968" t="s">
        <v>229</v>
      </c>
      <c r="D968" t="s">
        <v>2930</v>
      </c>
      <c r="E968">
        <v>3685</v>
      </c>
      <c r="F968">
        <v>3665</v>
      </c>
      <c r="G968">
        <v>300</v>
      </c>
      <c r="H968" t="s">
        <v>2925</v>
      </c>
      <c r="I968">
        <v>9468</v>
      </c>
      <c r="J968" t="s">
        <v>2926</v>
      </c>
      <c r="K968" t="s">
        <v>2927</v>
      </c>
      <c r="L968">
        <v>1877</v>
      </c>
      <c r="M968">
        <v>1832</v>
      </c>
      <c r="N968">
        <v>600</v>
      </c>
      <c r="O968" t="s">
        <v>2928</v>
      </c>
      <c r="P968">
        <v>0.61422519102915396</v>
      </c>
      <c r="Q968">
        <v>0.90767008468364796</v>
      </c>
      <c r="R968">
        <v>0.37774575476517402</v>
      </c>
      <c r="S968" s="106">
        <v>4.81373329732862E-2</v>
      </c>
      <c r="T968">
        <v>1.41368028253907</v>
      </c>
      <c r="U968">
        <v>1.41368028253907</v>
      </c>
      <c r="V968">
        <v>1.48250231014065</v>
      </c>
      <c r="W968">
        <v>10.06</v>
      </c>
      <c r="X968">
        <v>0.03</v>
      </c>
      <c r="Y968">
        <v>20091</v>
      </c>
      <c r="Z968">
        <v>874</v>
      </c>
      <c r="AA968">
        <v>0.08</v>
      </c>
      <c r="AB968">
        <v>23</v>
      </c>
      <c r="AC968">
        <v>11</v>
      </c>
      <c r="AD968">
        <v>12</v>
      </c>
      <c r="AE968">
        <v>47.83</v>
      </c>
      <c r="AF968">
        <v>9</v>
      </c>
      <c r="AG968">
        <v>9</v>
      </c>
      <c r="AH968">
        <v>12</v>
      </c>
      <c r="AI968">
        <v>2</v>
      </c>
    </row>
    <row r="969" spans="1:35" x14ac:dyDescent="0.2">
      <c r="A969" s="102">
        <v>383</v>
      </c>
      <c r="B969">
        <v>4739</v>
      </c>
      <c r="C969" t="s">
        <v>2985</v>
      </c>
      <c r="D969" t="s">
        <v>2927</v>
      </c>
      <c r="E969">
        <v>3330</v>
      </c>
      <c r="F969">
        <v>3345</v>
      </c>
      <c r="G969">
        <v>300</v>
      </c>
      <c r="H969" t="s">
        <v>2928</v>
      </c>
      <c r="I969">
        <v>6755</v>
      </c>
      <c r="J969" t="s">
        <v>670</v>
      </c>
      <c r="K969" t="s">
        <v>2930</v>
      </c>
      <c r="L969">
        <v>2468</v>
      </c>
      <c r="M969">
        <v>2488</v>
      </c>
      <c r="N969">
        <v>400</v>
      </c>
      <c r="O969" t="s">
        <v>2925</v>
      </c>
      <c r="P969">
        <v>0.87608725261766995</v>
      </c>
      <c r="Q969">
        <v>0.91069944838199501</v>
      </c>
      <c r="R969">
        <v>0.20257845276734401</v>
      </c>
      <c r="S969" s="15">
        <v>7.7288096274573297E-3</v>
      </c>
      <c r="T969">
        <v>-0.27164533588491502</v>
      </c>
      <c r="U969">
        <v>0.27164533588491502</v>
      </c>
      <c r="V969">
        <v>0.35677887982279299</v>
      </c>
      <c r="W969">
        <v>-2.09</v>
      </c>
      <c r="X969">
        <v>0.83</v>
      </c>
      <c r="Y969">
        <v>19357</v>
      </c>
      <c r="Z969">
        <v>842</v>
      </c>
      <c r="AA969">
        <v>0.04</v>
      </c>
      <c r="AB969">
        <v>23</v>
      </c>
      <c r="AC969">
        <v>13</v>
      </c>
      <c r="AD969">
        <v>10</v>
      </c>
      <c r="AE969">
        <v>56.52</v>
      </c>
      <c r="AF969">
        <v>11</v>
      </c>
      <c r="AG969">
        <v>12</v>
      </c>
      <c r="AH969">
        <v>6</v>
      </c>
      <c r="AI969">
        <v>5</v>
      </c>
    </row>
    <row r="970" spans="1:35" x14ac:dyDescent="0.2">
      <c r="A970" s="102">
        <v>710</v>
      </c>
      <c r="B970">
        <v>6501</v>
      </c>
      <c r="C970" t="s">
        <v>3180</v>
      </c>
      <c r="D970" t="s">
        <v>2930</v>
      </c>
      <c r="E970">
        <v>4291</v>
      </c>
      <c r="F970">
        <v>4269</v>
      </c>
      <c r="G970">
        <v>200</v>
      </c>
      <c r="H970" t="s">
        <v>2928</v>
      </c>
      <c r="I970">
        <v>7730</v>
      </c>
      <c r="J970" t="s">
        <v>3271</v>
      </c>
      <c r="K970" t="s">
        <v>2934</v>
      </c>
      <c r="L970">
        <v>2901</v>
      </c>
      <c r="M970">
        <v>2890</v>
      </c>
      <c r="N970">
        <v>300</v>
      </c>
      <c r="O970" t="s">
        <v>2925</v>
      </c>
      <c r="P970">
        <v>0.86984387797951601</v>
      </c>
      <c r="Q970">
        <v>0.88620333196757495</v>
      </c>
      <c r="R970" s="106">
        <v>5.1657471833303902E-2</v>
      </c>
      <c r="S970" s="106">
        <v>6.2269176242174699E-2</v>
      </c>
      <c r="T970">
        <v>-0.13255288201222401</v>
      </c>
      <c r="U970">
        <v>0.13255288201222401</v>
      </c>
      <c r="V970">
        <v>0.217598318535143</v>
      </c>
      <c r="W970">
        <v>-0.56999999999999995</v>
      </c>
      <c r="X970">
        <v>1.55</v>
      </c>
      <c r="Y970">
        <v>19346</v>
      </c>
      <c r="Z970">
        <v>1138</v>
      </c>
      <c r="AA970">
        <v>-0.08</v>
      </c>
      <c r="AB970">
        <v>17</v>
      </c>
      <c r="AC970">
        <v>9</v>
      </c>
      <c r="AD970">
        <v>8</v>
      </c>
      <c r="AE970">
        <v>52.94</v>
      </c>
      <c r="AF970">
        <v>11</v>
      </c>
      <c r="AG970">
        <v>7</v>
      </c>
      <c r="AH970">
        <v>7</v>
      </c>
      <c r="AI970">
        <v>3</v>
      </c>
    </row>
    <row r="971" spans="1:35" x14ac:dyDescent="0.2">
      <c r="A971" s="102">
        <v>1043</v>
      </c>
      <c r="B971">
        <v>6201</v>
      </c>
      <c r="C971" t="s">
        <v>3457</v>
      </c>
      <c r="D971" t="s">
        <v>2943</v>
      </c>
      <c r="E971">
        <v>6290</v>
      </c>
      <c r="F971">
        <v>6250</v>
      </c>
      <c r="G971">
        <v>100</v>
      </c>
      <c r="H971" t="s">
        <v>2928</v>
      </c>
      <c r="I971">
        <v>6460</v>
      </c>
      <c r="J971" t="s">
        <v>3277</v>
      </c>
      <c r="K971" t="s">
        <v>2938</v>
      </c>
      <c r="L971">
        <v>1575</v>
      </c>
      <c r="M971">
        <v>1583</v>
      </c>
      <c r="N971">
        <v>400</v>
      </c>
      <c r="O971" t="s">
        <v>2925</v>
      </c>
      <c r="P971">
        <v>0.74254941241919603</v>
      </c>
      <c r="Q971">
        <v>0.85486770708359805</v>
      </c>
      <c r="R971">
        <v>2.0929553546796601E-2</v>
      </c>
      <c r="S971">
        <v>1.18065903640682E-2</v>
      </c>
      <c r="T971">
        <v>-1.1454132038434199</v>
      </c>
      <c r="U971">
        <v>1.1454132038434199</v>
      </c>
      <c r="V971">
        <v>0.86146185300731803</v>
      </c>
      <c r="W971">
        <v>-2.35</v>
      </c>
      <c r="X971">
        <v>1.31</v>
      </c>
      <c r="Y971">
        <v>18982</v>
      </c>
      <c r="Z971">
        <v>1117</v>
      </c>
      <c r="AA971">
        <v>0.16</v>
      </c>
      <c r="AB971">
        <v>17</v>
      </c>
      <c r="AC971">
        <v>9</v>
      </c>
      <c r="AD971">
        <v>8</v>
      </c>
      <c r="AE971">
        <v>52.94</v>
      </c>
      <c r="AF971">
        <v>11</v>
      </c>
      <c r="AG971">
        <v>6</v>
      </c>
      <c r="AH971">
        <v>6</v>
      </c>
      <c r="AI971">
        <v>5</v>
      </c>
    </row>
    <row r="972" spans="1:35" x14ac:dyDescent="0.2">
      <c r="A972" s="102">
        <v>1223</v>
      </c>
      <c r="B972">
        <v>4208</v>
      </c>
      <c r="C972" t="s">
        <v>3185</v>
      </c>
      <c r="D972" t="s">
        <v>2950</v>
      </c>
      <c r="E972">
        <v>2253</v>
      </c>
      <c r="F972">
        <v>2236</v>
      </c>
      <c r="G972">
        <v>400</v>
      </c>
      <c r="H972" t="s">
        <v>2928</v>
      </c>
      <c r="I972">
        <v>9076</v>
      </c>
      <c r="J972" t="s">
        <v>1115</v>
      </c>
      <c r="K972" t="s">
        <v>3096</v>
      </c>
      <c r="L972">
        <v>1487</v>
      </c>
      <c r="M972">
        <v>1474</v>
      </c>
      <c r="N972">
        <v>600</v>
      </c>
      <c r="O972" t="s">
        <v>2925</v>
      </c>
      <c r="P972">
        <v>0.56464603707179295</v>
      </c>
      <c r="Q972">
        <v>0.83689724106179297</v>
      </c>
      <c r="R972">
        <v>0.34085744785321798</v>
      </c>
      <c r="S972">
        <v>3.6332289825268503E-2</v>
      </c>
      <c r="T972">
        <v>-1.6666665789925901</v>
      </c>
      <c r="U972">
        <v>1.6666665789925901</v>
      </c>
      <c r="V972">
        <v>1.6120619700560499</v>
      </c>
      <c r="W972">
        <v>-5.33</v>
      </c>
      <c r="X972">
        <v>1.1200000000000001</v>
      </c>
      <c r="Y972">
        <v>18860</v>
      </c>
      <c r="Z972">
        <v>1257</v>
      </c>
      <c r="AA972">
        <v>0.06</v>
      </c>
      <c r="AB972">
        <v>15</v>
      </c>
      <c r="AC972">
        <v>10</v>
      </c>
      <c r="AD972">
        <v>5</v>
      </c>
      <c r="AE972">
        <v>66.67</v>
      </c>
      <c r="AF972">
        <v>13</v>
      </c>
      <c r="AG972">
        <v>4</v>
      </c>
      <c r="AH972">
        <v>5</v>
      </c>
      <c r="AI972">
        <v>6</v>
      </c>
    </row>
    <row r="973" spans="1:35" x14ac:dyDescent="0.2">
      <c r="A973" s="102">
        <v>940</v>
      </c>
      <c r="B973">
        <v>7459</v>
      </c>
      <c r="C973" t="s">
        <v>972</v>
      </c>
      <c r="D973" t="s">
        <v>2932</v>
      </c>
      <c r="E973">
        <v>2468</v>
      </c>
      <c r="F973">
        <v>2491</v>
      </c>
      <c r="G973">
        <v>300</v>
      </c>
      <c r="H973" t="s">
        <v>2925</v>
      </c>
      <c r="I973">
        <v>9003</v>
      </c>
      <c r="J973" t="s">
        <v>3227</v>
      </c>
      <c r="K973" t="s">
        <v>3096</v>
      </c>
      <c r="L973">
        <v>2960</v>
      </c>
      <c r="M973">
        <v>2903</v>
      </c>
      <c r="N973">
        <v>300</v>
      </c>
      <c r="O973" t="s">
        <v>2928</v>
      </c>
      <c r="P973">
        <v>0.52451833002895099</v>
      </c>
      <c r="Q973">
        <v>0.86477184123607098</v>
      </c>
      <c r="R973">
        <v>0.10491322606263299</v>
      </c>
      <c r="S973">
        <v>2.7521086640454801E-3</v>
      </c>
      <c r="T973">
        <v>2.0186995621698198</v>
      </c>
      <c r="U973">
        <v>2.0186995621698198</v>
      </c>
      <c r="V973">
        <v>0.65619434334594395</v>
      </c>
      <c r="W973">
        <v>4.96</v>
      </c>
      <c r="X973">
        <v>14.19</v>
      </c>
      <c r="Y973">
        <v>18605</v>
      </c>
      <c r="Z973">
        <v>1431</v>
      </c>
      <c r="AA973">
        <v>0.12</v>
      </c>
      <c r="AB973">
        <v>13</v>
      </c>
      <c r="AC973">
        <v>8</v>
      </c>
      <c r="AD973">
        <v>5</v>
      </c>
      <c r="AE973">
        <v>61.54</v>
      </c>
      <c r="AF973">
        <v>14</v>
      </c>
      <c r="AG973">
        <v>3</v>
      </c>
      <c r="AH973">
        <v>2</v>
      </c>
      <c r="AI973">
        <v>8</v>
      </c>
    </row>
    <row r="974" spans="1:35" x14ac:dyDescent="0.2">
      <c r="A974" s="102">
        <v>1482</v>
      </c>
      <c r="B974">
        <v>5444</v>
      </c>
      <c r="C974" t="s">
        <v>3678</v>
      </c>
      <c r="D974" t="s">
        <v>2986</v>
      </c>
      <c r="E974">
        <v>2659</v>
      </c>
      <c r="F974">
        <v>2619</v>
      </c>
      <c r="G974">
        <v>400</v>
      </c>
      <c r="H974" t="s">
        <v>2928</v>
      </c>
      <c r="I974">
        <v>6013</v>
      </c>
      <c r="J974" t="s">
        <v>3667</v>
      </c>
      <c r="K974" t="s">
        <v>2938</v>
      </c>
      <c r="L974">
        <v>1263</v>
      </c>
      <c r="M974">
        <v>1251</v>
      </c>
      <c r="N974">
        <v>800</v>
      </c>
      <c r="O974" t="s">
        <v>2925</v>
      </c>
      <c r="P974">
        <v>0.74257606184545</v>
      </c>
      <c r="Q974">
        <v>0.80613494349103498</v>
      </c>
      <c r="R974">
        <v>0.100647359367857</v>
      </c>
      <c r="S974">
        <v>2.52493000071491E-2</v>
      </c>
      <c r="T974">
        <v>-1.1615255555221899</v>
      </c>
      <c r="U974">
        <v>1.1615255555221899</v>
      </c>
      <c r="V974">
        <v>0.727181178696229</v>
      </c>
      <c r="W974">
        <v>-2.9</v>
      </c>
      <c r="X974">
        <v>4.47</v>
      </c>
      <c r="Y974">
        <v>18251</v>
      </c>
      <c r="Z974">
        <v>1074</v>
      </c>
      <c r="AA974">
        <v>0.12</v>
      </c>
      <c r="AB974">
        <v>17</v>
      </c>
      <c r="AC974">
        <v>8</v>
      </c>
      <c r="AD974">
        <v>9</v>
      </c>
      <c r="AE974">
        <v>47.06</v>
      </c>
      <c r="AF974">
        <v>12</v>
      </c>
      <c r="AG974">
        <v>8</v>
      </c>
      <c r="AH974">
        <v>6</v>
      </c>
      <c r="AI974">
        <v>3</v>
      </c>
    </row>
    <row r="975" spans="1:35" x14ac:dyDescent="0.2">
      <c r="A975" s="102">
        <v>992</v>
      </c>
      <c r="B975">
        <v>2914</v>
      </c>
      <c r="C975" t="s">
        <v>3129</v>
      </c>
      <c r="D975" t="s">
        <v>2953</v>
      </c>
      <c r="E975">
        <v>2326</v>
      </c>
      <c r="F975">
        <v>2301</v>
      </c>
      <c r="G975">
        <v>400</v>
      </c>
      <c r="H975" t="s">
        <v>2928</v>
      </c>
      <c r="I975">
        <v>8218</v>
      </c>
      <c r="J975" t="s">
        <v>3159</v>
      </c>
      <c r="K975" t="s">
        <v>2951</v>
      </c>
      <c r="L975">
        <v>2400</v>
      </c>
      <c r="M975">
        <v>2382</v>
      </c>
      <c r="N975">
        <v>400</v>
      </c>
      <c r="O975" t="s">
        <v>2925</v>
      </c>
      <c r="P975">
        <v>0.51076031279134004</v>
      </c>
      <c r="Q975">
        <v>0.86022698631897898</v>
      </c>
      <c r="R975">
        <v>0.16242761875956099</v>
      </c>
      <c r="S975">
        <v>7.4485454896238895E-2</v>
      </c>
      <c r="T975">
        <v>-2.8436509071481799</v>
      </c>
      <c r="U975">
        <v>2.8436509071481799</v>
      </c>
      <c r="V975">
        <v>2.8203432480173398</v>
      </c>
      <c r="W975">
        <v>-8.8000000000000007</v>
      </c>
      <c r="X975">
        <v>3.4</v>
      </c>
      <c r="Y975">
        <v>18056</v>
      </c>
      <c r="Z975">
        <v>1806</v>
      </c>
      <c r="AA975">
        <v>0.13</v>
      </c>
      <c r="AB975">
        <v>10</v>
      </c>
      <c r="AC975">
        <v>4</v>
      </c>
      <c r="AD975">
        <v>6</v>
      </c>
      <c r="AE975">
        <v>40</v>
      </c>
      <c r="AF975">
        <v>15</v>
      </c>
      <c r="AG975">
        <v>2</v>
      </c>
      <c r="AH975">
        <v>2</v>
      </c>
      <c r="AI975">
        <v>6</v>
      </c>
    </row>
    <row r="976" spans="1:35" x14ac:dyDescent="0.2">
      <c r="A976" s="102">
        <v>1018</v>
      </c>
      <c r="B976">
        <v>3880</v>
      </c>
      <c r="C976" t="s">
        <v>2820</v>
      </c>
      <c r="D976" t="s">
        <v>3210</v>
      </c>
      <c r="E976">
        <v>1488</v>
      </c>
      <c r="F976">
        <v>1483</v>
      </c>
      <c r="G976">
        <v>500</v>
      </c>
      <c r="H976" t="s">
        <v>2925</v>
      </c>
      <c r="I976">
        <v>6592</v>
      </c>
      <c r="J976" t="s">
        <v>3221</v>
      </c>
      <c r="K976" t="s">
        <v>2930</v>
      </c>
      <c r="L976">
        <v>4045</v>
      </c>
      <c r="M976">
        <v>4015</v>
      </c>
      <c r="N976">
        <v>200</v>
      </c>
      <c r="O976" t="s">
        <v>2928</v>
      </c>
      <c r="P976">
        <v>0.63250189191533301</v>
      </c>
      <c r="Q976">
        <v>0.85817595528054103</v>
      </c>
      <c r="R976">
        <v>3.0022023601488399E-2</v>
      </c>
      <c r="S976">
        <v>5.4138679965398196E-3</v>
      </c>
      <c r="T976">
        <v>1.68339659971388</v>
      </c>
      <c r="U976">
        <v>1.68339659971388</v>
      </c>
      <c r="V976">
        <v>1.67295711628733</v>
      </c>
      <c r="W976">
        <v>5.49</v>
      </c>
      <c r="X976">
        <v>7.66</v>
      </c>
      <c r="Y976">
        <v>17773</v>
      </c>
      <c r="Z976">
        <v>1111</v>
      </c>
      <c r="AA976">
        <v>7.0000000000000007E-2</v>
      </c>
      <c r="AB976">
        <v>16</v>
      </c>
      <c r="AC976">
        <v>9</v>
      </c>
      <c r="AD976">
        <v>7</v>
      </c>
      <c r="AE976">
        <v>56.25</v>
      </c>
      <c r="AF976">
        <v>10</v>
      </c>
      <c r="AG976">
        <v>5</v>
      </c>
      <c r="AH976">
        <v>5</v>
      </c>
      <c r="AI976">
        <v>6</v>
      </c>
    </row>
    <row r="977" spans="1:35" x14ac:dyDescent="0.2">
      <c r="A977" s="102">
        <v>463</v>
      </c>
      <c r="B977">
        <v>4502</v>
      </c>
      <c r="C977" t="s">
        <v>3272</v>
      </c>
      <c r="D977" t="s">
        <v>2948</v>
      </c>
      <c r="E977">
        <v>4481</v>
      </c>
      <c r="F977">
        <v>4498</v>
      </c>
      <c r="G977">
        <v>200</v>
      </c>
      <c r="H977" t="s">
        <v>2925</v>
      </c>
      <c r="I977">
        <v>5463</v>
      </c>
      <c r="J977" t="s">
        <v>67</v>
      </c>
      <c r="K977" t="s">
        <v>2986</v>
      </c>
      <c r="L977">
        <v>3180</v>
      </c>
      <c r="M977">
        <v>3170</v>
      </c>
      <c r="N977">
        <v>300</v>
      </c>
      <c r="O977" t="s">
        <v>2928</v>
      </c>
      <c r="P977">
        <v>0.87306007714989697</v>
      </c>
      <c r="Q977">
        <v>0.90494830767265599</v>
      </c>
      <c r="R977">
        <v>7.9997916274651706E-2</v>
      </c>
      <c r="S977" s="106">
        <v>5.76149152962643E-2</v>
      </c>
      <c r="T977">
        <v>0.69429902091603601</v>
      </c>
      <c r="U977">
        <v>0.69429902091603601</v>
      </c>
      <c r="V977">
        <v>0.60585235989883601</v>
      </c>
      <c r="W977">
        <v>1.77</v>
      </c>
      <c r="X977">
        <v>5.71</v>
      </c>
      <c r="Y977">
        <v>17245</v>
      </c>
      <c r="Z977">
        <v>1437</v>
      </c>
      <c r="AA977">
        <v>0.01</v>
      </c>
      <c r="AB977">
        <v>12</v>
      </c>
      <c r="AC977">
        <v>8</v>
      </c>
      <c r="AD977">
        <v>4</v>
      </c>
      <c r="AE977">
        <v>66.67</v>
      </c>
      <c r="AF977">
        <v>9</v>
      </c>
      <c r="AG977">
        <v>5</v>
      </c>
      <c r="AH977">
        <v>4</v>
      </c>
      <c r="AI977">
        <v>3</v>
      </c>
    </row>
    <row r="978" spans="1:35" x14ac:dyDescent="0.2">
      <c r="A978" s="102">
        <v>72</v>
      </c>
      <c r="B978">
        <v>7729</v>
      </c>
      <c r="C978" t="s">
        <v>686</v>
      </c>
      <c r="D978" t="s">
        <v>2934</v>
      </c>
      <c r="E978">
        <v>4095</v>
      </c>
      <c r="F978">
        <v>4050</v>
      </c>
      <c r="G978">
        <v>200</v>
      </c>
      <c r="H978" t="s">
        <v>2928</v>
      </c>
      <c r="I978">
        <v>8604</v>
      </c>
      <c r="J978" t="s">
        <v>541</v>
      </c>
      <c r="K978" t="s">
        <v>3183</v>
      </c>
      <c r="L978">
        <v>559</v>
      </c>
      <c r="M978">
        <v>561.6</v>
      </c>
      <c r="N978">
        <v>1400</v>
      </c>
      <c r="O978" t="s">
        <v>2925</v>
      </c>
      <c r="P978">
        <v>0.75557964048536996</v>
      </c>
      <c r="Q978">
        <v>0.94876500252741602</v>
      </c>
      <c r="R978">
        <v>8.50344688822397E-2</v>
      </c>
      <c r="S978">
        <v>6.5444216726594298E-2</v>
      </c>
      <c r="T978">
        <v>-9.6935006546873106E-2</v>
      </c>
      <c r="U978">
        <v>9.6935006546873106E-2</v>
      </c>
      <c r="V978">
        <v>0.10800251843410499</v>
      </c>
      <c r="W978">
        <v>-0.36</v>
      </c>
      <c r="X978">
        <v>2.93</v>
      </c>
      <c r="Y978">
        <v>17223</v>
      </c>
      <c r="Z978">
        <v>957</v>
      </c>
      <c r="AA978">
        <v>-0.05</v>
      </c>
      <c r="AB978">
        <v>18</v>
      </c>
      <c r="AC978">
        <v>9</v>
      </c>
      <c r="AD978">
        <v>9</v>
      </c>
      <c r="AE978">
        <v>50</v>
      </c>
      <c r="AF978">
        <v>11</v>
      </c>
      <c r="AG978">
        <v>6</v>
      </c>
      <c r="AH978">
        <v>5</v>
      </c>
      <c r="AI978">
        <v>7</v>
      </c>
    </row>
    <row r="979" spans="1:35" x14ac:dyDescent="0.2">
      <c r="A979" s="102">
        <v>1282</v>
      </c>
      <c r="B979">
        <v>6471</v>
      </c>
      <c r="C979" t="s">
        <v>1366</v>
      </c>
      <c r="D979" t="s">
        <v>2938</v>
      </c>
      <c r="E979">
        <v>959</v>
      </c>
      <c r="F979">
        <v>951</v>
      </c>
      <c r="G979">
        <v>1100</v>
      </c>
      <c r="H979" t="s">
        <v>2928</v>
      </c>
      <c r="I979">
        <v>7186</v>
      </c>
      <c r="J979" t="s">
        <v>685</v>
      </c>
      <c r="K979" t="s">
        <v>2988</v>
      </c>
      <c r="L979">
        <v>447</v>
      </c>
      <c r="M979">
        <v>437</v>
      </c>
      <c r="N979">
        <v>2400</v>
      </c>
      <c r="O979" t="s">
        <v>2925</v>
      </c>
      <c r="P979">
        <v>0.85706061218458796</v>
      </c>
      <c r="Q979">
        <v>0.83066081750445597</v>
      </c>
      <c r="R979" s="106">
        <v>0.10831234255534</v>
      </c>
      <c r="S979">
        <v>7.8529093862703802E-3</v>
      </c>
      <c r="T979">
        <v>-2.3053573728435199</v>
      </c>
      <c r="U979">
        <v>2.3053573728435199</v>
      </c>
      <c r="V979">
        <v>2.0402820076620301</v>
      </c>
      <c r="W979">
        <v>-6.92</v>
      </c>
      <c r="X979">
        <v>0.26</v>
      </c>
      <c r="Y979">
        <v>17072</v>
      </c>
      <c r="Z979">
        <v>1219</v>
      </c>
      <c r="AA979">
        <v>0.01</v>
      </c>
      <c r="AB979">
        <v>14</v>
      </c>
      <c r="AC979">
        <v>8</v>
      </c>
      <c r="AD979">
        <v>6</v>
      </c>
      <c r="AE979">
        <v>57.14</v>
      </c>
      <c r="AF979">
        <v>15</v>
      </c>
      <c r="AG979">
        <v>5</v>
      </c>
      <c r="AH979">
        <v>4</v>
      </c>
      <c r="AI979">
        <v>5</v>
      </c>
    </row>
    <row r="980" spans="1:35" x14ac:dyDescent="0.2">
      <c r="A980" s="102">
        <v>923</v>
      </c>
      <c r="B980">
        <v>4114</v>
      </c>
      <c r="C980" t="s">
        <v>3133</v>
      </c>
      <c r="D980" t="s">
        <v>2950</v>
      </c>
      <c r="E980">
        <v>6320</v>
      </c>
      <c r="F980">
        <v>6230</v>
      </c>
      <c r="G980">
        <v>100</v>
      </c>
      <c r="H980" t="s">
        <v>2928</v>
      </c>
      <c r="I980">
        <v>7327</v>
      </c>
      <c r="J980" t="s">
        <v>3245</v>
      </c>
      <c r="K980" t="s">
        <v>2988</v>
      </c>
      <c r="L980">
        <v>2822</v>
      </c>
      <c r="M980">
        <v>2725</v>
      </c>
      <c r="N980">
        <v>200</v>
      </c>
      <c r="O980" t="s">
        <v>2925</v>
      </c>
      <c r="P980">
        <v>0.700450388949036</v>
      </c>
      <c r="Q980">
        <v>0.866318633061128</v>
      </c>
      <c r="R980" s="106">
        <v>0.27523924500463898</v>
      </c>
      <c r="S980" s="106">
        <v>5.5104090905409499E-2</v>
      </c>
      <c r="T980">
        <v>-0.25036190332201502</v>
      </c>
      <c r="U980">
        <v>0.25036190332201502</v>
      </c>
      <c r="V980">
        <v>0.98743714950106998</v>
      </c>
      <c r="W980">
        <v>-0.86</v>
      </c>
      <c r="X980">
        <v>12.52</v>
      </c>
      <c r="Y980">
        <v>17062</v>
      </c>
      <c r="Z980">
        <v>8531</v>
      </c>
      <c r="AA980">
        <v>0.73</v>
      </c>
      <c r="AB980">
        <v>2</v>
      </c>
      <c r="AC980">
        <v>1</v>
      </c>
      <c r="AD980">
        <v>1</v>
      </c>
      <c r="AE980">
        <v>50</v>
      </c>
      <c r="AF980">
        <v>11</v>
      </c>
      <c r="AG980">
        <v>1</v>
      </c>
      <c r="AH980">
        <v>0</v>
      </c>
      <c r="AI980">
        <v>1</v>
      </c>
    </row>
    <row r="981" spans="1:35" x14ac:dyDescent="0.2">
      <c r="A981" s="102">
        <v>246</v>
      </c>
      <c r="B981">
        <v>3038</v>
      </c>
      <c r="C981" t="s">
        <v>1327</v>
      </c>
      <c r="D981" t="s">
        <v>2932</v>
      </c>
      <c r="E981">
        <v>4340</v>
      </c>
      <c r="F981">
        <v>4370</v>
      </c>
      <c r="G981">
        <v>100</v>
      </c>
      <c r="H981" t="s">
        <v>2925</v>
      </c>
      <c r="I981">
        <v>9746</v>
      </c>
      <c r="J981" t="s">
        <v>3198</v>
      </c>
      <c r="K981" t="s">
        <v>2927</v>
      </c>
      <c r="L981">
        <v>5600</v>
      </c>
      <c r="M981">
        <v>5640</v>
      </c>
      <c r="N981">
        <v>100</v>
      </c>
      <c r="O981" t="s">
        <v>2928</v>
      </c>
      <c r="P981">
        <v>0.83008741190323898</v>
      </c>
      <c r="Q981">
        <v>0.92477242444172703</v>
      </c>
      <c r="R981">
        <v>0.25406753798142101</v>
      </c>
      <c r="S981">
        <v>2.71317192760324E-2</v>
      </c>
      <c r="T981">
        <v>1.2712984012063699</v>
      </c>
      <c r="U981">
        <v>1.2712984012063699</v>
      </c>
      <c r="V981">
        <v>1.51485245070145</v>
      </c>
      <c r="W981">
        <v>8.98</v>
      </c>
      <c r="X981">
        <v>22.52</v>
      </c>
      <c r="Y981">
        <v>17010</v>
      </c>
      <c r="Z981">
        <v>850</v>
      </c>
      <c r="AA981">
        <v>0.02</v>
      </c>
      <c r="AB981">
        <v>20</v>
      </c>
      <c r="AC981">
        <v>11</v>
      </c>
      <c r="AD981">
        <v>9</v>
      </c>
      <c r="AE981">
        <v>55</v>
      </c>
      <c r="AF981">
        <v>11</v>
      </c>
      <c r="AG981">
        <v>9</v>
      </c>
      <c r="AH981">
        <v>8</v>
      </c>
      <c r="AI981">
        <v>3</v>
      </c>
    </row>
    <row r="982" spans="1:35" x14ac:dyDescent="0.2">
      <c r="A982" s="102">
        <v>249</v>
      </c>
      <c r="B982">
        <v>4552</v>
      </c>
      <c r="C982" t="s">
        <v>3574</v>
      </c>
      <c r="D982" t="s">
        <v>2948</v>
      </c>
      <c r="E982">
        <v>10030</v>
      </c>
      <c r="F982">
        <v>10050</v>
      </c>
      <c r="G982">
        <v>100</v>
      </c>
      <c r="H982" t="s">
        <v>2925</v>
      </c>
      <c r="I982">
        <v>6758</v>
      </c>
      <c r="J982" t="s">
        <v>2942</v>
      </c>
      <c r="K982" t="s">
        <v>2930</v>
      </c>
      <c r="L982">
        <v>7890</v>
      </c>
      <c r="M982">
        <v>7826</v>
      </c>
      <c r="N982">
        <v>100</v>
      </c>
      <c r="O982" t="s">
        <v>2928</v>
      </c>
      <c r="P982">
        <v>0.50082897959997796</v>
      </c>
      <c r="Q982">
        <v>0.92443604502306298</v>
      </c>
      <c r="R982">
        <v>0.30225548480049902</v>
      </c>
      <c r="S982">
        <v>9.0566739429841697E-2</v>
      </c>
      <c r="T982">
        <v>0.57199789531867096</v>
      </c>
      <c r="U982">
        <v>0.57199789531867096</v>
      </c>
      <c r="V982">
        <v>0.51001108266288497</v>
      </c>
      <c r="W982">
        <v>3.02</v>
      </c>
      <c r="X982">
        <v>22.13</v>
      </c>
      <c r="Y982">
        <v>16993</v>
      </c>
      <c r="Z982">
        <v>1699</v>
      </c>
      <c r="AA982">
        <v>-0.27</v>
      </c>
      <c r="AB982">
        <v>10</v>
      </c>
      <c r="AC982">
        <v>5</v>
      </c>
      <c r="AD982">
        <v>5</v>
      </c>
      <c r="AE982">
        <v>50</v>
      </c>
      <c r="AF982">
        <v>8</v>
      </c>
      <c r="AG982">
        <v>5</v>
      </c>
      <c r="AH982">
        <v>4</v>
      </c>
      <c r="AI982">
        <v>1</v>
      </c>
    </row>
    <row r="983" spans="1:35" x14ac:dyDescent="0.2">
      <c r="A983" s="102">
        <v>539</v>
      </c>
      <c r="B983">
        <v>1414</v>
      </c>
      <c r="C983" t="s">
        <v>3172</v>
      </c>
      <c r="D983" t="s">
        <v>2935</v>
      </c>
      <c r="E983">
        <v>4640</v>
      </c>
      <c r="F983">
        <v>4655</v>
      </c>
      <c r="G983">
        <v>200</v>
      </c>
      <c r="H983" t="s">
        <v>2928</v>
      </c>
      <c r="I983">
        <v>4689</v>
      </c>
      <c r="J983" t="s">
        <v>3170</v>
      </c>
      <c r="K983" t="s">
        <v>2927</v>
      </c>
      <c r="L983">
        <v>451</v>
      </c>
      <c r="M983">
        <v>437</v>
      </c>
      <c r="N983">
        <v>2100</v>
      </c>
      <c r="O983" t="s">
        <v>2925</v>
      </c>
      <c r="P983">
        <v>0.72531485827322395</v>
      </c>
      <c r="Q983">
        <v>0.89890859172913595</v>
      </c>
      <c r="R983">
        <v>0.139327423385083</v>
      </c>
      <c r="S983">
        <v>1.91347808669345E-2</v>
      </c>
      <c r="T983">
        <v>-0.41356575979401899</v>
      </c>
      <c r="U983">
        <v>0.41356575979401899</v>
      </c>
      <c r="V983">
        <v>0.69226328462109898</v>
      </c>
      <c r="W983">
        <v>-3.33</v>
      </c>
      <c r="X983">
        <v>1.43</v>
      </c>
      <c r="Y983">
        <v>16821</v>
      </c>
      <c r="Z983">
        <v>765</v>
      </c>
      <c r="AA983">
        <v>0.03</v>
      </c>
      <c r="AB983">
        <v>22</v>
      </c>
      <c r="AC983">
        <v>12</v>
      </c>
      <c r="AD983">
        <v>10</v>
      </c>
      <c r="AE983">
        <v>54.55</v>
      </c>
      <c r="AF983">
        <v>10</v>
      </c>
      <c r="AG983">
        <v>9</v>
      </c>
      <c r="AH983">
        <v>8</v>
      </c>
      <c r="AI983">
        <v>5</v>
      </c>
    </row>
    <row r="984" spans="1:35" x14ac:dyDescent="0.2">
      <c r="A984" s="102">
        <v>242</v>
      </c>
      <c r="B984">
        <v>9201</v>
      </c>
      <c r="C984" t="s">
        <v>3257</v>
      </c>
      <c r="D984" t="s">
        <v>3258</v>
      </c>
      <c r="E984">
        <v>3217</v>
      </c>
      <c r="F984">
        <v>3167</v>
      </c>
      <c r="G984">
        <v>300</v>
      </c>
      <c r="H984" t="s">
        <v>2925</v>
      </c>
      <c r="I984">
        <v>9603</v>
      </c>
      <c r="J984" t="s">
        <v>3167</v>
      </c>
      <c r="K984" t="s">
        <v>2940</v>
      </c>
      <c r="L984">
        <v>2755</v>
      </c>
      <c r="M984">
        <v>2667</v>
      </c>
      <c r="N984">
        <v>400</v>
      </c>
      <c r="O984" t="s">
        <v>2928</v>
      </c>
      <c r="P984">
        <v>0.89470883825871605</v>
      </c>
      <c r="Q984">
        <v>0.92526976090706903</v>
      </c>
      <c r="R984">
        <v>0.29254820140932403</v>
      </c>
      <c r="S984">
        <v>8.0422188152587504E-2</v>
      </c>
      <c r="T984">
        <v>0.80222728988592296</v>
      </c>
      <c r="U984">
        <v>0.80222728988592296</v>
      </c>
      <c r="V984">
        <v>0.46237177589771999</v>
      </c>
      <c r="W984">
        <v>3.31</v>
      </c>
      <c r="X984">
        <v>12.28</v>
      </c>
      <c r="Y984">
        <v>16479</v>
      </c>
      <c r="Z984">
        <v>1268</v>
      </c>
      <c r="AA984">
        <v>0.18</v>
      </c>
      <c r="AB984">
        <v>13</v>
      </c>
      <c r="AC984">
        <v>7</v>
      </c>
      <c r="AD984">
        <v>6</v>
      </c>
      <c r="AE984">
        <v>53.85</v>
      </c>
      <c r="AF984">
        <v>14</v>
      </c>
      <c r="AG984">
        <v>2</v>
      </c>
      <c r="AH984">
        <v>4</v>
      </c>
      <c r="AI984">
        <v>7</v>
      </c>
    </row>
    <row r="985" spans="1:35" x14ac:dyDescent="0.2">
      <c r="A985" s="102">
        <v>595</v>
      </c>
      <c r="B985">
        <v>4523</v>
      </c>
      <c r="C985" t="s">
        <v>3182</v>
      </c>
      <c r="D985" t="s">
        <v>2948</v>
      </c>
      <c r="E985">
        <v>9328</v>
      </c>
      <c r="F985">
        <v>9350</v>
      </c>
      <c r="G985">
        <v>100</v>
      </c>
      <c r="H985" t="s">
        <v>2925</v>
      </c>
      <c r="I985">
        <v>8304</v>
      </c>
      <c r="J985" t="s">
        <v>3357</v>
      </c>
      <c r="K985" t="s">
        <v>2988</v>
      </c>
      <c r="L985">
        <v>3085</v>
      </c>
      <c r="M985">
        <v>3100</v>
      </c>
      <c r="N985">
        <v>300</v>
      </c>
      <c r="O985" t="s">
        <v>2928</v>
      </c>
      <c r="P985">
        <v>0.79471419493058504</v>
      </c>
      <c r="Q985">
        <v>0.895160149694053</v>
      </c>
      <c r="R985">
        <v>0.353712339084294</v>
      </c>
      <c r="S985">
        <v>1.8950992719351301E-2</v>
      </c>
      <c r="T985">
        <v>1.3295211453638101</v>
      </c>
      <c r="U985">
        <v>1.3295211453638101</v>
      </c>
      <c r="V985">
        <v>1.3389339953877599</v>
      </c>
      <c r="W985">
        <v>7.94</v>
      </c>
      <c r="X985">
        <v>0.53</v>
      </c>
      <c r="Y985">
        <v>16293</v>
      </c>
      <c r="Z985">
        <v>2037</v>
      </c>
      <c r="AA985">
        <v>0.28000000000000003</v>
      </c>
      <c r="AB985">
        <v>8</v>
      </c>
      <c r="AC985">
        <v>3</v>
      </c>
      <c r="AD985">
        <v>5</v>
      </c>
      <c r="AE985">
        <v>37.5</v>
      </c>
      <c r="AF985">
        <v>11</v>
      </c>
      <c r="AG985">
        <v>3</v>
      </c>
      <c r="AH985">
        <v>2</v>
      </c>
      <c r="AI985">
        <v>3</v>
      </c>
    </row>
    <row r="986" spans="1:35" x14ac:dyDescent="0.2">
      <c r="A986" s="102">
        <v>1404</v>
      </c>
      <c r="B986">
        <v>4917</v>
      </c>
      <c r="C986" t="s">
        <v>3372</v>
      </c>
      <c r="D986" t="s">
        <v>2950</v>
      </c>
      <c r="E986">
        <v>2692</v>
      </c>
      <c r="F986">
        <v>2677</v>
      </c>
      <c r="G986">
        <v>200</v>
      </c>
      <c r="H986" t="s">
        <v>2928</v>
      </c>
      <c r="I986">
        <v>7951</v>
      </c>
      <c r="J986" t="s">
        <v>3354</v>
      </c>
      <c r="K986" t="s">
        <v>2949</v>
      </c>
      <c r="L986">
        <v>5630</v>
      </c>
      <c r="M986">
        <v>5670</v>
      </c>
      <c r="N986">
        <v>100</v>
      </c>
      <c r="O986" t="s">
        <v>2925</v>
      </c>
      <c r="P986">
        <v>0.83861369775610795</v>
      </c>
      <c r="Q986">
        <v>0.81770259897147701</v>
      </c>
      <c r="R986">
        <v>6.6120876294590203E-4</v>
      </c>
      <c r="S986">
        <v>2.9879358628074099E-3</v>
      </c>
      <c r="T986">
        <v>-0.90440729032389999</v>
      </c>
      <c r="U986">
        <v>0.90440729032389999</v>
      </c>
      <c r="V986">
        <v>1.3847554219622999</v>
      </c>
      <c r="W986">
        <v>-5.73</v>
      </c>
      <c r="X986">
        <v>5.57</v>
      </c>
      <c r="Y986">
        <v>16171</v>
      </c>
      <c r="Z986">
        <v>2310</v>
      </c>
      <c r="AA986">
        <v>0.12</v>
      </c>
      <c r="AB986">
        <v>7</v>
      </c>
      <c r="AC986">
        <v>4</v>
      </c>
      <c r="AD986">
        <v>3</v>
      </c>
      <c r="AE986">
        <v>57.14</v>
      </c>
      <c r="AF986">
        <v>15</v>
      </c>
      <c r="AG986">
        <v>1</v>
      </c>
      <c r="AH986">
        <v>1</v>
      </c>
      <c r="AI986">
        <v>5</v>
      </c>
    </row>
    <row r="987" spans="1:35" x14ac:dyDescent="0.2">
      <c r="A987" s="102">
        <v>562</v>
      </c>
      <c r="B987">
        <v>2206</v>
      </c>
      <c r="C987" t="s">
        <v>726</v>
      </c>
      <c r="D987" t="s">
        <v>2953</v>
      </c>
      <c r="E987">
        <v>4955</v>
      </c>
      <c r="F987">
        <v>4900</v>
      </c>
      <c r="G987">
        <v>200</v>
      </c>
      <c r="H987" t="s">
        <v>2925</v>
      </c>
      <c r="I987">
        <v>9003</v>
      </c>
      <c r="J987" t="s">
        <v>3227</v>
      </c>
      <c r="K987" t="s">
        <v>3096</v>
      </c>
      <c r="L987">
        <v>2960</v>
      </c>
      <c r="M987">
        <v>2903</v>
      </c>
      <c r="N987">
        <v>300</v>
      </c>
      <c r="O987" t="s">
        <v>2928</v>
      </c>
      <c r="P987">
        <v>0.75091084496574401</v>
      </c>
      <c r="Q987">
        <v>0.896968049680125</v>
      </c>
      <c r="R987">
        <v>6.5623303017089702E-3</v>
      </c>
      <c r="S987">
        <v>1.8297261404184199E-2</v>
      </c>
      <c r="T987">
        <v>0.66274785077862097</v>
      </c>
      <c r="U987">
        <v>0.66274785077862097</v>
      </c>
      <c r="V987">
        <v>0.55390451051362599</v>
      </c>
      <c r="W987">
        <v>1.46</v>
      </c>
      <c r="X987">
        <v>11.13</v>
      </c>
      <c r="Y987">
        <v>15910</v>
      </c>
      <c r="Z987">
        <v>1768</v>
      </c>
      <c r="AA987">
        <v>0.43</v>
      </c>
      <c r="AB987">
        <v>9</v>
      </c>
      <c r="AC987">
        <v>7</v>
      </c>
      <c r="AD987">
        <v>2</v>
      </c>
      <c r="AE987">
        <v>77.78</v>
      </c>
      <c r="AF987">
        <v>14</v>
      </c>
      <c r="AG987">
        <v>3</v>
      </c>
      <c r="AH987">
        <v>2</v>
      </c>
      <c r="AI987">
        <v>4</v>
      </c>
    </row>
    <row r="988" spans="1:35" x14ac:dyDescent="0.2">
      <c r="A988" s="102">
        <v>748</v>
      </c>
      <c r="B988">
        <v>7272</v>
      </c>
      <c r="C988" t="s">
        <v>3199</v>
      </c>
      <c r="D988" t="s">
        <v>2943</v>
      </c>
      <c r="E988">
        <v>2115</v>
      </c>
      <c r="F988">
        <v>2104</v>
      </c>
      <c r="G988">
        <v>500</v>
      </c>
      <c r="H988" t="s">
        <v>2925</v>
      </c>
      <c r="I988">
        <v>8358</v>
      </c>
      <c r="J988" t="s">
        <v>3273</v>
      </c>
      <c r="K988" t="s">
        <v>2988</v>
      </c>
      <c r="L988">
        <v>449</v>
      </c>
      <c r="M988">
        <v>434</v>
      </c>
      <c r="N988">
        <v>2400</v>
      </c>
      <c r="O988" t="s">
        <v>2928</v>
      </c>
      <c r="P988">
        <v>0.90190535150488005</v>
      </c>
      <c r="Q988">
        <v>0.882881857390444</v>
      </c>
      <c r="R988">
        <v>2.6111629773440899E-2</v>
      </c>
      <c r="S988" s="15">
        <v>2.9677625737112599E-2</v>
      </c>
      <c r="T988">
        <v>1.3235562525464499</v>
      </c>
      <c r="U988">
        <v>1.3235562525464499</v>
      </c>
      <c r="V988">
        <v>0.97562487212036197</v>
      </c>
      <c r="W988">
        <v>7.19</v>
      </c>
      <c r="X988">
        <v>0.99</v>
      </c>
      <c r="Y988">
        <v>15893</v>
      </c>
      <c r="Z988">
        <v>795</v>
      </c>
      <c r="AA988">
        <v>-0.06</v>
      </c>
      <c r="AB988">
        <v>20</v>
      </c>
      <c r="AC988">
        <v>10</v>
      </c>
      <c r="AD988">
        <v>10</v>
      </c>
      <c r="AE988">
        <v>50</v>
      </c>
      <c r="AF988">
        <v>10</v>
      </c>
      <c r="AG988">
        <v>9</v>
      </c>
      <c r="AH988">
        <v>6</v>
      </c>
      <c r="AI988">
        <v>5</v>
      </c>
    </row>
    <row r="989" spans="1:35" x14ac:dyDescent="0.2">
      <c r="A989" s="102">
        <v>667</v>
      </c>
      <c r="B989">
        <v>1812</v>
      </c>
      <c r="C989" t="s">
        <v>3066</v>
      </c>
      <c r="D989" t="s">
        <v>2935</v>
      </c>
      <c r="E989">
        <v>1460</v>
      </c>
      <c r="F989">
        <v>1451</v>
      </c>
      <c r="G989">
        <v>700</v>
      </c>
      <c r="H989" t="s">
        <v>2925</v>
      </c>
      <c r="I989">
        <v>7189</v>
      </c>
      <c r="J989" t="s">
        <v>45</v>
      </c>
      <c r="K989" t="s">
        <v>2988</v>
      </c>
      <c r="L989">
        <v>755</v>
      </c>
      <c r="M989">
        <v>738</v>
      </c>
      <c r="N989">
        <v>1400</v>
      </c>
      <c r="O989" t="s">
        <v>2928</v>
      </c>
      <c r="P989">
        <v>0.68944105220669305</v>
      </c>
      <c r="Q989">
        <v>0.88936528428400896</v>
      </c>
      <c r="R989">
        <v>7.4170816502477904E-3</v>
      </c>
      <c r="S989" s="106">
        <v>8.9788952565388797E-2</v>
      </c>
      <c r="T989">
        <v>2.0257882060492101</v>
      </c>
      <c r="U989">
        <v>2.0257882060492101</v>
      </c>
      <c r="V989">
        <v>1.7750853188381399</v>
      </c>
      <c r="W989">
        <v>9.2799999999999994</v>
      </c>
      <c r="X989">
        <v>1.72</v>
      </c>
      <c r="Y989">
        <v>14563</v>
      </c>
      <c r="Z989">
        <v>857</v>
      </c>
      <c r="AA989">
        <v>0.09</v>
      </c>
      <c r="AB989">
        <v>17</v>
      </c>
      <c r="AC989">
        <v>8</v>
      </c>
      <c r="AD989">
        <v>9</v>
      </c>
      <c r="AE989">
        <v>47.06</v>
      </c>
      <c r="AF989">
        <v>11</v>
      </c>
      <c r="AG989">
        <v>8</v>
      </c>
      <c r="AH989">
        <v>5</v>
      </c>
      <c r="AI989">
        <v>4</v>
      </c>
    </row>
    <row r="990" spans="1:35" x14ac:dyDescent="0.2">
      <c r="A990" s="102">
        <v>425</v>
      </c>
      <c r="B990">
        <v>6460</v>
      </c>
      <c r="C990" t="s">
        <v>3277</v>
      </c>
      <c r="D990" t="s">
        <v>2938</v>
      </c>
      <c r="E990">
        <v>1575</v>
      </c>
      <c r="F990">
        <v>1583</v>
      </c>
      <c r="G990">
        <v>400</v>
      </c>
      <c r="H990" t="s">
        <v>2925</v>
      </c>
      <c r="I990">
        <v>7735</v>
      </c>
      <c r="J990" t="s">
        <v>3653</v>
      </c>
      <c r="K990" t="s">
        <v>2930</v>
      </c>
      <c r="L990">
        <v>6580</v>
      </c>
      <c r="M990">
        <v>6560</v>
      </c>
      <c r="N990">
        <v>100</v>
      </c>
      <c r="O990" t="s">
        <v>2928</v>
      </c>
      <c r="P990">
        <v>0.62373176485136494</v>
      </c>
      <c r="Q990">
        <v>0.90770839091480504</v>
      </c>
      <c r="R990" s="15">
        <v>0.12111789447514899</v>
      </c>
      <c r="S990" s="106">
        <v>2.8519481477525001E-2</v>
      </c>
      <c r="T990">
        <v>2.2648008501864201</v>
      </c>
      <c r="U990">
        <v>2.2648008501864201</v>
      </c>
      <c r="V990">
        <v>2.3344577211664599</v>
      </c>
      <c r="W990">
        <v>11.63</v>
      </c>
      <c r="X990">
        <v>3.48</v>
      </c>
      <c r="Y990">
        <v>14478</v>
      </c>
      <c r="Z990">
        <v>689</v>
      </c>
      <c r="AA990">
        <v>0.22</v>
      </c>
      <c r="AB990">
        <v>21</v>
      </c>
      <c r="AC990">
        <v>12</v>
      </c>
      <c r="AD990">
        <v>9</v>
      </c>
      <c r="AE990">
        <v>57.14</v>
      </c>
      <c r="AF990">
        <v>8</v>
      </c>
      <c r="AG990">
        <v>11</v>
      </c>
      <c r="AH990">
        <v>8</v>
      </c>
      <c r="AI990">
        <v>2</v>
      </c>
    </row>
    <row r="991" spans="1:35" x14ac:dyDescent="0.2">
      <c r="A991" s="102">
        <v>337</v>
      </c>
      <c r="B991">
        <v>2001</v>
      </c>
      <c r="C991" t="s">
        <v>2781</v>
      </c>
      <c r="D991" t="s">
        <v>2953</v>
      </c>
      <c r="E991">
        <v>1684</v>
      </c>
      <c r="F991">
        <v>1706</v>
      </c>
      <c r="G991">
        <v>600</v>
      </c>
      <c r="H991" t="s">
        <v>2925</v>
      </c>
      <c r="I991">
        <v>8273</v>
      </c>
      <c r="J991" t="s">
        <v>3098</v>
      </c>
      <c r="K991" t="s">
        <v>2951</v>
      </c>
      <c r="L991">
        <v>3595</v>
      </c>
      <c r="M991">
        <v>3570</v>
      </c>
      <c r="N991">
        <v>300</v>
      </c>
      <c r="O991" t="s">
        <v>2928</v>
      </c>
      <c r="P991">
        <v>0.86665097532328195</v>
      </c>
      <c r="Q991">
        <v>0.91442949714960098</v>
      </c>
      <c r="R991" s="106">
        <v>8.4556870648629795E-3</v>
      </c>
      <c r="S991" s="106">
        <v>1.2468946454241301E-2</v>
      </c>
      <c r="T991">
        <v>2.0609710239422001</v>
      </c>
      <c r="U991">
        <v>2.0609710239422001</v>
      </c>
      <c r="V991">
        <v>1.93137922559129</v>
      </c>
      <c r="W991">
        <v>10.5</v>
      </c>
      <c r="X991">
        <v>4.43</v>
      </c>
      <c r="Y991">
        <v>14336</v>
      </c>
      <c r="Z991">
        <v>843</v>
      </c>
      <c r="AA991">
        <v>-0.09</v>
      </c>
      <c r="AB991">
        <v>17</v>
      </c>
      <c r="AC991">
        <v>7</v>
      </c>
      <c r="AD991">
        <v>10</v>
      </c>
      <c r="AE991">
        <v>41.18</v>
      </c>
      <c r="AF991">
        <v>14</v>
      </c>
      <c r="AG991">
        <v>2</v>
      </c>
      <c r="AH991">
        <v>3</v>
      </c>
      <c r="AI991">
        <v>12</v>
      </c>
    </row>
    <row r="992" spans="1:35" x14ac:dyDescent="0.2">
      <c r="A992" s="102">
        <v>1336</v>
      </c>
      <c r="B992">
        <v>6301</v>
      </c>
      <c r="C992" t="s">
        <v>56</v>
      </c>
      <c r="D992" t="s">
        <v>2938</v>
      </c>
      <c r="E992">
        <v>2410</v>
      </c>
      <c r="F992">
        <v>2398.5</v>
      </c>
      <c r="G992">
        <v>400</v>
      </c>
      <c r="H992" t="s">
        <v>2928</v>
      </c>
      <c r="I992">
        <v>8002</v>
      </c>
      <c r="J992" t="s">
        <v>29</v>
      </c>
      <c r="K992" t="s">
        <v>2932</v>
      </c>
      <c r="L992">
        <v>810.6</v>
      </c>
      <c r="M992">
        <v>808.5</v>
      </c>
      <c r="N992">
        <v>1200</v>
      </c>
      <c r="O992" t="s">
        <v>2925</v>
      </c>
      <c r="P992">
        <v>0.72185870044609801</v>
      </c>
      <c r="Q992">
        <v>0.82594789933513801</v>
      </c>
      <c r="R992">
        <v>3.29397706172459E-2</v>
      </c>
      <c r="S992">
        <v>1.9231331981519099E-2</v>
      </c>
      <c r="T992">
        <v>-2.8023713422582901</v>
      </c>
      <c r="U992">
        <v>2.8023713422582901</v>
      </c>
      <c r="V992">
        <v>2.5365323037421801</v>
      </c>
      <c r="W992">
        <v>-9.24</v>
      </c>
      <c r="X992">
        <v>1.1299999999999999</v>
      </c>
      <c r="Y992">
        <v>14222</v>
      </c>
      <c r="Z992">
        <v>889</v>
      </c>
      <c r="AA992">
        <v>-0.03</v>
      </c>
      <c r="AB992">
        <v>16</v>
      </c>
      <c r="AC992">
        <v>9</v>
      </c>
      <c r="AD992">
        <v>7</v>
      </c>
      <c r="AE992">
        <v>56.25</v>
      </c>
      <c r="AF992">
        <v>14</v>
      </c>
      <c r="AG992">
        <v>4</v>
      </c>
      <c r="AH992">
        <v>4</v>
      </c>
      <c r="AI992">
        <v>8</v>
      </c>
    </row>
    <row r="993" spans="1:35" x14ac:dyDescent="0.2">
      <c r="A993" s="102">
        <v>1183</v>
      </c>
      <c r="B993">
        <v>7272</v>
      </c>
      <c r="C993" t="s">
        <v>3199</v>
      </c>
      <c r="D993" t="s">
        <v>2943</v>
      </c>
      <c r="E993">
        <v>2115</v>
      </c>
      <c r="F993">
        <v>2104</v>
      </c>
      <c r="G993">
        <v>300</v>
      </c>
      <c r="H993" t="s">
        <v>2925</v>
      </c>
      <c r="I993">
        <v>9062</v>
      </c>
      <c r="J993" t="s">
        <v>2889</v>
      </c>
      <c r="K993" t="s">
        <v>3096</v>
      </c>
      <c r="L993">
        <v>6140</v>
      </c>
      <c r="M993">
        <v>6140</v>
      </c>
      <c r="N993">
        <v>100</v>
      </c>
      <c r="O993" t="s">
        <v>2928</v>
      </c>
      <c r="P993">
        <v>0.80146979479906799</v>
      </c>
      <c r="Q993">
        <v>0.84055305852398199</v>
      </c>
      <c r="R993">
        <v>0.39027365751373699</v>
      </c>
      <c r="S993">
        <v>6.6430625874687496E-2</v>
      </c>
      <c r="T993">
        <v>3.8149107115878399E-2</v>
      </c>
      <c r="U993">
        <v>3.8149107115878399E-2</v>
      </c>
      <c r="V993">
        <v>0.369355157245988</v>
      </c>
      <c r="W993">
        <v>0.15</v>
      </c>
      <c r="X993">
        <v>2.8</v>
      </c>
      <c r="Y993">
        <v>14060</v>
      </c>
      <c r="Z993">
        <v>1172</v>
      </c>
      <c r="AA993">
        <v>0.19</v>
      </c>
      <c r="AB993">
        <v>12</v>
      </c>
      <c r="AC993">
        <v>6</v>
      </c>
      <c r="AD993">
        <v>6</v>
      </c>
      <c r="AE993">
        <v>50</v>
      </c>
      <c r="AF993">
        <v>10</v>
      </c>
      <c r="AG993">
        <v>5</v>
      </c>
      <c r="AH993">
        <v>3</v>
      </c>
      <c r="AI993">
        <v>4</v>
      </c>
    </row>
    <row r="994" spans="1:35" x14ac:dyDescent="0.2">
      <c r="A994" s="102">
        <v>1103</v>
      </c>
      <c r="B994">
        <v>7327</v>
      </c>
      <c r="C994" t="s">
        <v>3245</v>
      </c>
      <c r="D994" t="s">
        <v>2988</v>
      </c>
      <c r="E994">
        <v>2822</v>
      </c>
      <c r="F994">
        <v>2725</v>
      </c>
      <c r="G994">
        <v>400</v>
      </c>
      <c r="H994" t="s">
        <v>2928</v>
      </c>
      <c r="I994">
        <v>9716</v>
      </c>
      <c r="J994" t="s">
        <v>3193</v>
      </c>
      <c r="K994" t="s">
        <v>2940</v>
      </c>
      <c r="L994">
        <v>1315</v>
      </c>
      <c r="M994">
        <v>1310</v>
      </c>
      <c r="N994">
        <v>800</v>
      </c>
      <c r="O994" t="s">
        <v>2925</v>
      </c>
      <c r="P994">
        <v>0.87758730620916603</v>
      </c>
      <c r="Q994">
        <v>0.84919367256961198</v>
      </c>
      <c r="R994">
        <v>2.4113561985469399E-2</v>
      </c>
      <c r="S994">
        <v>8.8711513677248392E-3</v>
      </c>
      <c r="T994">
        <v>-0.47538582047622402</v>
      </c>
      <c r="U994">
        <v>0.47538582047622402</v>
      </c>
      <c r="V994">
        <v>0.94117249360301702</v>
      </c>
      <c r="W994">
        <v>-1.0900000000000001</v>
      </c>
      <c r="X994">
        <v>3.85</v>
      </c>
      <c r="Y994">
        <v>13970</v>
      </c>
      <c r="Z994">
        <v>3492</v>
      </c>
      <c r="AA994">
        <v>0.21</v>
      </c>
      <c r="AB994">
        <v>4</v>
      </c>
      <c r="AC994">
        <v>1</v>
      </c>
      <c r="AD994">
        <v>3</v>
      </c>
      <c r="AE994">
        <v>25</v>
      </c>
      <c r="AF994">
        <v>13</v>
      </c>
      <c r="AG994">
        <v>1</v>
      </c>
      <c r="AH994">
        <v>0</v>
      </c>
      <c r="AI994">
        <v>3</v>
      </c>
    </row>
    <row r="995" spans="1:35" x14ac:dyDescent="0.2">
      <c r="A995" s="102">
        <v>1123</v>
      </c>
      <c r="B995">
        <v>2127</v>
      </c>
      <c r="C995" t="s">
        <v>3174</v>
      </c>
      <c r="D995" t="s">
        <v>2940</v>
      </c>
      <c r="E995">
        <v>3750</v>
      </c>
      <c r="F995">
        <v>3830</v>
      </c>
      <c r="G995">
        <v>200</v>
      </c>
      <c r="H995" t="s">
        <v>2928</v>
      </c>
      <c r="I995">
        <v>6967</v>
      </c>
      <c r="J995" t="s">
        <v>949</v>
      </c>
      <c r="K995" t="s">
        <v>2930</v>
      </c>
      <c r="L995">
        <v>1353</v>
      </c>
      <c r="M995">
        <v>1352</v>
      </c>
      <c r="N995">
        <v>600</v>
      </c>
      <c r="O995" t="s">
        <v>2925</v>
      </c>
      <c r="P995">
        <v>0.660464099526195</v>
      </c>
      <c r="Q995">
        <v>0.84751908543105603</v>
      </c>
      <c r="R995">
        <v>7.2495900904109095E-2</v>
      </c>
      <c r="S995">
        <v>4.2922050483039501E-2</v>
      </c>
      <c r="T995">
        <v>-0.86765322370588205</v>
      </c>
      <c r="U995">
        <v>0.86765322370588205</v>
      </c>
      <c r="V995">
        <v>0.95305513922959095</v>
      </c>
      <c r="W995">
        <v>-6.3</v>
      </c>
      <c r="X995">
        <v>5.9</v>
      </c>
      <c r="Y995">
        <v>13769</v>
      </c>
      <c r="Z995">
        <v>656</v>
      </c>
      <c r="AA995">
        <v>7.0000000000000007E-2</v>
      </c>
      <c r="AB995">
        <v>21</v>
      </c>
      <c r="AC995">
        <v>10</v>
      </c>
      <c r="AD995">
        <v>11</v>
      </c>
      <c r="AE995">
        <v>47.62</v>
      </c>
      <c r="AF995">
        <v>9</v>
      </c>
      <c r="AG995">
        <v>9</v>
      </c>
      <c r="AH995">
        <v>9</v>
      </c>
      <c r="AI995">
        <v>3</v>
      </c>
    </row>
    <row r="996" spans="1:35" x14ac:dyDescent="0.2">
      <c r="A996" s="102">
        <v>1053</v>
      </c>
      <c r="B996">
        <v>6301</v>
      </c>
      <c r="C996" t="s">
        <v>56</v>
      </c>
      <c r="D996" t="s">
        <v>2938</v>
      </c>
      <c r="E996">
        <v>2410</v>
      </c>
      <c r="F996">
        <v>2398.5</v>
      </c>
      <c r="G996">
        <v>300</v>
      </c>
      <c r="H996" t="s">
        <v>2928</v>
      </c>
      <c r="I996">
        <v>8316</v>
      </c>
      <c r="J996" t="s">
        <v>3212</v>
      </c>
      <c r="K996" t="s">
        <v>2988</v>
      </c>
      <c r="L996">
        <v>3973</v>
      </c>
      <c r="M996">
        <v>3954</v>
      </c>
      <c r="N996">
        <v>200</v>
      </c>
      <c r="O996" t="s">
        <v>2925</v>
      </c>
      <c r="P996">
        <v>0.69199247054209401</v>
      </c>
      <c r="Q996">
        <v>0.85380925482893899</v>
      </c>
      <c r="R996">
        <v>0.10450593490957601</v>
      </c>
      <c r="S996">
        <v>1.4848776517622999E-2</v>
      </c>
      <c r="T996">
        <v>-3.3314151263941798</v>
      </c>
      <c r="U996">
        <v>3.3314151263941798</v>
      </c>
      <c r="V996">
        <v>2.9192513299546698</v>
      </c>
      <c r="W996">
        <v>-8.0299999999999994</v>
      </c>
      <c r="X996">
        <v>9.01</v>
      </c>
      <c r="Y996">
        <v>13595</v>
      </c>
      <c r="Z996">
        <v>2719</v>
      </c>
      <c r="AA996">
        <v>0.18</v>
      </c>
      <c r="AB996">
        <v>5</v>
      </c>
      <c r="AC996">
        <v>3</v>
      </c>
      <c r="AD996">
        <v>2</v>
      </c>
      <c r="AE996">
        <v>60</v>
      </c>
      <c r="AF996">
        <v>12</v>
      </c>
      <c r="AG996">
        <v>2</v>
      </c>
      <c r="AH996">
        <v>1</v>
      </c>
      <c r="AI996">
        <v>2</v>
      </c>
    </row>
    <row r="997" spans="1:35" x14ac:dyDescent="0.2">
      <c r="A997" s="102">
        <v>386</v>
      </c>
      <c r="B997">
        <v>3387</v>
      </c>
      <c r="C997" t="s">
        <v>784</v>
      </c>
      <c r="D997" t="s">
        <v>2951</v>
      </c>
      <c r="E997">
        <v>2387</v>
      </c>
      <c r="F997">
        <v>2359</v>
      </c>
      <c r="G997">
        <v>400</v>
      </c>
      <c r="H997" t="s">
        <v>2925</v>
      </c>
      <c r="I997">
        <v>8585</v>
      </c>
      <c r="J997" t="s">
        <v>3674</v>
      </c>
      <c r="K997" t="s">
        <v>2931</v>
      </c>
      <c r="L997">
        <v>165</v>
      </c>
      <c r="M997">
        <v>165</v>
      </c>
      <c r="N997">
        <v>5700</v>
      </c>
      <c r="O997" t="s">
        <v>2928</v>
      </c>
      <c r="P997">
        <v>0.74270801177021895</v>
      </c>
      <c r="Q997">
        <v>0.91057935596181305</v>
      </c>
      <c r="R997">
        <v>6.3630256208780794E-2</v>
      </c>
      <c r="S997">
        <v>3.8561485405623902E-2</v>
      </c>
      <c r="T997">
        <v>2.2786580758985302</v>
      </c>
      <c r="U997">
        <v>2.2786580758985302</v>
      </c>
      <c r="V997">
        <v>2.5089155826013099</v>
      </c>
      <c r="W997">
        <v>15.06</v>
      </c>
      <c r="X997">
        <v>0.33</v>
      </c>
      <c r="Y997">
        <v>13173</v>
      </c>
      <c r="Z997">
        <v>573</v>
      </c>
      <c r="AA997">
        <v>7.0000000000000007E-2</v>
      </c>
      <c r="AB997">
        <v>23</v>
      </c>
      <c r="AC997">
        <v>10</v>
      </c>
      <c r="AD997">
        <v>13</v>
      </c>
      <c r="AE997">
        <v>43.48</v>
      </c>
      <c r="AF997">
        <v>13</v>
      </c>
      <c r="AG997">
        <v>7</v>
      </c>
      <c r="AH997">
        <v>6</v>
      </c>
      <c r="AI997">
        <v>10</v>
      </c>
    </row>
    <row r="998" spans="1:35" x14ac:dyDescent="0.2">
      <c r="A998" s="102">
        <v>1220</v>
      </c>
      <c r="B998">
        <v>4523</v>
      </c>
      <c r="C998" t="s">
        <v>3182</v>
      </c>
      <c r="D998" t="s">
        <v>2948</v>
      </c>
      <c r="E998">
        <v>9328</v>
      </c>
      <c r="F998">
        <v>9350</v>
      </c>
      <c r="G998">
        <v>100</v>
      </c>
      <c r="H998" t="s">
        <v>2925</v>
      </c>
      <c r="I998">
        <v>4530</v>
      </c>
      <c r="J998" t="s">
        <v>1268</v>
      </c>
      <c r="K998" t="s">
        <v>2948</v>
      </c>
      <c r="L998">
        <v>5860</v>
      </c>
      <c r="M998">
        <v>5830</v>
      </c>
      <c r="N998">
        <v>200</v>
      </c>
      <c r="O998" t="s">
        <v>2928</v>
      </c>
      <c r="P998">
        <v>0.65926490639678204</v>
      </c>
      <c r="Q998">
        <v>0.83713418727431299</v>
      </c>
      <c r="R998">
        <v>0.130469928515552</v>
      </c>
      <c r="S998">
        <v>5.0324245245230603E-2</v>
      </c>
      <c r="T998">
        <v>1.2956859206867399</v>
      </c>
      <c r="U998">
        <v>1.2956859206867399</v>
      </c>
      <c r="V998">
        <v>1.25066085100401</v>
      </c>
      <c r="W998">
        <v>8.11</v>
      </c>
      <c r="X998">
        <v>24.71</v>
      </c>
      <c r="Y998">
        <v>12884</v>
      </c>
      <c r="Z998">
        <v>2577</v>
      </c>
      <c r="AA998">
        <v>-0.26</v>
      </c>
      <c r="AB998">
        <v>5</v>
      </c>
      <c r="AC998">
        <v>3</v>
      </c>
      <c r="AD998">
        <v>2</v>
      </c>
      <c r="AE998">
        <v>60</v>
      </c>
      <c r="AF998">
        <v>15</v>
      </c>
      <c r="AG998">
        <v>1</v>
      </c>
      <c r="AH998">
        <v>1</v>
      </c>
      <c r="AI998">
        <v>3</v>
      </c>
    </row>
    <row r="999" spans="1:35" x14ac:dyDescent="0.2">
      <c r="A999" s="102">
        <v>1060</v>
      </c>
      <c r="B999">
        <v>6098</v>
      </c>
      <c r="C999" t="s">
        <v>240</v>
      </c>
      <c r="D999" t="s">
        <v>2940</v>
      </c>
      <c r="E999">
        <v>4570</v>
      </c>
      <c r="F999">
        <v>4520</v>
      </c>
      <c r="G999">
        <v>200</v>
      </c>
      <c r="H999" t="s">
        <v>2925</v>
      </c>
      <c r="I999">
        <v>6971</v>
      </c>
      <c r="J999" t="s">
        <v>950</v>
      </c>
      <c r="K999" t="s">
        <v>2930</v>
      </c>
      <c r="L999">
        <v>7344</v>
      </c>
      <c r="M999">
        <v>7328</v>
      </c>
      <c r="N999">
        <v>100</v>
      </c>
      <c r="O999" t="s">
        <v>2928</v>
      </c>
      <c r="P999">
        <v>0.52596209033267904</v>
      </c>
      <c r="Q999">
        <v>0.85304207380019603</v>
      </c>
      <c r="R999">
        <v>0.33539846630069903</v>
      </c>
      <c r="S999">
        <v>2.6001427119610499E-2</v>
      </c>
      <c r="T999">
        <v>2.5638931294416198</v>
      </c>
      <c r="U999">
        <v>2.5638931294416198</v>
      </c>
      <c r="V999">
        <v>2.8770668290069401</v>
      </c>
      <c r="W999">
        <v>11.6</v>
      </c>
      <c r="X999">
        <v>23.36</v>
      </c>
      <c r="Y999">
        <v>12541</v>
      </c>
      <c r="Z999">
        <v>1045</v>
      </c>
      <c r="AA999">
        <v>0.11</v>
      </c>
      <c r="AB999">
        <v>12</v>
      </c>
      <c r="AC999">
        <v>6</v>
      </c>
      <c r="AD999">
        <v>6</v>
      </c>
      <c r="AE999">
        <v>50</v>
      </c>
      <c r="AF999">
        <v>13</v>
      </c>
      <c r="AG999">
        <v>5</v>
      </c>
      <c r="AH999">
        <v>3</v>
      </c>
      <c r="AI999">
        <v>4</v>
      </c>
    </row>
    <row r="1000" spans="1:35" x14ac:dyDescent="0.2">
      <c r="A1000" s="102">
        <v>995</v>
      </c>
      <c r="B1000">
        <v>2267</v>
      </c>
      <c r="C1000" t="s">
        <v>3238</v>
      </c>
      <c r="D1000" t="s">
        <v>2953</v>
      </c>
      <c r="E1000">
        <v>5780</v>
      </c>
      <c r="F1000">
        <v>5740</v>
      </c>
      <c r="G1000">
        <v>100</v>
      </c>
      <c r="H1000" t="s">
        <v>2928</v>
      </c>
      <c r="I1000">
        <v>9716</v>
      </c>
      <c r="J1000" t="s">
        <v>3193</v>
      </c>
      <c r="K1000" t="s">
        <v>2940</v>
      </c>
      <c r="L1000">
        <v>1315</v>
      </c>
      <c r="M1000">
        <v>1310</v>
      </c>
      <c r="N1000">
        <v>400</v>
      </c>
      <c r="O1000" t="s">
        <v>2925</v>
      </c>
      <c r="P1000">
        <v>0.67176685460908303</v>
      </c>
      <c r="Q1000">
        <v>0.86014419690702804</v>
      </c>
      <c r="R1000" s="15">
        <v>0.180357417698851</v>
      </c>
      <c r="S1000">
        <v>1.0540501523449699E-2</v>
      </c>
      <c r="T1000">
        <v>-0.25914485240306701</v>
      </c>
      <c r="U1000">
        <v>0.25914485240306701</v>
      </c>
      <c r="V1000">
        <v>0.26473073052748902</v>
      </c>
      <c r="W1000">
        <v>-0.97</v>
      </c>
      <c r="X1000">
        <v>8.7100000000000009</v>
      </c>
      <c r="Y1000">
        <v>12515</v>
      </c>
      <c r="Z1000">
        <v>659</v>
      </c>
      <c r="AA1000">
        <v>0.16</v>
      </c>
      <c r="AB1000">
        <v>19</v>
      </c>
      <c r="AC1000">
        <v>10</v>
      </c>
      <c r="AD1000">
        <v>9</v>
      </c>
      <c r="AE1000">
        <v>52.63</v>
      </c>
      <c r="AF1000">
        <v>11</v>
      </c>
      <c r="AG1000">
        <v>7</v>
      </c>
      <c r="AH1000">
        <v>5</v>
      </c>
      <c r="AI1000">
        <v>7</v>
      </c>
    </row>
    <row r="1001" spans="1:35" x14ac:dyDescent="0.2">
      <c r="A1001" s="102">
        <v>907</v>
      </c>
      <c r="B1001">
        <v>8309</v>
      </c>
      <c r="C1001" t="s">
        <v>1053</v>
      </c>
      <c r="D1001" t="s">
        <v>2988</v>
      </c>
      <c r="E1001">
        <v>4123</v>
      </c>
      <c r="F1001">
        <v>4099</v>
      </c>
      <c r="G1001">
        <v>200</v>
      </c>
      <c r="H1001" t="s">
        <v>2925</v>
      </c>
      <c r="I1001">
        <v>9810</v>
      </c>
      <c r="J1001" t="s">
        <v>2892</v>
      </c>
      <c r="K1001" t="s">
        <v>2932</v>
      </c>
      <c r="L1001">
        <v>4820</v>
      </c>
      <c r="M1001">
        <v>4860</v>
      </c>
      <c r="N1001">
        <v>200</v>
      </c>
      <c r="O1001" t="s">
        <v>2928</v>
      </c>
      <c r="P1001">
        <v>0.75741503656807996</v>
      </c>
      <c r="Q1001">
        <v>0.86876200685185301</v>
      </c>
      <c r="R1001" s="15">
        <v>0.186659115783672</v>
      </c>
      <c r="S1001">
        <v>5.0599764287540101E-2</v>
      </c>
      <c r="T1001">
        <v>0.354237391802455</v>
      </c>
      <c r="U1001">
        <v>0.354237391802455</v>
      </c>
      <c r="V1001">
        <v>0.98886151362136299</v>
      </c>
      <c r="W1001">
        <v>0.99</v>
      </c>
      <c r="X1001">
        <v>15.66</v>
      </c>
      <c r="Y1001">
        <v>12465</v>
      </c>
      <c r="Z1001">
        <v>4155</v>
      </c>
      <c r="AA1001">
        <v>0.05</v>
      </c>
      <c r="AB1001">
        <v>3</v>
      </c>
      <c r="AC1001">
        <v>1</v>
      </c>
      <c r="AD1001">
        <v>2</v>
      </c>
      <c r="AE1001">
        <v>33.33</v>
      </c>
      <c r="AF1001">
        <v>16</v>
      </c>
      <c r="AG1001">
        <v>0</v>
      </c>
      <c r="AH1001">
        <v>0</v>
      </c>
      <c r="AI1001">
        <v>3</v>
      </c>
    </row>
    <row r="1002" spans="1:35" x14ac:dyDescent="0.2">
      <c r="A1002" s="102">
        <v>1235</v>
      </c>
      <c r="B1002">
        <v>6028</v>
      </c>
      <c r="C1002" t="s">
        <v>694</v>
      </c>
      <c r="D1002" t="s">
        <v>2940</v>
      </c>
      <c r="E1002">
        <v>7870</v>
      </c>
      <c r="F1002">
        <v>7750</v>
      </c>
      <c r="G1002">
        <v>100</v>
      </c>
      <c r="H1002" t="s">
        <v>2925</v>
      </c>
      <c r="I1002">
        <v>9684</v>
      </c>
      <c r="J1002" t="s">
        <v>3176</v>
      </c>
      <c r="K1002" t="s">
        <v>2927</v>
      </c>
      <c r="L1002">
        <v>5260</v>
      </c>
      <c r="M1002">
        <v>5160</v>
      </c>
      <c r="N1002">
        <v>200</v>
      </c>
      <c r="O1002" t="s">
        <v>2928</v>
      </c>
      <c r="P1002">
        <v>0.73232689629393599</v>
      </c>
      <c r="Q1002">
        <v>0.83554751375609604</v>
      </c>
      <c r="R1002">
        <v>3.1581009207160199E-2</v>
      </c>
      <c r="S1002">
        <v>8.8553741108474193E-2</v>
      </c>
      <c r="T1002">
        <v>3.0492860228677299</v>
      </c>
      <c r="U1002">
        <v>3.0492860228677299</v>
      </c>
      <c r="V1002">
        <v>3.01009066328468</v>
      </c>
      <c r="W1002">
        <v>8.4600000000000009</v>
      </c>
      <c r="X1002">
        <v>33.159999999999997</v>
      </c>
      <c r="Y1002">
        <v>12154</v>
      </c>
      <c r="Z1002">
        <v>2431</v>
      </c>
      <c r="AA1002">
        <v>0.13</v>
      </c>
      <c r="AB1002">
        <v>5</v>
      </c>
      <c r="AC1002">
        <v>2</v>
      </c>
      <c r="AD1002">
        <v>3</v>
      </c>
      <c r="AE1002">
        <v>40</v>
      </c>
      <c r="AF1002">
        <v>10</v>
      </c>
      <c r="AG1002">
        <v>1</v>
      </c>
      <c r="AH1002">
        <v>2</v>
      </c>
      <c r="AI1002">
        <v>2</v>
      </c>
    </row>
    <row r="1003" spans="1:35" x14ac:dyDescent="0.2">
      <c r="A1003" s="102">
        <v>1184</v>
      </c>
      <c r="B1003">
        <v>1662</v>
      </c>
      <c r="C1003" t="s">
        <v>708</v>
      </c>
      <c r="D1003" t="s">
        <v>3205</v>
      </c>
      <c r="E1003">
        <v>2820</v>
      </c>
      <c r="F1003">
        <v>2804</v>
      </c>
      <c r="G1003">
        <v>300</v>
      </c>
      <c r="H1003" t="s">
        <v>2928</v>
      </c>
      <c r="I1003">
        <v>6501</v>
      </c>
      <c r="J1003" t="s">
        <v>3180</v>
      </c>
      <c r="K1003" t="s">
        <v>2930</v>
      </c>
      <c r="L1003">
        <v>4291</v>
      </c>
      <c r="M1003">
        <v>4269</v>
      </c>
      <c r="N1003">
        <v>200</v>
      </c>
      <c r="O1003" t="s">
        <v>2925</v>
      </c>
      <c r="P1003">
        <v>0.63678119830139701</v>
      </c>
      <c r="Q1003">
        <v>0.84048211545720397</v>
      </c>
      <c r="R1003">
        <v>7.2909862949611298E-2</v>
      </c>
      <c r="S1003">
        <v>4.4025359224510702E-2</v>
      </c>
      <c r="T1003">
        <v>-0.65308223599694604</v>
      </c>
      <c r="U1003">
        <v>0.65308223599694604</v>
      </c>
      <c r="V1003">
        <v>0.25506145443276501</v>
      </c>
      <c r="W1003">
        <v>-2.4300000000000002</v>
      </c>
      <c r="X1003">
        <v>1.48</v>
      </c>
      <c r="Y1003">
        <v>11931</v>
      </c>
      <c r="Z1003">
        <v>1193</v>
      </c>
      <c r="AA1003">
        <v>0.09</v>
      </c>
      <c r="AB1003">
        <v>10</v>
      </c>
      <c r="AC1003">
        <v>5</v>
      </c>
      <c r="AD1003">
        <v>5</v>
      </c>
      <c r="AE1003">
        <v>50</v>
      </c>
      <c r="AF1003">
        <v>10</v>
      </c>
      <c r="AG1003">
        <v>4</v>
      </c>
      <c r="AH1003">
        <v>3</v>
      </c>
      <c r="AI1003">
        <v>3</v>
      </c>
    </row>
    <row r="1004" spans="1:35" x14ac:dyDescent="0.2">
      <c r="A1004" s="102">
        <v>375</v>
      </c>
      <c r="B1004">
        <v>8218</v>
      </c>
      <c r="C1004" t="s">
        <v>3159</v>
      </c>
      <c r="D1004" t="s">
        <v>2951</v>
      </c>
      <c r="E1004">
        <v>2400</v>
      </c>
      <c r="F1004">
        <v>2382</v>
      </c>
      <c r="G1004">
        <v>400</v>
      </c>
      <c r="H1004" t="s">
        <v>2925</v>
      </c>
      <c r="I1004">
        <v>9506</v>
      </c>
      <c r="J1004" t="s">
        <v>2989</v>
      </c>
      <c r="K1004" t="s">
        <v>2990</v>
      </c>
      <c r="L1004">
        <v>1060</v>
      </c>
      <c r="M1004">
        <v>1057</v>
      </c>
      <c r="N1004">
        <v>900</v>
      </c>
      <c r="O1004" t="s">
        <v>2928</v>
      </c>
      <c r="P1004">
        <v>0.804658590765163</v>
      </c>
      <c r="Q1004">
        <v>0.91138747251246399</v>
      </c>
      <c r="R1004">
        <v>0.132339912122549</v>
      </c>
      <c r="S1004" s="15">
        <v>9.4068994763722893E-2</v>
      </c>
      <c r="T1004">
        <v>1.7275884052543899</v>
      </c>
      <c r="U1004">
        <v>1.7275884052543899</v>
      </c>
      <c r="V1004">
        <v>1.9472648795009999</v>
      </c>
      <c r="W1004">
        <v>4.32</v>
      </c>
      <c r="X1004">
        <v>0.16</v>
      </c>
      <c r="Y1004">
        <v>11721</v>
      </c>
      <c r="Z1004">
        <v>733</v>
      </c>
      <c r="AA1004">
        <v>-0.03</v>
      </c>
      <c r="AB1004">
        <v>16</v>
      </c>
      <c r="AC1004">
        <v>7</v>
      </c>
      <c r="AD1004">
        <v>9</v>
      </c>
      <c r="AE1004">
        <v>43.75</v>
      </c>
      <c r="AF1004">
        <v>15</v>
      </c>
      <c r="AG1004">
        <v>2</v>
      </c>
      <c r="AH1004">
        <v>2</v>
      </c>
      <c r="AI1004">
        <v>12</v>
      </c>
    </row>
    <row r="1005" spans="1:35" x14ac:dyDescent="0.2">
      <c r="A1005" s="102">
        <v>641</v>
      </c>
      <c r="B1005">
        <v>5201</v>
      </c>
      <c r="C1005" t="s">
        <v>3578</v>
      </c>
      <c r="D1005" t="s">
        <v>2924</v>
      </c>
      <c r="E1005">
        <v>3750</v>
      </c>
      <c r="F1005">
        <v>3620</v>
      </c>
      <c r="G1005">
        <v>300</v>
      </c>
      <c r="H1005" t="s">
        <v>2928</v>
      </c>
      <c r="I1005">
        <v>9072</v>
      </c>
      <c r="J1005" t="s">
        <v>3095</v>
      </c>
      <c r="K1005" t="s">
        <v>3096</v>
      </c>
      <c r="L1005">
        <v>2659</v>
      </c>
      <c r="M1005">
        <v>2602</v>
      </c>
      <c r="N1005">
        <v>400</v>
      </c>
      <c r="O1005" t="s">
        <v>2925</v>
      </c>
      <c r="P1005">
        <v>0.72977550294007998</v>
      </c>
      <c r="Q1005">
        <v>0.89117735567568601</v>
      </c>
      <c r="R1005" s="15">
        <v>2.0255637447554101E-2</v>
      </c>
      <c r="S1005">
        <v>3.7554928426696398E-3</v>
      </c>
      <c r="T1005">
        <v>-1.49174182572235</v>
      </c>
      <c r="U1005">
        <v>1.49174182572235</v>
      </c>
      <c r="V1005">
        <v>1.1855253109673201</v>
      </c>
      <c r="W1005">
        <v>-4.1399999999999997</v>
      </c>
      <c r="X1005">
        <v>4.16</v>
      </c>
      <c r="Y1005">
        <v>10958</v>
      </c>
      <c r="Z1005">
        <v>913</v>
      </c>
      <c r="AA1005">
        <v>0.09</v>
      </c>
      <c r="AB1005">
        <v>12</v>
      </c>
      <c r="AC1005">
        <v>7</v>
      </c>
      <c r="AD1005">
        <v>5</v>
      </c>
      <c r="AE1005">
        <v>58.33</v>
      </c>
      <c r="AF1005">
        <v>16</v>
      </c>
      <c r="AG1005">
        <v>2</v>
      </c>
      <c r="AH1005">
        <v>2</v>
      </c>
      <c r="AI1005">
        <v>8</v>
      </c>
    </row>
    <row r="1006" spans="1:35" x14ac:dyDescent="0.2">
      <c r="A1006" s="102">
        <v>663</v>
      </c>
      <c r="B1006">
        <v>4996</v>
      </c>
      <c r="C1006" t="s">
        <v>3274</v>
      </c>
      <c r="D1006" t="s">
        <v>2950</v>
      </c>
      <c r="E1006">
        <v>905</v>
      </c>
      <c r="F1006">
        <v>896</v>
      </c>
      <c r="G1006">
        <v>600</v>
      </c>
      <c r="H1006" t="s">
        <v>2928</v>
      </c>
      <c r="I1006">
        <v>7649</v>
      </c>
      <c r="J1006" t="s">
        <v>3223</v>
      </c>
      <c r="K1006" t="s">
        <v>2951</v>
      </c>
      <c r="L1006">
        <v>5600</v>
      </c>
      <c r="M1006">
        <v>5560</v>
      </c>
      <c r="N1006">
        <v>100</v>
      </c>
      <c r="O1006" t="s">
        <v>2925</v>
      </c>
      <c r="P1006">
        <v>0.81764902350826296</v>
      </c>
      <c r="Q1006">
        <v>0.88974145895092105</v>
      </c>
      <c r="R1006">
        <v>1.93808074080088E-2</v>
      </c>
      <c r="S1006" s="106">
        <v>2.3759095992496201E-2</v>
      </c>
      <c r="T1006">
        <v>-0.74826105058927395</v>
      </c>
      <c r="U1006">
        <v>0.74826105058927395</v>
      </c>
      <c r="V1006">
        <v>0.87978974706823998</v>
      </c>
      <c r="W1006">
        <v>-2.5099999999999998</v>
      </c>
      <c r="X1006">
        <v>3.31</v>
      </c>
      <c r="Y1006">
        <v>10327</v>
      </c>
      <c r="Z1006">
        <v>492</v>
      </c>
      <c r="AA1006">
        <v>-0.3</v>
      </c>
      <c r="AB1006">
        <v>21</v>
      </c>
      <c r="AC1006">
        <v>13</v>
      </c>
      <c r="AD1006">
        <v>8</v>
      </c>
      <c r="AE1006">
        <v>61.9</v>
      </c>
      <c r="AF1006">
        <v>10</v>
      </c>
      <c r="AG1006">
        <v>9</v>
      </c>
      <c r="AH1006">
        <v>8</v>
      </c>
      <c r="AI1006">
        <v>4</v>
      </c>
    </row>
    <row r="1007" spans="1:35" x14ac:dyDescent="0.2">
      <c r="A1007" s="102">
        <v>668</v>
      </c>
      <c r="B1007">
        <v>3865</v>
      </c>
      <c r="C1007" t="s">
        <v>2867</v>
      </c>
      <c r="D1007" t="s">
        <v>3210</v>
      </c>
      <c r="E1007">
        <v>526</v>
      </c>
      <c r="F1007">
        <v>527</v>
      </c>
      <c r="G1007">
        <v>2000</v>
      </c>
      <c r="H1007" t="s">
        <v>2928</v>
      </c>
      <c r="I1007">
        <v>9506</v>
      </c>
      <c r="J1007" t="s">
        <v>2989</v>
      </c>
      <c r="K1007" t="s">
        <v>2990</v>
      </c>
      <c r="L1007">
        <v>1060</v>
      </c>
      <c r="M1007">
        <v>1057</v>
      </c>
      <c r="N1007">
        <v>1000</v>
      </c>
      <c r="O1007" t="s">
        <v>2925</v>
      </c>
      <c r="P1007">
        <v>0.796483952849388</v>
      </c>
      <c r="Q1007">
        <v>0.88925688891156096</v>
      </c>
      <c r="R1007">
        <v>2.1371069254417899E-2</v>
      </c>
      <c r="S1007">
        <v>5.0094234177386898E-2</v>
      </c>
      <c r="T1007">
        <v>-1.2297416777114101</v>
      </c>
      <c r="U1007">
        <v>1.2297416777114101</v>
      </c>
      <c r="V1007">
        <v>0.91184162633713794</v>
      </c>
      <c r="W1007">
        <v>-3.57</v>
      </c>
      <c r="X1007">
        <v>0.28000000000000003</v>
      </c>
      <c r="Y1007">
        <v>10243</v>
      </c>
      <c r="Z1007">
        <v>603</v>
      </c>
      <c r="AA1007">
        <v>0.02</v>
      </c>
      <c r="AB1007">
        <v>17</v>
      </c>
      <c r="AC1007">
        <v>9</v>
      </c>
      <c r="AD1007">
        <v>8</v>
      </c>
      <c r="AE1007">
        <v>52.94</v>
      </c>
      <c r="AF1007">
        <v>13</v>
      </c>
      <c r="AG1007">
        <v>6</v>
      </c>
      <c r="AH1007">
        <v>4</v>
      </c>
      <c r="AI1007">
        <v>7</v>
      </c>
    </row>
    <row r="1008" spans="1:35" x14ac:dyDescent="0.2">
      <c r="A1008" s="102">
        <v>1042</v>
      </c>
      <c r="B1008">
        <v>2001</v>
      </c>
      <c r="C1008" t="s">
        <v>2781</v>
      </c>
      <c r="D1008" t="s">
        <v>2953</v>
      </c>
      <c r="E1008">
        <v>1684</v>
      </c>
      <c r="F1008">
        <v>1706</v>
      </c>
      <c r="G1008">
        <v>600</v>
      </c>
      <c r="H1008" t="s">
        <v>2925</v>
      </c>
      <c r="I1008">
        <v>7276</v>
      </c>
      <c r="J1008" t="s">
        <v>2984</v>
      </c>
      <c r="K1008" t="s">
        <v>2930</v>
      </c>
      <c r="L1008">
        <v>5020</v>
      </c>
      <c r="M1008">
        <v>4980</v>
      </c>
      <c r="N1008">
        <v>200</v>
      </c>
      <c r="O1008" t="s">
        <v>2928</v>
      </c>
      <c r="P1008">
        <v>0.87758187468911297</v>
      </c>
      <c r="Q1008">
        <v>0.85488421783103896</v>
      </c>
      <c r="R1008" s="106">
        <v>4.1014558442058003E-3</v>
      </c>
      <c r="S1008">
        <v>7.4512383912594293E-2</v>
      </c>
      <c r="T1008">
        <v>1.5698610648729301</v>
      </c>
      <c r="U1008">
        <v>1.5698610648729301</v>
      </c>
      <c r="V1008">
        <v>1.2180261849832099</v>
      </c>
      <c r="W1008">
        <v>7.18</v>
      </c>
      <c r="X1008">
        <v>2.77</v>
      </c>
      <c r="Y1008">
        <v>10200</v>
      </c>
      <c r="Z1008">
        <v>567</v>
      </c>
      <c r="AA1008">
        <v>-0.2</v>
      </c>
      <c r="AB1008">
        <v>18</v>
      </c>
      <c r="AC1008">
        <v>9</v>
      </c>
      <c r="AD1008">
        <v>9</v>
      </c>
      <c r="AE1008">
        <v>50</v>
      </c>
      <c r="AF1008">
        <v>13</v>
      </c>
      <c r="AG1008">
        <v>5</v>
      </c>
      <c r="AH1008">
        <v>4</v>
      </c>
      <c r="AI1008">
        <v>9</v>
      </c>
    </row>
    <row r="1009" spans="1:35" x14ac:dyDescent="0.2">
      <c r="A1009" s="102">
        <v>713</v>
      </c>
      <c r="B1009">
        <v>2503</v>
      </c>
      <c r="C1009" t="s">
        <v>3631</v>
      </c>
      <c r="D1009" t="s">
        <v>2953</v>
      </c>
      <c r="E1009">
        <v>2522</v>
      </c>
      <c r="F1009">
        <v>2499</v>
      </c>
      <c r="G1009">
        <v>400</v>
      </c>
      <c r="H1009" t="s">
        <v>2925</v>
      </c>
      <c r="I1009">
        <v>4202</v>
      </c>
      <c r="J1009" t="s">
        <v>49</v>
      </c>
      <c r="K1009" t="s">
        <v>2950</v>
      </c>
      <c r="L1009">
        <v>1047</v>
      </c>
      <c r="M1009">
        <v>1048</v>
      </c>
      <c r="N1009">
        <v>1000</v>
      </c>
      <c r="O1009" t="s">
        <v>2928</v>
      </c>
      <c r="P1009">
        <v>0.68004615305147798</v>
      </c>
      <c r="Q1009">
        <v>0.88615901280095499</v>
      </c>
      <c r="R1009">
        <v>5.8105794031825799E-3</v>
      </c>
      <c r="S1009">
        <v>1.56566473106656E-2</v>
      </c>
      <c r="T1009">
        <v>1.0739577415947801</v>
      </c>
      <c r="U1009">
        <v>1.0739577415947801</v>
      </c>
      <c r="V1009">
        <v>1.41516417061277</v>
      </c>
      <c r="W1009">
        <v>3.27</v>
      </c>
      <c r="X1009">
        <v>4.84</v>
      </c>
      <c r="Y1009">
        <v>10097</v>
      </c>
      <c r="Z1009">
        <v>631</v>
      </c>
      <c r="AA1009">
        <v>7.0000000000000007E-2</v>
      </c>
      <c r="AB1009">
        <v>16</v>
      </c>
      <c r="AC1009">
        <v>10</v>
      </c>
      <c r="AD1009">
        <v>6</v>
      </c>
      <c r="AE1009">
        <v>62.5</v>
      </c>
      <c r="AF1009">
        <v>11</v>
      </c>
      <c r="AG1009">
        <v>7</v>
      </c>
      <c r="AH1009">
        <v>5</v>
      </c>
      <c r="AI1009">
        <v>4</v>
      </c>
    </row>
    <row r="1010" spans="1:35" x14ac:dyDescent="0.2">
      <c r="A1010" s="102">
        <v>281</v>
      </c>
      <c r="B1010">
        <v>3635</v>
      </c>
      <c r="C1010" t="s">
        <v>47</v>
      </c>
      <c r="D1010" t="s">
        <v>2927</v>
      </c>
      <c r="E1010">
        <v>3150</v>
      </c>
      <c r="F1010">
        <v>3155</v>
      </c>
      <c r="G1010">
        <v>200</v>
      </c>
      <c r="H1010" t="s">
        <v>2925</v>
      </c>
      <c r="I1010">
        <v>6857</v>
      </c>
      <c r="J1010" t="s">
        <v>3184</v>
      </c>
      <c r="K1010" t="s">
        <v>2930</v>
      </c>
      <c r="L1010">
        <v>5760</v>
      </c>
      <c r="M1010">
        <v>5650</v>
      </c>
      <c r="N1010">
        <v>100</v>
      </c>
      <c r="O1010" t="s">
        <v>2928</v>
      </c>
      <c r="P1010">
        <v>0.68900408852365902</v>
      </c>
      <c r="Q1010">
        <v>0.92110673380010299</v>
      </c>
      <c r="R1010">
        <v>1.6676550684100299E-2</v>
      </c>
      <c r="S1010">
        <v>7.7589479194277904E-3</v>
      </c>
      <c r="T1010">
        <v>3.3331509110529098</v>
      </c>
      <c r="U1010">
        <v>3.3331509110529098</v>
      </c>
      <c r="V1010">
        <v>3.0302303320092001</v>
      </c>
      <c r="W1010">
        <v>14.84</v>
      </c>
      <c r="X1010">
        <v>11.68</v>
      </c>
      <c r="Y1010">
        <v>9697</v>
      </c>
      <c r="Z1010">
        <v>646</v>
      </c>
      <c r="AA1010">
        <v>-0.01</v>
      </c>
      <c r="AB1010">
        <v>15</v>
      </c>
      <c r="AC1010">
        <v>7</v>
      </c>
      <c r="AD1010">
        <v>8</v>
      </c>
      <c r="AE1010">
        <v>46.67</v>
      </c>
      <c r="AF1010">
        <v>9</v>
      </c>
      <c r="AG1010">
        <v>6</v>
      </c>
      <c r="AH1010">
        <v>7</v>
      </c>
      <c r="AI1010">
        <v>2</v>
      </c>
    </row>
    <row r="1011" spans="1:35" x14ac:dyDescent="0.2">
      <c r="A1011" s="102">
        <v>523</v>
      </c>
      <c r="B1011">
        <v>2001</v>
      </c>
      <c r="C1011" t="s">
        <v>2781</v>
      </c>
      <c r="D1011" t="s">
        <v>2953</v>
      </c>
      <c r="E1011">
        <v>1684</v>
      </c>
      <c r="F1011">
        <v>1706</v>
      </c>
      <c r="G1011">
        <v>600</v>
      </c>
      <c r="H1011" t="s">
        <v>2925</v>
      </c>
      <c r="I1011">
        <v>3865</v>
      </c>
      <c r="J1011" t="s">
        <v>2867</v>
      </c>
      <c r="K1011" t="s">
        <v>3210</v>
      </c>
      <c r="L1011">
        <v>526</v>
      </c>
      <c r="M1011">
        <v>527</v>
      </c>
      <c r="N1011">
        <v>1900</v>
      </c>
      <c r="O1011" t="s">
        <v>2928</v>
      </c>
      <c r="P1011">
        <v>0.78340614784982798</v>
      </c>
      <c r="Q1011">
        <v>0.90025755823343101</v>
      </c>
      <c r="R1011">
        <v>0.145841646501783</v>
      </c>
      <c r="S1011">
        <v>7.5418732670481199E-3</v>
      </c>
      <c r="T1011">
        <v>1.9175392128011499</v>
      </c>
      <c r="U1011">
        <v>1.9175392128011499</v>
      </c>
      <c r="V1011">
        <v>1.1280101352315099</v>
      </c>
      <c r="W1011">
        <v>4.91</v>
      </c>
      <c r="X1011">
        <v>2.1800000000000002</v>
      </c>
      <c r="Y1011">
        <v>8693</v>
      </c>
      <c r="Z1011">
        <v>395</v>
      </c>
      <c r="AA1011">
        <v>0.11</v>
      </c>
      <c r="AB1011">
        <v>22</v>
      </c>
      <c r="AC1011">
        <v>11</v>
      </c>
      <c r="AD1011">
        <v>11</v>
      </c>
      <c r="AE1011">
        <v>50</v>
      </c>
      <c r="AF1011">
        <v>12</v>
      </c>
      <c r="AG1011">
        <v>7</v>
      </c>
      <c r="AH1011">
        <v>7</v>
      </c>
      <c r="AI1011">
        <v>8</v>
      </c>
    </row>
    <row r="1012" spans="1:35" x14ac:dyDescent="0.2">
      <c r="A1012" s="102">
        <v>732</v>
      </c>
      <c r="B1012">
        <v>5486</v>
      </c>
      <c r="C1012" t="s">
        <v>870</v>
      </c>
      <c r="D1012" t="s">
        <v>2986</v>
      </c>
      <c r="E1012">
        <v>1774</v>
      </c>
      <c r="F1012">
        <v>1790</v>
      </c>
      <c r="G1012">
        <v>600</v>
      </c>
      <c r="H1012" t="s">
        <v>2925</v>
      </c>
      <c r="I1012">
        <v>6406</v>
      </c>
      <c r="J1012" t="s">
        <v>2937</v>
      </c>
      <c r="K1012" t="s">
        <v>2938</v>
      </c>
      <c r="L1012">
        <v>1820</v>
      </c>
      <c r="M1012">
        <v>1780</v>
      </c>
      <c r="N1012">
        <v>600</v>
      </c>
      <c r="O1012" t="s">
        <v>2928</v>
      </c>
      <c r="P1012">
        <v>0.700492477813764</v>
      </c>
      <c r="Q1012">
        <v>0.88463203565396697</v>
      </c>
      <c r="R1012">
        <v>0.27944776331106302</v>
      </c>
      <c r="S1012" s="106">
        <v>8.8178259327362896E-2</v>
      </c>
      <c r="T1012">
        <v>2.3098157351293098</v>
      </c>
      <c r="U1012">
        <v>2.3098157351293098</v>
      </c>
      <c r="V1012">
        <v>2.0723701701144801</v>
      </c>
      <c r="W1012">
        <v>11.09</v>
      </c>
      <c r="X1012">
        <v>0.56000000000000005</v>
      </c>
      <c r="Y1012">
        <v>8220</v>
      </c>
      <c r="Z1012">
        <v>433</v>
      </c>
      <c r="AA1012">
        <v>0.05</v>
      </c>
      <c r="AB1012">
        <v>19</v>
      </c>
      <c r="AC1012">
        <v>10</v>
      </c>
      <c r="AD1012">
        <v>9</v>
      </c>
      <c r="AE1012">
        <v>52.63</v>
      </c>
      <c r="AF1012">
        <v>11</v>
      </c>
      <c r="AG1012">
        <v>8</v>
      </c>
      <c r="AH1012">
        <v>8</v>
      </c>
      <c r="AI1012">
        <v>3</v>
      </c>
    </row>
    <row r="1013" spans="1:35" x14ac:dyDescent="0.2">
      <c r="A1013" s="102">
        <v>313</v>
      </c>
      <c r="B1013">
        <v>3099</v>
      </c>
      <c r="C1013" t="s">
        <v>36</v>
      </c>
      <c r="D1013" t="s">
        <v>2951</v>
      </c>
      <c r="E1013">
        <v>852</v>
      </c>
      <c r="F1013">
        <v>848</v>
      </c>
      <c r="G1013">
        <v>1100</v>
      </c>
      <c r="H1013" t="s">
        <v>2928</v>
      </c>
      <c r="I1013">
        <v>4540</v>
      </c>
      <c r="J1013" t="s">
        <v>3652</v>
      </c>
      <c r="K1013" t="s">
        <v>2948</v>
      </c>
      <c r="L1013">
        <v>3115</v>
      </c>
      <c r="M1013">
        <v>3085</v>
      </c>
      <c r="N1013">
        <v>300</v>
      </c>
      <c r="O1013" t="s">
        <v>2925</v>
      </c>
      <c r="P1013">
        <v>0.78927736258107195</v>
      </c>
      <c r="Q1013">
        <v>0.91741733088335697</v>
      </c>
      <c r="R1013">
        <v>2.3277714657041999E-2</v>
      </c>
      <c r="S1013">
        <v>4.7403977198183799E-4</v>
      </c>
      <c r="T1013">
        <v>-2.25071026206039</v>
      </c>
      <c r="U1013">
        <v>2.25071026206039</v>
      </c>
      <c r="V1013">
        <v>2.48369318788688</v>
      </c>
      <c r="W1013">
        <v>-10.54</v>
      </c>
      <c r="X1013">
        <v>0.79</v>
      </c>
      <c r="Y1013">
        <v>7958</v>
      </c>
      <c r="Z1013">
        <v>442</v>
      </c>
      <c r="AA1013">
        <v>-0.04</v>
      </c>
      <c r="AB1013">
        <v>18</v>
      </c>
      <c r="AC1013">
        <v>9</v>
      </c>
      <c r="AD1013">
        <v>9</v>
      </c>
      <c r="AE1013">
        <v>50</v>
      </c>
      <c r="AF1013">
        <v>13</v>
      </c>
      <c r="AG1013">
        <v>3</v>
      </c>
      <c r="AH1013">
        <v>5</v>
      </c>
      <c r="AI1013">
        <v>10</v>
      </c>
    </row>
    <row r="1014" spans="1:35" x14ac:dyDescent="0.2">
      <c r="A1014" s="102">
        <v>489</v>
      </c>
      <c r="B1014">
        <v>4205</v>
      </c>
      <c r="C1014" t="s">
        <v>3134</v>
      </c>
      <c r="D1014" t="s">
        <v>2950</v>
      </c>
      <c r="E1014">
        <v>1271</v>
      </c>
      <c r="F1014">
        <v>1265</v>
      </c>
      <c r="G1014">
        <v>800</v>
      </c>
      <c r="H1014" t="s">
        <v>2925</v>
      </c>
      <c r="I1014">
        <v>4996</v>
      </c>
      <c r="J1014" t="s">
        <v>3274</v>
      </c>
      <c r="K1014" t="s">
        <v>2950</v>
      </c>
      <c r="L1014">
        <v>905</v>
      </c>
      <c r="M1014">
        <v>896</v>
      </c>
      <c r="N1014">
        <v>1100</v>
      </c>
      <c r="O1014" t="s">
        <v>2928</v>
      </c>
      <c r="P1014">
        <v>0.92875085945598601</v>
      </c>
      <c r="Q1014">
        <v>0.90293365402386006</v>
      </c>
      <c r="R1014">
        <v>2.8183119373370799E-2</v>
      </c>
      <c r="S1014" s="15">
        <v>2.9671635181704702E-2</v>
      </c>
      <c r="T1014">
        <v>1.1047198277016801</v>
      </c>
      <c r="U1014">
        <v>1.1047198277016801</v>
      </c>
      <c r="V1014">
        <v>1.3693193331912501</v>
      </c>
      <c r="W1014">
        <v>2.81</v>
      </c>
      <c r="X1014">
        <v>2.61</v>
      </c>
      <c r="Y1014">
        <v>7544</v>
      </c>
      <c r="Z1014">
        <v>503</v>
      </c>
      <c r="AA1014">
        <v>0.05</v>
      </c>
      <c r="AB1014">
        <v>15</v>
      </c>
      <c r="AC1014">
        <v>7</v>
      </c>
      <c r="AD1014">
        <v>8</v>
      </c>
      <c r="AE1014">
        <v>46.67</v>
      </c>
      <c r="AF1014">
        <v>10</v>
      </c>
      <c r="AG1014">
        <v>6</v>
      </c>
      <c r="AH1014">
        <v>5</v>
      </c>
      <c r="AI1014">
        <v>4</v>
      </c>
    </row>
    <row r="1015" spans="1:35" x14ac:dyDescent="0.2">
      <c r="A1015" s="102">
        <v>264</v>
      </c>
      <c r="B1015">
        <v>2127</v>
      </c>
      <c r="C1015" t="s">
        <v>3174</v>
      </c>
      <c r="D1015" t="s">
        <v>2940</v>
      </c>
      <c r="E1015">
        <v>3750</v>
      </c>
      <c r="F1015">
        <v>3830</v>
      </c>
      <c r="G1015">
        <v>200</v>
      </c>
      <c r="H1015" t="s">
        <v>2925</v>
      </c>
      <c r="I1015">
        <v>6952</v>
      </c>
      <c r="J1015" t="s">
        <v>540</v>
      </c>
      <c r="K1015" t="s">
        <v>2930</v>
      </c>
      <c r="L1015">
        <v>2036</v>
      </c>
      <c r="M1015">
        <v>2031</v>
      </c>
      <c r="N1015">
        <v>400</v>
      </c>
      <c r="O1015" t="s">
        <v>2928</v>
      </c>
      <c r="P1015">
        <v>0.81421252869880301</v>
      </c>
      <c r="Q1015">
        <v>0.92315803529273399</v>
      </c>
      <c r="R1015">
        <v>6.7092661143913898E-4</v>
      </c>
      <c r="S1015">
        <v>2.25779810318745E-3</v>
      </c>
      <c r="T1015">
        <v>1.8810110216939999</v>
      </c>
      <c r="U1015">
        <v>1.8810110216939999</v>
      </c>
      <c r="V1015">
        <v>1.6264357513147001</v>
      </c>
      <c r="W1015">
        <v>7.19</v>
      </c>
      <c r="X1015">
        <v>6.06</v>
      </c>
      <c r="Y1015">
        <v>7382</v>
      </c>
      <c r="Z1015">
        <v>308</v>
      </c>
      <c r="AA1015">
        <v>0.06</v>
      </c>
      <c r="AB1015">
        <v>24</v>
      </c>
      <c r="AC1015">
        <v>12</v>
      </c>
      <c r="AD1015">
        <v>12</v>
      </c>
      <c r="AE1015">
        <v>50</v>
      </c>
      <c r="AF1015">
        <v>9</v>
      </c>
      <c r="AG1015">
        <v>11</v>
      </c>
      <c r="AH1015">
        <v>11</v>
      </c>
      <c r="AI1015">
        <v>2</v>
      </c>
    </row>
    <row r="1016" spans="1:35" x14ac:dyDescent="0.2">
      <c r="A1016" s="102">
        <v>185</v>
      </c>
      <c r="B1016">
        <v>2267</v>
      </c>
      <c r="C1016" t="s">
        <v>3238</v>
      </c>
      <c r="D1016" t="s">
        <v>2953</v>
      </c>
      <c r="E1016">
        <v>5780</v>
      </c>
      <c r="F1016">
        <v>5740</v>
      </c>
      <c r="G1016">
        <v>100</v>
      </c>
      <c r="H1016" t="s">
        <v>2928</v>
      </c>
      <c r="I1016">
        <v>9506</v>
      </c>
      <c r="J1016" t="s">
        <v>2989</v>
      </c>
      <c r="K1016" t="s">
        <v>2990</v>
      </c>
      <c r="L1016">
        <v>1060</v>
      </c>
      <c r="M1016">
        <v>1057</v>
      </c>
      <c r="N1016">
        <v>500</v>
      </c>
      <c r="O1016" t="s">
        <v>2925</v>
      </c>
      <c r="P1016">
        <v>0.60027088813373297</v>
      </c>
      <c r="Q1016">
        <v>0.93221227352940295</v>
      </c>
      <c r="R1016">
        <v>0.30573395247372198</v>
      </c>
      <c r="S1016" s="15">
        <v>2.1789054965936298E-2</v>
      </c>
      <c r="T1016">
        <v>-1.2757500337182599</v>
      </c>
      <c r="U1016">
        <v>1.2757500337182599</v>
      </c>
      <c r="V1016">
        <v>1.30589162094555</v>
      </c>
      <c r="W1016">
        <v>-4.3600000000000003</v>
      </c>
      <c r="X1016">
        <v>7.93</v>
      </c>
      <c r="Y1016">
        <v>6203</v>
      </c>
      <c r="Z1016">
        <v>270</v>
      </c>
      <c r="AA1016">
        <v>0.01</v>
      </c>
      <c r="AB1016">
        <v>23</v>
      </c>
      <c r="AC1016">
        <v>12</v>
      </c>
      <c r="AD1016">
        <v>11</v>
      </c>
      <c r="AE1016">
        <v>52.17</v>
      </c>
      <c r="AF1016">
        <v>11</v>
      </c>
      <c r="AG1016">
        <v>8</v>
      </c>
      <c r="AH1016">
        <v>7</v>
      </c>
      <c r="AI1016">
        <v>8</v>
      </c>
    </row>
    <row r="1017" spans="1:35" x14ac:dyDescent="0.2">
      <c r="A1017" s="102">
        <v>1012</v>
      </c>
      <c r="B1017">
        <v>4114</v>
      </c>
      <c r="C1017" t="s">
        <v>3133</v>
      </c>
      <c r="D1017" t="s">
        <v>2950</v>
      </c>
      <c r="E1017">
        <v>6320</v>
      </c>
      <c r="F1017">
        <v>6230</v>
      </c>
      <c r="G1017">
        <v>100</v>
      </c>
      <c r="H1017" t="s">
        <v>2928</v>
      </c>
      <c r="I1017">
        <v>7731</v>
      </c>
      <c r="J1017" t="s">
        <v>3243</v>
      </c>
      <c r="K1017" t="s">
        <v>2934</v>
      </c>
      <c r="L1017">
        <v>1309</v>
      </c>
      <c r="M1017">
        <v>1338</v>
      </c>
      <c r="N1017">
        <v>500</v>
      </c>
      <c r="O1017" t="s">
        <v>2925</v>
      </c>
      <c r="P1017">
        <v>0.66605814851725997</v>
      </c>
      <c r="Q1017">
        <v>0.85861034646874301</v>
      </c>
      <c r="R1017">
        <v>0.45981558714884702</v>
      </c>
      <c r="S1017">
        <v>1.3264912305895601E-2</v>
      </c>
      <c r="T1017">
        <v>-0.40542406207745202</v>
      </c>
      <c r="U1017">
        <v>0.40542406207745202</v>
      </c>
      <c r="V1017">
        <v>0.65136258884460396</v>
      </c>
      <c r="W1017">
        <v>-1.48</v>
      </c>
      <c r="X1017">
        <v>7.38</v>
      </c>
      <c r="Y1017">
        <v>5978</v>
      </c>
      <c r="Z1017">
        <v>427</v>
      </c>
      <c r="AA1017">
        <v>0.13</v>
      </c>
      <c r="AB1017">
        <v>14</v>
      </c>
      <c r="AC1017">
        <v>8</v>
      </c>
      <c r="AD1017">
        <v>6</v>
      </c>
      <c r="AE1017">
        <v>57.14</v>
      </c>
      <c r="AF1017">
        <v>13</v>
      </c>
      <c r="AG1017">
        <v>3</v>
      </c>
      <c r="AH1017">
        <v>3</v>
      </c>
      <c r="AI1017">
        <v>8</v>
      </c>
    </row>
    <row r="1018" spans="1:35" x14ac:dyDescent="0.2">
      <c r="A1018" s="102">
        <v>1389</v>
      </c>
      <c r="B1018">
        <v>1812</v>
      </c>
      <c r="C1018" t="s">
        <v>3066</v>
      </c>
      <c r="D1018" t="s">
        <v>2935</v>
      </c>
      <c r="E1018">
        <v>1460</v>
      </c>
      <c r="F1018">
        <v>1451</v>
      </c>
      <c r="G1018">
        <v>400</v>
      </c>
      <c r="H1018" t="s">
        <v>2925</v>
      </c>
      <c r="I1018">
        <v>4114</v>
      </c>
      <c r="J1018" t="s">
        <v>3133</v>
      </c>
      <c r="K1018" t="s">
        <v>2950</v>
      </c>
      <c r="L1018">
        <v>6320</v>
      </c>
      <c r="M1018">
        <v>6230</v>
      </c>
      <c r="N1018">
        <v>100</v>
      </c>
      <c r="O1018" t="s">
        <v>2928</v>
      </c>
      <c r="P1018">
        <v>0.56750679298679296</v>
      </c>
      <c r="Q1018">
        <v>0.81965459456818501</v>
      </c>
      <c r="R1018">
        <v>2.0790690113715099E-3</v>
      </c>
      <c r="S1018">
        <v>4.1039117421048397E-2</v>
      </c>
      <c r="T1018">
        <v>2.5987198148203299</v>
      </c>
      <c r="U1018">
        <v>2.5987198148203299</v>
      </c>
      <c r="V1018">
        <v>2.8075791879317702</v>
      </c>
      <c r="W1018">
        <v>5.98</v>
      </c>
      <c r="X1018">
        <v>6.84</v>
      </c>
      <c r="Y1018">
        <v>5791</v>
      </c>
      <c r="Z1018">
        <v>414</v>
      </c>
      <c r="AA1018">
        <v>0.11</v>
      </c>
      <c r="AB1018">
        <v>14</v>
      </c>
      <c r="AC1018">
        <v>7</v>
      </c>
      <c r="AD1018">
        <v>7</v>
      </c>
      <c r="AE1018">
        <v>50</v>
      </c>
      <c r="AF1018">
        <v>12</v>
      </c>
      <c r="AG1018">
        <v>3</v>
      </c>
      <c r="AH1018">
        <v>4</v>
      </c>
      <c r="AI1018">
        <v>7</v>
      </c>
    </row>
    <row r="1019" spans="1:35" x14ac:dyDescent="0.2">
      <c r="A1019" s="102">
        <v>292</v>
      </c>
      <c r="B1019">
        <v>1333</v>
      </c>
      <c r="C1019" t="s">
        <v>3093</v>
      </c>
      <c r="D1019" t="s">
        <v>3094</v>
      </c>
      <c r="E1019">
        <v>2617</v>
      </c>
      <c r="F1019">
        <v>2596</v>
      </c>
      <c r="G1019">
        <v>400</v>
      </c>
      <c r="H1019" t="s">
        <v>2928</v>
      </c>
      <c r="I1019">
        <v>3863</v>
      </c>
      <c r="J1019" t="s">
        <v>3211</v>
      </c>
      <c r="K1019" t="s">
        <v>3210</v>
      </c>
      <c r="L1019">
        <v>1848</v>
      </c>
      <c r="M1019">
        <v>1861</v>
      </c>
      <c r="N1019">
        <v>600</v>
      </c>
      <c r="O1019" t="s">
        <v>2925</v>
      </c>
      <c r="P1019">
        <v>0.75760242988211901</v>
      </c>
      <c r="Q1019">
        <v>0.91970513434581602</v>
      </c>
      <c r="R1019" s="15">
        <v>7.0803519686352803E-2</v>
      </c>
      <c r="S1019">
        <v>3.8109592895752699E-2</v>
      </c>
      <c r="T1019">
        <v>-2.8671880623567798</v>
      </c>
      <c r="U1019">
        <v>2.8671880623567798</v>
      </c>
      <c r="V1019">
        <v>2.8108783865646298</v>
      </c>
      <c r="W1019">
        <v>-7.58</v>
      </c>
      <c r="X1019">
        <v>7.53</v>
      </c>
      <c r="Y1019">
        <v>4803</v>
      </c>
      <c r="Z1019">
        <v>320</v>
      </c>
      <c r="AA1019">
        <v>0.02</v>
      </c>
      <c r="AB1019">
        <v>15</v>
      </c>
      <c r="AC1019">
        <v>7</v>
      </c>
      <c r="AD1019">
        <v>8</v>
      </c>
      <c r="AE1019">
        <v>46.67</v>
      </c>
      <c r="AF1019">
        <v>12</v>
      </c>
      <c r="AG1019">
        <v>6</v>
      </c>
      <c r="AH1019">
        <v>4</v>
      </c>
      <c r="AI1019">
        <v>5</v>
      </c>
    </row>
    <row r="1020" spans="1:35" x14ac:dyDescent="0.2">
      <c r="A1020" s="102">
        <v>1192</v>
      </c>
      <c r="B1020">
        <v>1835</v>
      </c>
      <c r="C1020" t="s">
        <v>1359</v>
      </c>
      <c r="D1020" t="s">
        <v>2935</v>
      </c>
      <c r="E1020">
        <v>3340</v>
      </c>
      <c r="F1020">
        <v>3285</v>
      </c>
      <c r="G1020">
        <v>300</v>
      </c>
      <c r="H1020" t="s">
        <v>2928</v>
      </c>
      <c r="I1020">
        <v>3401</v>
      </c>
      <c r="J1020" t="s">
        <v>788</v>
      </c>
      <c r="K1020" t="s">
        <v>3276</v>
      </c>
      <c r="L1020">
        <v>2110</v>
      </c>
      <c r="M1020">
        <v>2088</v>
      </c>
      <c r="N1020">
        <v>500</v>
      </c>
      <c r="O1020" t="s">
        <v>2925</v>
      </c>
      <c r="P1020">
        <v>0.70459733732532004</v>
      </c>
      <c r="Q1020">
        <v>0.83986288818501798</v>
      </c>
      <c r="R1020">
        <v>0.307836289848675</v>
      </c>
      <c r="S1020" s="106">
        <v>5.7948724931157804E-3</v>
      </c>
      <c r="T1020">
        <v>-0.177533102957389</v>
      </c>
      <c r="U1020">
        <v>0.177533102957389</v>
      </c>
      <c r="V1020">
        <v>2.7999517270971701E-2</v>
      </c>
      <c r="W1020">
        <v>-0.28999999999999998</v>
      </c>
      <c r="X1020">
        <v>5.94</v>
      </c>
      <c r="Y1020">
        <v>4396</v>
      </c>
      <c r="Z1020">
        <v>275</v>
      </c>
      <c r="AA1020">
        <v>-0.03</v>
      </c>
      <c r="AB1020">
        <v>16</v>
      </c>
      <c r="AC1020">
        <v>8</v>
      </c>
      <c r="AD1020">
        <v>8</v>
      </c>
      <c r="AE1020">
        <v>50</v>
      </c>
      <c r="AF1020">
        <v>13</v>
      </c>
      <c r="AG1020">
        <v>5</v>
      </c>
      <c r="AH1020">
        <v>4</v>
      </c>
      <c r="AI1020">
        <v>7</v>
      </c>
    </row>
    <row r="1021" spans="1:35" x14ac:dyDescent="0.2">
      <c r="A1021" s="102">
        <v>570</v>
      </c>
      <c r="B1021">
        <v>4114</v>
      </c>
      <c r="C1021" t="s">
        <v>3133</v>
      </c>
      <c r="D1021" t="s">
        <v>2950</v>
      </c>
      <c r="E1021">
        <v>6320</v>
      </c>
      <c r="F1021">
        <v>6230</v>
      </c>
      <c r="G1021">
        <v>100</v>
      </c>
      <c r="H1021" t="s">
        <v>2928</v>
      </c>
      <c r="I1021">
        <v>7012</v>
      </c>
      <c r="J1021" t="s">
        <v>3215</v>
      </c>
      <c r="K1021" t="s">
        <v>2943</v>
      </c>
      <c r="L1021">
        <v>2311</v>
      </c>
      <c r="M1021">
        <v>2281</v>
      </c>
      <c r="N1021">
        <v>300</v>
      </c>
      <c r="O1021" t="s">
        <v>2925</v>
      </c>
      <c r="P1021">
        <v>0.853515849720483</v>
      </c>
      <c r="Q1021">
        <v>0.896329238457236</v>
      </c>
      <c r="R1021" s="15">
        <v>4.8077073264692999E-5</v>
      </c>
      <c r="S1021">
        <v>7.2569452485345297E-3</v>
      </c>
      <c r="T1021">
        <v>-5.69069940141829E-2</v>
      </c>
      <c r="U1021">
        <v>5.69069940141829E-2</v>
      </c>
      <c r="V1021">
        <v>0.62245759020713298</v>
      </c>
      <c r="W1021">
        <v>-0.21</v>
      </c>
      <c r="X1021">
        <v>9.84</v>
      </c>
      <c r="Y1021">
        <v>4371</v>
      </c>
      <c r="Z1021">
        <v>397</v>
      </c>
      <c r="AA1021">
        <v>0.02</v>
      </c>
      <c r="AB1021">
        <v>11</v>
      </c>
      <c r="AC1021">
        <v>6</v>
      </c>
      <c r="AD1021">
        <v>5</v>
      </c>
      <c r="AE1021">
        <v>54.55</v>
      </c>
      <c r="AF1021">
        <v>12</v>
      </c>
      <c r="AG1021">
        <v>4</v>
      </c>
      <c r="AH1021">
        <v>3</v>
      </c>
      <c r="AI1021">
        <v>4</v>
      </c>
    </row>
    <row r="1022" spans="1:35" x14ac:dyDescent="0.2">
      <c r="A1022" s="102">
        <v>156</v>
      </c>
      <c r="B1022">
        <v>5233</v>
      </c>
      <c r="C1022" t="s">
        <v>3192</v>
      </c>
      <c r="D1022" t="s">
        <v>2924</v>
      </c>
      <c r="E1022">
        <v>3035</v>
      </c>
      <c r="F1022">
        <v>3040</v>
      </c>
      <c r="G1022">
        <v>300</v>
      </c>
      <c r="H1022" t="s">
        <v>2925</v>
      </c>
      <c r="I1022">
        <v>7327</v>
      </c>
      <c r="J1022" t="s">
        <v>3245</v>
      </c>
      <c r="K1022" t="s">
        <v>2988</v>
      </c>
      <c r="L1022">
        <v>2822</v>
      </c>
      <c r="M1022">
        <v>2725</v>
      </c>
      <c r="N1022">
        <v>300</v>
      </c>
      <c r="O1022" t="s">
        <v>2928</v>
      </c>
      <c r="P1022">
        <v>0.84830654203455202</v>
      </c>
      <c r="Q1022">
        <v>0.93515335633639096</v>
      </c>
      <c r="R1022">
        <v>4.8396089735376402E-2</v>
      </c>
      <c r="S1022">
        <v>8.27882962624534E-3</v>
      </c>
      <c r="T1022">
        <v>0.65024106979916396</v>
      </c>
      <c r="U1022">
        <v>0.65024106979916396</v>
      </c>
      <c r="V1022">
        <v>0.62448819860008598</v>
      </c>
      <c r="W1022">
        <v>1.59</v>
      </c>
      <c r="X1022">
        <v>10.36</v>
      </c>
      <c r="Y1022">
        <v>4195</v>
      </c>
      <c r="Z1022">
        <v>2098</v>
      </c>
      <c r="AA1022">
        <v>-0.01</v>
      </c>
      <c r="AB1022">
        <v>2</v>
      </c>
      <c r="AC1022">
        <v>1</v>
      </c>
      <c r="AD1022">
        <v>1</v>
      </c>
      <c r="AE1022">
        <v>50</v>
      </c>
      <c r="AF1022">
        <v>10</v>
      </c>
      <c r="AG1022">
        <v>1</v>
      </c>
      <c r="AH1022">
        <v>1</v>
      </c>
      <c r="AI1022">
        <v>0</v>
      </c>
    </row>
    <row r="1023" spans="1:35" x14ac:dyDescent="0.2">
      <c r="A1023" s="102">
        <v>64</v>
      </c>
      <c r="B1023">
        <v>2413</v>
      </c>
      <c r="C1023" t="s">
        <v>2945</v>
      </c>
      <c r="D1023" t="s">
        <v>2940</v>
      </c>
      <c r="E1023">
        <v>3220</v>
      </c>
      <c r="F1023">
        <v>3160</v>
      </c>
      <c r="G1023">
        <v>300</v>
      </c>
      <c r="H1023" t="s">
        <v>2925</v>
      </c>
      <c r="I1023">
        <v>9684</v>
      </c>
      <c r="J1023" t="s">
        <v>3176</v>
      </c>
      <c r="K1023" t="s">
        <v>2927</v>
      </c>
      <c r="L1023">
        <v>5260</v>
      </c>
      <c r="M1023">
        <v>5160</v>
      </c>
      <c r="N1023">
        <v>200</v>
      </c>
      <c r="O1023" t="s">
        <v>2928</v>
      </c>
      <c r="P1023">
        <v>0.68371320140220304</v>
      </c>
      <c r="Q1023">
        <v>0.95100275282028901</v>
      </c>
      <c r="R1023" s="15">
        <v>0.42653768279854198</v>
      </c>
      <c r="S1023">
        <v>2.7402357367101199E-2</v>
      </c>
      <c r="T1023">
        <v>1.5050041153715601</v>
      </c>
      <c r="U1023">
        <v>1.5050041153715601</v>
      </c>
      <c r="V1023">
        <v>1.87670390960615</v>
      </c>
      <c r="W1023">
        <v>7.48</v>
      </c>
      <c r="X1023">
        <v>8.14</v>
      </c>
      <c r="Y1023">
        <v>3697</v>
      </c>
      <c r="Z1023">
        <v>246</v>
      </c>
      <c r="AA1023">
        <v>-0.15</v>
      </c>
      <c r="AB1023">
        <v>15</v>
      </c>
      <c r="AC1023">
        <v>6</v>
      </c>
      <c r="AD1023">
        <v>9</v>
      </c>
      <c r="AE1023">
        <v>40</v>
      </c>
      <c r="AF1023">
        <v>9</v>
      </c>
      <c r="AG1023">
        <v>5</v>
      </c>
      <c r="AH1023">
        <v>8</v>
      </c>
      <c r="AI1023">
        <v>2</v>
      </c>
    </row>
    <row r="1024" spans="1:35" x14ac:dyDescent="0.2">
      <c r="A1024" s="102">
        <v>1205</v>
      </c>
      <c r="B1024">
        <v>2531</v>
      </c>
      <c r="C1024" t="s">
        <v>2952</v>
      </c>
      <c r="D1024" t="s">
        <v>2953</v>
      </c>
      <c r="E1024">
        <v>1021</v>
      </c>
      <c r="F1024">
        <v>1006</v>
      </c>
      <c r="G1024">
        <v>900</v>
      </c>
      <c r="H1024" t="s">
        <v>2925</v>
      </c>
      <c r="I1024">
        <v>6302</v>
      </c>
      <c r="J1024" t="s">
        <v>3256</v>
      </c>
      <c r="K1024" t="s">
        <v>2938</v>
      </c>
      <c r="L1024">
        <v>2938</v>
      </c>
      <c r="M1024">
        <v>2901</v>
      </c>
      <c r="N1024">
        <v>300</v>
      </c>
      <c r="O1024" t="s">
        <v>2928</v>
      </c>
      <c r="P1024">
        <v>0.72042893011996201</v>
      </c>
      <c r="Q1024">
        <v>0.83816828495445705</v>
      </c>
      <c r="R1024">
        <v>0.38847184141660202</v>
      </c>
      <c r="S1024" s="106">
        <v>1.6895814574975999E-2</v>
      </c>
      <c r="T1024">
        <v>2.1517911384928299</v>
      </c>
      <c r="U1024">
        <v>2.1517911384928299</v>
      </c>
      <c r="V1024">
        <v>0.95200805930391397</v>
      </c>
      <c r="W1024">
        <v>5.46</v>
      </c>
      <c r="X1024">
        <v>4.03</v>
      </c>
      <c r="Y1024">
        <v>3634</v>
      </c>
      <c r="Z1024">
        <v>260</v>
      </c>
      <c r="AA1024">
        <v>-0.26</v>
      </c>
      <c r="AB1024">
        <v>14</v>
      </c>
      <c r="AC1024">
        <v>7</v>
      </c>
      <c r="AD1024">
        <v>7</v>
      </c>
      <c r="AE1024">
        <v>50</v>
      </c>
      <c r="AF1024">
        <v>12</v>
      </c>
      <c r="AG1024">
        <v>5</v>
      </c>
      <c r="AH1024">
        <v>5</v>
      </c>
      <c r="AI1024">
        <v>4</v>
      </c>
    </row>
    <row r="1025" spans="1:35" x14ac:dyDescent="0.2">
      <c r="A1025" s="102">
        <v>195</v>
      </c>
      <c r="B1025">
        <v>8002</v>
      </c>
      <c r="C1025" t="s">
        <v>29</v>
      </c>
      <c r="D1025" t="s">
        <v>2932</v>
      </c>
      <c r="E1025">
        <v>810.6</v>
      </c>
      <c r="F1025">
        <v>808.5</v>
      </c>
      <c r="G1025">
        <v>1200</v>
      </c>
      <c r="H1025" t="s">
        <v>2925</v>
      </c>
      <c r="I1025">
        <v>9810</v>
      </c>
      <c r="J1025" t="s">
        <v>2892</v>
      </c>
      <c r="K1025" t="s">
        <v>2932</v>
      </c>
      <c r="L1025">
        <v>4820</v>
      </c>
      <c r="M1025">
        <v>4860</v>
      </c>
      <c r="N1025">
        <v>200</v>
      </c>
      <c r="O1025" t="s">
        <v>2928</v>
      </c>
      <c r="P1025">
        <v>0.65363064773289903</v>
      </c>
      <c r="Q1025">
        <v>0.93031391454921897</v>
      </c>
      <c r="R1025">
        <v>1.82805094399161E-2</v>
      </c>
      <c r="S1025">
        <v>4.1299072838541902E-2</v>
      </c>
      <c r="T1025">
        <v>1.3373437926273499</v>
      </c>
      <c r="U1025">
        <v>1.3373437926273499</v>
      </c>
      <c r="V1025">
        <v>1.8481483076485801</v>
      </c>
      <c r="W1025">
        <v>3.32</v>
      </c>
      <c r="X1025">
        <v>0.19</v>
      </c>
      <c r="Y1025">
        <v>3470</v>
      </c>
      <c r="Z1025">
        <v>165</v>
      </c>
      <c r="AA1025">
        <v>0.1</v>
      </c>
      <c r="AB1025">
        <v>21</v>
      </c>
      <c r="AC1025">
        <v>10</v>
      </c>
      <c r="AD1025">
        <v>11</v>
      </c>
      <c r="AE1025">
        <v>47.62</v>
      </c>
      <c r="AF1025">
        <v>14</v>
      </c>
      <c r="AG1025">
        <v>6</v>
      </c>
      <c r="AH1025">
        <v>4</v>
      </c>
      <c r="AI1025">
        <v>11</v>
      </c>
    </row>
    <row r="1026" spans="1:35" x14ac:dyDescent="0.2">
      <c r="A1026" s="102">
        <v>511</v>
      </c>
      <c r="B1026">
        <v>1951</v>
      </c>
      <c r="C1026" t="s">
        <v>3650</v>
      </c>
      <c r="D1026" t="s">
        <v>2935</v>
      </c>
      <c r="E1026">
        <v>2760</v>
      </c>
      <c r="F1026">
        <v>2810</v>
      </c>
      <c r="G1026">
        <v>300</v>
      </c>
      <c r="H1026" t="s">
        <v>2925</v>
      </c>
      <c r="I1026">
        <v>7762</v>
      </c>
      <c r="J1026" t="s">
        <v>3200</v>
      </c>
      <c r="K1026" t="s">
        <v>2934</v>
      </c>
      <c r="L1026">
        <v>543</v>
      </c>
      <c r="M1026">
        <v>539</v>
      </c>
      <c r="N1026">
        <v>1600</v>
      </c>
      <c r="O1026" t="s">
        <v>2928</v>
      </c>
      <c r="P1026">
        <v>0.57325137802001103</v>
      </c>
      <c r="Q1026">
        <v>0.90140648531049095</v>
      </c>
      <c r="R1026">
        <v>9.4376212472068302E-2</v>
      </c>
      <c r="S1026">
        <v>1.3167078383844999E-3</v>
      </c>
      <c r="T1026">
        <v>2.2999194422873201</v>
      </c>
      <c r="U1026">
        <v>2.2999194422873201</v>
      </c>
      <c r="V1026">
        <v>1.9609590620601001</v>
      </c>
      <c r="W1026">
        <v>7.96</v>
      </c>
      <c r="X1026">
        <v>2.2999999999999998</v>
      </c>
      <c r="Y1026">
        <v>3347</v>
      </c>
      <c r="Z1026">
        <v>186</v>
      </c>
      <c r="AA1026">
        <v>0.03</v>
      </c>
      <c r="AB1026">
        <v>18</v>
      </c>
      <c r="AC1026">
        <v>9</v>
      </c>
      <c r="AD1026">
        <v>9</v>
      </c>
      <c r="AE1026">
        <v>50</v>
      </c>
      <c r="AF1026">
        <v>14</v>
      </c>
      <c r="AG1026">
        <v>7</v>
      </c>
      <c r="AH1026">
        <v>4</v>
      </c>
      <c r="AI1026">
        <v>7</v>
      </c>
    </row>
    <row r="1027" spans="1:35" x14ac:dyDescent="0.2">
      <c r="A1027" s="102">
        <v>424</v>
      </c>
      <c r="B1027">
        <v>3086</v>
      </c>
      <c r="C1027" t="s">
        <v>766</v>
      </c>
      <c r="D1027" t="s">
        <v>2951</v>
      </c>
      <c r="E1027">
        <v>1355</v>
      </c>
      <c r="F1027">
        <v>1346</v>
      </c>
      <c r="G1027">
        <v>800</v>
      </c>
      <c r="H1027" t="s">
        <v>2928</v>
      </c>
      <c r="I1027">
        <v>6807</v>
      </c>
      <c r="J1027" t="s">
        <v>239</v>
      </c>
      <c r="K1027" t="s">
        <v>2930</v>
      </c>
      <c r="L1027">
        <v>2080</v>
      </c>
      <c r="M1027">
        <v>2041</v>
      </c>
      <c r="N1027">
        <v>500</v>
      </c>
      <c r="O1027" t="s">
        <v>2925</v>
      </c>
      <c r="P1027">
        <v>0.773087710483781</v>
      </c>
      <c r="Q1027">
        <v>0.90780445406458798</v>
      </c>
      <c r="R1027">
        <v>0.439811262049632</v>
      </c>
      <c r="S1027">
        <v>3.3294021292661603E-2</v>
      </c>
      <c r="T1027">
        <v>-0.52935589515061199</v>
      </c>
      <c r="U1027">
        <v>0.52935589515061199</v>
      </c>
      <c r="V1027">
        <v>0.57055982273699601</v>
      </c>
      <c r="W1027">
        <v>-3.66</v>
      </c>
      <c r="X1027">
        <v>5.52</v>
      </c>
      <c r="Y1027">
        <v>3008</v>
      </c>
      <c r="Z1027">
        <v>131</v>
      </c>
      <c r="AA1027">
        <v>0.02</v>
      </c>
      <c r="AB1027">
        <v>23</v>
      </c>
      <c r="AC1027">
        <v>15</v>
      </c>
      <c r="AD1027">
        <v>8</v>
      </c>
      <c r="AE1027">
        <v>65.22</v>
      </c>
      <c r="AF1027">
        <v>11</v>
      </c>
      <c r="AG1027">
        <v>9</v>
      </c>
      <c r="AH1027">
        <v>7</v>
      </c>
      <c r="AI1027">
        <v>7</v>
      </c>
    </row>
    <row r="1028" spans="1:35" x14ac:dyDescent="0.2">
      <c r="A1028" s="102">
        <v>1064</v>
      </c>
      <c r="B1028">
        <v>5201</v>
      </c>
      <c r="C1028" t="s">
        <v>3578</v>
      </c>
      <c r="D1028" t="s">
        <v>2924</v>
      </c>
      <c r="E1028">
        <v>3750</v>
      </c>
      <c r="F1028">
        <v>3620</v>
      </c>
      <c r="G1028">
        <v>200</v>
      </c>
      <c r="H1028" t="s">
        <v>2928</v>
      </c>
      <c r="I1028">
        <v>7951</v>
      </c>
      <c r="J1028" t="s">
        <v>3354</v>
      </c>
      <c r="K1028" t="s">
        <v>2949</v>
      </c>
      <c r="L1028">
        <v>5630</v>
      </c>
      <c r="M1028">
        <v>5670</v>
      </c>
      <c r="N1028">
        <v>100</v>
      </c>
      <c r="O1028" t="s">
        <v>2925</v>
      </c>
      <c r="P1028">
        <v>0.72958636236673202</v>
      </c>
      <c r="Q1028">
        <v>0.85283821734790299</v>
      </c>
      <c r="R1028">
        <v>7.9440559395362306E-2</v>
      </c>
      <c r="S1028" s="15">
        <v>8.7631139448202097E-2</v>
      </c>
      <c r="T1028">
        <v>-0.91915977304653895</v>
      </c>
      <c r="U1028">
        <v>0.91915977304653895</v>
      </c>
      <c r="V1028">
        <v>0.893410914563737</v>
      </c>
      <c r="W1028">
        <v>-4.1500000000000004</v>
      </c>
      <c r="X1028">
        <v>27.69</v>
      </c>
      <c r="Y1028">
        <v>2890</v>
      </c>
      <c r="Z1028">
        <v>361</v>
      </c>
      <c r="AA1028">
        <v>-0.13</v>
      </c>
      <c r="AB1028">
        <v>8</v>
      </c>
      <c r="AC1028">
        <v>3</v>
      </c>
      <c r="AD1028">
        <v>5</v>
      </c>
      <c r="AE1028">
        <v>37.5</v>
      </c>
      <c r="AF1028">
        <v>15</v>
      </c>
      <c r="AG1028">
        <v>2</v>
      </c>
      <c r="AH1028">
        <v>1</v>
      </c>
      <c r="AI1028">
        <v>5</v>
      </c>
    </row>
    <row r="1029" spans="1:35" x14ac:dyDescent="0.2">
      <c r="A1029" s="102">
        <v>321</v>
      </c>
      <c r="B1029">
        <v>5802</v>
      </c>
      <c r="C1029" t="s">
        <v>3217</v>
      </c>
      <c r="D1029" t="s">
        <v>2941</v>
      </c>
      <c r="E1029">
        <v>1533.5</v>
      </c>
      <c r="F1029">
        <v>1518</v>
      </c>
      <c r="G1029">
        <v>700</v>
      </c>
      <c r="H1029" t="s">
        <v>2925</v>
      </c>
      <c r="I1029">
        <v>6770</v>
      </c>
      <c r="J1029" t="s">
        <v>24</v>
      </c>
      <c r="K1029" t="s">
        <v>2930</v>
      </c>
      <c r="L1029">
        <v>2014</v>
      </c>
      <c r="M1029">
        <v>2008</v>
      </c>
      <c r="N1029">
        <v>500</v>
      </c>
      <c r="O1029" t="s">
        <v>2928</v>
      </c>
      <c r="P1029">
        <v>0.83716032519573402</v>
      </c>
      <c r="Q1029">
        <v>0.91656361634472805</v>
      </c>
      <c r="R1029">
        <v>0.40271157920148998</v>
      </c>
      <c r="S1029">
        <v>5.5867455380875099E-2</v>
      </c>
      <c r="T1029">
        <v>2.89100581516555</v>
      </c>
      <c r="U1029">
        <v>2.89100581516555</v>
      </c>
      <c r="V1029">
        <v>3.5760688418523801</v>
      </c>
      <c r="W1029">
        <v>12.31</v>
      </c>
      <c r="X1029">
        <v>5.84</v>
      </c>
      <c r="Y1029">
        <v>2858</v>
      </c>
      <c r="Z1029">
        <v>179</v>
      </c>
      <c r="AA1029">
        <v>0.09</v>
      </c>
      <c r="AB1029">
        <v>16</v>
      </c>
      <c r="AC1029">
        <v>7</v>
      </c>
      <c r="AD1029">
        <v>9</v>
      </c>
      <c r="AE1029">
        <v>43.75</v>
      </c>
      <c r="AF1029">
        <v>14</v>
      </c>
      <c r="AG1029">
        <v>5</v>
      </c>
      <c r="AH1029">
        <v>4</v>
      </c>
      <c r="AI1029">
        <v>7</v>
      </c>
    </row>
    <row r="1030" spans="1:35" x14ac:dyDescent="0.2">
      <c r="A1030" s="102">
        <v>998</v>
      </c>
      <c r="B1030">
        <v>4005</v>
      </c>
      <c r="C1030" t="s">
        <v>3236</v>
      </c>
      <c r="D1030" t="s">
        <v>2950</v>
      </c>
      <c r="E1030">
        <v>465</v>
      </c>
      <c r="F1030">
        <v>464</v>
      </c>
      <c r="G1030">
        <v>2300</v>
      </c>
      <c r="H1030" t="s">
        <v>2928</v>
      </c>
      <c r="I1030">
        <v>7182</v>
      </c>
      <c r="J1030" t="s">
        <v>3091</v>
      </c>
      <c r="K1030" t="s">
        <v>2988</v>
      </c>
      <c r="L1030">
        <v>1050</v>
      </c>
      <c r="M1030">
        <v>1047</v>
      </c>
      <c r="N1030">
        <v>1000</v>
      </c>
      <c r="O1030" t="s">
        <v>2925</v>
      </c>
      <c r="P1030">
        <v>0.79248052419590997</v>
      </c>
      <c r="Q1030">
        <v>0.859801982800669</v>
      </c>
      <c r="R1030" s="15">
        <v>1.8107579853523E-3</v>
      </c>
      <c r="S1030" s="15">
        <v>3.0279259467312501E-2</v>
      </c>
      <c r="T1030">
        <v>-2.6005647192133901</v>
      </c>
      <c r="U1030">
        <v>2.6005647192133901</v>
      </c>
      <c r="V1030">
        <v>2.7621860383171701</v>
      </c>
      <c r="W1030">
        <v>-6.03</v>
      </c>
      <c r="X1030">
        <v>1.93</v>
      </c>
      <c r="Y1030">
        <v>2851</v>
      </c>
      <c r="Z1030">
        <v>143</v>
      </c>
      <c r="AA1030">
        <v>0</v>
      </c>
      <c r="AB1030">
        <v>20</v>
      </c>
      <c r="AC1030">
        <v>10</v>
      </c>
      <c r="AD1030">
        <v>10</v>
      </c>
      <c r="AE1030">
        <v>50</v>
      </c>
      <c r="AF1030">
        <v>13</v>
      </c>
      <c r="AG1030">
        <v>6</v>
      </c>
      <c r="AH1030">
        <v>4</v>
      </c>
      <c r="AI1030">
        <v>10</v>
      </c>
    </row>
    <row r="1031" spans="1:35" x14ac:dyDescent="0.2">
      <c r="A1031" s="102">
        <v>116</v>
      </c>
      <c r="B1031">
        <v>4208</v>
      </c>
      <c r="C1031" t="s">
        <v>3185</v>
      </c>
      <c r="D1031" t="s">
        <v>2950</v>
      </c>
      <c r="E1031">
        <v>2253</v>
      </c>
      <c r="F1031">
        <v>2236</v>
      </c>
      <c r="G1031">
        <v>400</v>
      </c>
      <c r="H1031" t="s">
        <v>2928</v>
      </c>
      <c r="I1031">
        <v>5991</v>
      </c>
      <c r="J1031" t="s">
        <v>1326</v>
      </c>
      <c r="K1031" t="s">
        <v>3191</v>
      </c>
      <c r="L1031">
        <v>931</v>
      </c>
      <c r="M1031">
        <v>937</v>
      </c>
      <c r="N1031">
        <v>1000</v>
      </c>
      <c r="O1031" t="s">
        <v>2925</v>
      </c>
      <c r="P1031">
        <v>0.87375157170181506</v>
      </c>
      <c r="Q1031">
        <v>0.93986847481687597</v>
      </c>
      <c r="R1031">
        <v>0.24466830255049399</v>
      </c>
      <c r="S1031" s="106">
        <v>7.0858011027728597E-3</v>
      </c>
      <c r="T1031">
        <v>-0.68147163210117101</v>
      </c>
      <c r="U1031">
        <v>0.68147163210117101</v>
      </c>
      <c r="V1031">
        <v>0.73946620706474497</v>
      </c>
      <c r="W1031">
        <v>-2.56</v>
      </c>
      <c r="X1031">
        <v>4.76</v>
      </c>
      <c r="Y1031">
        <v>2690</v>
      </c>
      <c r="Z1031">
        <v>168</v>
      </c>
      <c r="AA1031">
        <v>-0.05</v>
      </c>
      <c r="AB1031">
        <v>16</v>
      </c>
      <c r="AC1031">
        <v>8</v>
      </c>
      <c r="AD1031">
        <v>8</v>
      </c>
      <c r="AE1031">
        <v>50</v>
      </c>
      <c r="AF1031">
        <v>12</v>
      </c>
      <c r="AG1031">
        <v>6</v>
      </c>
      <c r="AH1031">
        <v>4</v>
      </c>
      <c r="AI1031">
        <v>6</v>
      </c>
    </row>
    <row r="1032" spans="1:35" x14ac:dyDescent="0.2">
      <c r="A1032" s="102">
        <v>1025</v>
      </c>
      <c r="B1032">
        <v>1860</v>
      </c>
      <c r="C1032" t="s">
        <v>57</v>
      </c>
      <c r="D1032" t="s">
        <v>2935</v>
      </c>
      <c r="E1032">
        <v>758</v>
      </c>
      <c r="F1032">
        <v>754</v>
      </c>
      <c r="G1032">
        <v>1200</v>
      </c>
      <c r="H1032" t="s">
        <v>2925</v>
      </c>
      <c r="I1032">
        <v>4967</v>
      </c>
      <c r="J1032" t="s">
        <v>852</v>
      </c>
      <c r="K1032" t="s">
        <v>2950</v>
      </c>
      <c r="L1032">
        <v>9130</v>
      </c>
      <c r="M1032">
        <v>9140</v>
      </c>
      <c r="N1032">
        <v>100</v>
      </c>
      <c r="O1032" t="s">
        <v>2928</v>
      </c>
      <c r="P1032">
        <v>0.51336963447073003</v>
      </c>
      <c r="Q1032">
        <v>0.85715657988429195</v>
      </c>
      <c r="R1032">
        <v>0.14608620870041999</v>
      </c>
      <c r="S1032">
        <v>2.3944381635782198E-2</v>
      </c>
      <c r="T1032">
        <v>1.7297982203812901</v>
      </c>
      <c r="U1032">
        <v>1.7297982203812901</v>
      </c>
      <c r="V1032">
        <v>2.5000213241246998</v>
      </c>
      <c r="W1032">
        <v>4.4800000000000004</v>
      </c>
      <c r="X1032">
        <v>1.01</v>
      </c>
      <c r="Y1032">
        <v>2624</v>
      </c>
      <c r="Z1032">
        <v>154</v>
      </c>
      <c r="AA1032">
        <v>-0.08</v>
      </c>
      <c r="AB1032">
        <v>17</v>
      </c>
      <c r="AC1032">
        <v>7</v>
      </c>
      <c r="AD1032">
        <v>10</v>
      </c>
      <c r="AE1032">
        <v>41.18</v>
      </c>
      <c r="AF1032">
        <v>12</v>
      </c>
      <c r="AG1032">
        <v>6</v>
      </c>
      <c r="AH1032">
        <v>5</v>
      </c>
      <c r="AI1032">
        <v>6</v>
      </c>
    </row>
    <row r="1033" spans="1:35" x14ac:dyDescent="0.2">
      <c r="A1033" s="102">
        <v>468</v>
      </c>
      <c r="B1033">
        <v>3774</v>
      </c>
      <c r="C1033" t="s">
        <v>808</v>
      </c>
      <c r="D1033" t="s">
        <v>2927</v>
      </c>
      <c r="E1033">
        <v>3065</v>
      </c>
      <c r="F1033">
        <v>3250</v>
      </c>
      <c r="G1033">
        <v>300</v>
      </c>
      <c r="H1033" t="s">
        <v>2925</v>
      </c>
      <c r="I1033">
        <v>3938</v>
      </c>
      <c r="J1033" t="s">
        <v>3267</v>
      </c>
      <c r="K1033" t="s">
        <v>2927</v>
      </c>
      <c r="L1033">
        <v>5380</v>
      </c>
      <c r="M1033">
        <v>5380</v>
      </c>
      <c r="N1033">
        <v>200</v>
      </c>
      <c r="O1033" t="s">
        <v>2928</v>
      </c>
      <c r="P1033">
        <v>0.6621544314094</v>
      </c>
      <c r="Q1033">
        <v>0.90472113165860302</v>
      </c>
      <c r="R1033" s="106">
        <v>0.33957706777813101</v>
      </c>
      <c r="S1033" s="106">
        <v>1.28665768107318E-2</v>
      </c>
      <c r="T1033">
        <v>0.96060431351282005</v>
      </c>
      <c r="U1033">
        <v>0.96060431351282005</v>
      </c>
      <c r="V1033">
        <v>8.0873711438639001E-2</v>
      </c>
      <c r="W1033">
        <v>7.95</v>
      </c>
      <c r="X1033">
        <v>9.39</v>
      </c>
      <c r="Y1033">
        <v>2314</v>
      </c>
      <c r="Z1033">
        <v>165</v>
      </c>
      <c r="AA1033">
        <v>0.03</v>
      </c>
      <c r="AB1033">
        <v>14</v>
      </c>
      <c r="AC1033">
        <v>7</v>
      </c>
      <c r="AD1033">
        <v>7</v>
      </c>
      <c r="AE1033">
        <v>50</v>
      </c>
      <c r="AF1033">
        <v>14</v>
      </c>
      <c r="AG1033">
        <v>3</v>
      </c>
      <c r="AH1033">
        <v>5</v>
      </c>
      <c r="AI1033">
        <v>6</v>
      </c>
    </row>
    <row r="1034" spans="1:35" x14ac:dyDescent="0.2">
      <c r="A1034" s="102">
        <v>279</v>
      </c>
      <c r="B1034">
        <v>4217</v>
      </c>
      <c r="C1034" t="s">
        <v>1370</v>
      </c>
      <c r="D1034" t="s">
        <v>2950</v>
      </c>
      <c r="E1034">
        <v>4600</v>
      </c>
      <c r="F1034">
        <v>4605</v>
      </c>
      <c r="G1034">
        <v>200</v>
      </c>
      <c r="H1034" t="s">
        <v>2925</v>
      </c>
      <c r="I1034">
        <v>4290</v>
      </c>
      <c r="J1034" t="s">
        <v>2987</v>
      </c>
      <c r="K1034" t="s">
        <v>2940</v>
      </c>
      <c r="L1034">
        <v>1041</v>
      </c>
      <c r="M1034">
        <v>1035</v>
      </c>
      <c r="N1034">
        <v>900</v>
      </c>
      <c r="O1034" t="s">
        <v>2928</v>
      </c>
      <c r="P1034">
        <v>0.84780986331889396</v>
      </c>
      <c r="Q1034">
        <v>0.92135807266316705</v>
      </c>
      <c r="R1034">
        <v>0.103690349853246</v>
      </c>
      <c r="S1034" s="106">
        <v>3.6649306040525798E-2</v>
      </c>
      <c r="T1034">
        <v>0.47559107052533101</v>
      </c>
      <c r="U1034">
        <v>0.47559107052533101</v>
      </c>
      <c r="V1034">
        <v>0.48864037647647202</v>
      </c>
      <c r="W1034">
        <v>3.66</v>
      </c>
      <c r="X1034">
        <v>1.1399999999999999</v>
      </c>
      <c r="Y1034">
        <v>1095</v>
      </c>
      <c r="Z1034">
        <v>68</v>
      </c>
      <c r="AA1034">
        <v>0.01</v>
      </c>
      <c r="AB1034">
        <v>16</v>
      </c>
      <c r="AC1034">
        <v>9</v>
      </c>
      <c r="AD1034">
        <v>7</v>
      </c>
      <c r="AE1034">
        <v>56.25</v>
      </c>
      <c r="AF1034">
        <v>13</v>
      </c>
      <c r="AG1034">
        <v>5</v>
      </c>
      <c r="AH1034">
        <v>4</v>
      </c>
      <c r="AI1034">
        <v>7</v>
      </c>
    </row>
    <row r="1035" spans="1:35" x14ac:dyDescent="0.2">
      <c r="A1035" s="102">
        <v>385</v>
      </c>
      <c r="B1035">
        <v>4183</v>
      </c>
      <c r="C1035" t="s">
        <v>3187</v>
      </c>
      <c r="D1035" t="s">
        <v>2950</v>
      </c>
      <c r="E1035">
        <v>2640</v>
      </c>
      <c r="F1035">
        <v>2634</v>
      </c>
      <c r="G1035">
        <v>400</v>
      </c>
      <c r="H1035" t="s">
        <v>2925</v>
      </c>
      <c r="I1035">
        <v>7762</v>
      </c>
      <c r="J1035" t="s">
        <v>3200</v>
      </c>
      <c r="K1035" t="s">
        <v>2934</v>
      </c>
      <c r="L1035">
        <v>543</v>
      </c>
      <c r="M1035">
        <v>539</v>
      </c>
      <c r="N1035">
        <v>2000</v>
      </c>
      <c r="O1035" t="s">
        <v>2928</v>
      </c>
      <c r="P1035">
        <v>0.82624139899018501</v>
      </c>
      <c r="Q1035">
        <v>0.91060772837830495</v>
      </c>
      <c r="R1035">
        <v>0.123314127998</v>
      </c>
      <c r="S1035">
        <v>2.9395516028493001E-4</v>
      </c>
      <c r="T1035">
        <v>3.3964402707438599</v>
      </c>
      <c r="U1035">
        <v>3.3964402707438599</v>
      </c>
      <c r="V1035">
        <v>3.9361643177989798</v>
      </c>
      <c r="W1035">
        <v>7.95</v>
      </c>
      <c r="X1035">
        <v>2.3199999999999998</v>
      </c>
      <c r="Y1035">
        <v>760</v>
      </c>
      <c r="Z1035">
        <v>54</v>
      </c>
      <c r="AA1035">
        <v>-0.05</v>
      </c>
      <c r="AB1035">
        <v>14</v>
      </c>
      <c r="AC1035">
        <v>8</v>
      </c>
      <c r="AD1035">
        <v>6</v>
      </c>
      <c r="AE1035">
        <v>57.14</v>
      </c>
      <c r="AF1035">
        <v>15</v>
      </c>
      <c r="AG1035">
        <v>3</v>
      </c>
      <c r="AH1035">
        <v>4</v>
      </c>
      <c r="AI1035">
        <v>7</v>
      </c>
    </row>
    <row r="1036" spans="1:35" x14ac:dyDescent="0.2">
      <c r="A1036" s="102">
        <v>320</v>
      </c>
      <c r="B1036">
        <v>5333</v>
      </c>
      <c r="C1036" t="s">
        <v>238</v>
      </c>
      <c r="D1036" t="s">
        <v>2924</v>
      </c>
      <c r="E1036">
        <v>1900</v>
      </c>
      <c r="F1036">
        <v>1908</v>
      </c>
      <c r="G1036">
        <v>500</v>
      </c>
      <c r="H1036" t="s">
        <v>2928</v>
      </c>
      <c r="I1036">
        <v>6448</v>
      </c>
      <c r="J1036" t="s">
        <v>542</v>
      </c>
      <c r="K1036" t="s">
        <v>2930</v>
      </c>
      <c r="L1036">
        <v>2355</v>
      </c>
      <c r="M1036">
        <v>2320</v>
      </c>
      <c r="N1036">
        <v>400</v>
      </c>
      <c r="O1036" t="s">
        <v>2925</v>
      </c>
      <c r="P1036">
        <v>0.72687520028044095</v>
      </c>
      <c r="Q1036">
        <v>0.916675024914828</v>
      </c>
      <c r="R1036">
        <v>9.7132726958658197E-2</v>
      </c>
      <c r="S1036">
        <v>1.3197827033366199E-2</v>
      </c>
      <c r="T1036">
        <v>-0.46260140843787201</v>
      </c>
      <c r="U1036">
        <v>0.46260140843787201</v>
      </c>
      <c r="V1036">
        <v>0.80548404166375198</v>
      </c>
      <c r="W1036">
        <v>-1.29</v>
      </c>
      <c r="X1036">
        <v>2.8</v>
      </c>
      <c r="Y1036">
        <v>689</v>
      </c>
      <c r="Z1036">
        <v>49</v>
      </c>
      <c r="AA1036">
        <v>0.01</v>
      </c>
      <c r="AB1036">
        <v>14</v>
      </c>
      <c r="AC1036">
        <v>7</v>
      </c>
      <c r="AD1036">
        <v>7</v>
      </c>
      <c r="AE1036">
        <v>50</v>
      </c>
      <c r="AF1036">
        <v>15</v>
      </c>
      <c r="AG1036">
        <v>4</v>
      </c>
      <c r="AH1036">
        <v>2</v>
      </c>
      <c r="AI1036">
        <v>8</v>
      </c>
    </row>
    <row r="1037" spans="1:35" x14ac:dyDescent="0.2">
      <c r="A1037" s="102">
        <v>410</v>
      </c>
      <c r="B1037">
        <v>2206</v>
      </c>
      <c r="C1037" t="s">
        <v>726</v>
      </c>
      <c r="D1037" t="s">
        <v>2953</v>
      </c>
      <c r="E1037">
        <v>4955</v>
      </c>
      <c r="F1037">
        <v>4900</v>
      </c>
      <c r="G1037">
        <v>100</v>
      </c>
      <c r="H1037" t="s">
        <v>2925</v>
      </c>
      <c r="I1037">
        <v>2267</v>
      </c>
      <c r="J1037" t="s">
        <v>3238</v>
      </c>
      <c r="K1037" t="s">
        <v>2953</v>
      </c>
      <c r="L1037">
        <v>5780</v>
      </c>
      <c r="M1037">
        <v>5740</v>
      </c>
      <c r="N1037">
        <v>100</v>
      </c>
      <c r="O1037" t="s">
        <v>2928</v>
      </c>
      <c r="P1037">
        <v>0.749167093342613</v>
      </c>
      <c r="Q1037">
        <v>0.90875630326957701</v>
      </c>
      <c r="R1037" s="106">
        <v>7.6091523946670001E-2</v>
      </c>
      <c r="S1037" s="106">
        <v>9.0007618251965599E-2</v>
      </c>
      <c r="T1037">
        <v>2.2160176454068199</v>
      </c>
      <c r="U1037">
        <v>2.2160176454068199</v>
      </c>
      <c r="V1037">
        <v>2.7714550012283801</v>
      </c>
      <c r="W1037">
        <v>5</v>
      </c>
      <c r="X1037">
        <v>14.63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</row>
    <row r="1038" spans="1:35" x14ac:dyDescent="0.2">
      <c r="A1038" s="102">
        <v>451</v>
      </c>
      <c r="B1038">
        <v>2267</v>
      </c>
      <c r="C1038" t="s">
        <v>3238</v>
      </c>
      <c r="D1038" t="s">
        <v>2953</v>
      </c>
      <c r="E1038">
        <v>5780</v>
      </c>
      <c r="F1038">
        <v>5740</v>
      </c>
      <c r="G1038">
        <v>100</v>
      </c>
      <c r="H1038" t="s">
        <v>2925</v>
      </c>
      <c r="I1038">
        <v>5214</v>
      </c>
      <c r="J1038" t="s">
        <v>3279</v>
      </c>
      <c r="K1038" t="s">
        <v>2924</v>
      </c>
      <c r="L1038">
        <v>2218</v>
      </c>
      <c r="M1038">
        <v>2198</v>
      </c>
      <c r="N1038">
        <v>300</v>
      </c>
      <c r="O1038" t="s">
        <v>2928</v>
      </c>
      <c r="P1038">
        <v>0.58585228732954797</v>
      </c>
      <c r="Q1038">
        <v>0.90586342293705202</v>
      </c>
      <c r="R1038">
        <v>0.42617804553504302</v>
      </c>
      <c r="S1038">
        <v>8.2257461499335494E-2</v>
      </c>
      <c r="T1038">
        <v>0.49791252236716599</v>
      </c>
      <c r="U1038">
        <v>0.49791252236716599</v>
      </c>
      <c r="V1038">
        <v>0.28498957988337198</v>
      </c>
      <c r="W1038">
        <v>1.62</v>
      </c>
      <c r="X1038">
        <v>14.88</v>
      </c>
      <c r="Y1038">
        <v>-296</v>
      </c>
      <c r="Z1038">
        <v>-37</v>
      </c>
      <c r="AA1038">
        <v>0.06</v>
      </c>
      <c r="AB1038">
        <v>8</v>
      </c>
      <c r="AC1038">
        <v>3</v>
      </c>
      <c r="AD1038">
        <v>5</v>
      </c>
      <c r="AE1038">
        <v>37.5</v>
      </c>
      <c r="AF1038">
        <v>12</v>
      </c>
      <c r="AG1038">
        <v>2</v>
      </c>
      <c r="AH1038">
        <v>1</v>
      </c>
      <c r="AI1038">
        <v>5</v>
      </c>
    </row>
    <row r="1039" spans="1:35" x14ac:dyDescent="0.2">
      <c r="A1039" s="102">
        <v>1500</v>
      </c>
      <c r="B1039">
        <v>6301</v>
      </c>
      <c r="C1039" t="s">
        <v>56</v>
      </c>
      <c r="D1039" t="s">
        <v>2938</v>
      </c>
      <c r="E1039">
        <v>2410</v>
      </c>
      <c r="F1039">
        <v>2398.5</v>
      </c>
      <c r="G1039">
        <v>400</v>
      </c>
      <c r="H1039" t="s">
        <v>2928</v>
      </c>
      <c r="I1039">
        <v>6674</v>
      </c>
      <c r="J1039" t="s">
        <v>234</v>
      </c>
      <c r="K1039" t="s">
        <v>2930</v>
      </c>
      <c r="L1039">
        <v>2318</v>
      </c>
      <c r="M1039">
        <v>2245</v>
      </c>
      <c r="N1039">
        <v>400</v>
      </c>
      <c r="O1039" t="s">
        <v>2925</v>
      </c>
      <c r="P1039">
        <v>0.70653070190869705</v>
      </c>
      <c r="Q1039">
        <v>0.80389254331741899</v>
      </c>
      <c r="R1039">
        <v>0.48280495033536303</v>
      </c>
      <c r="S1039" s="15">
        <v>4.6314128362228098E-2</v>
      </c>
      <c r="T1039">
        <v>-1.19989460617164</v>
      </c>
      <c r="U1039">
        <v>1.19989460617164</v>
      </c>
      <c r="V1039">
        <v>1.1949278075474901</v>
      </c>
      <c r="W1039">
        <v>-8.43</v>
      </c>
      <c r="X1039">
        <v>6.4</v>
      </c>
      <c r="Y1039">
        <v>-738</v>
      </c>
      <c r="Z1039">
        <v>-92</v>
      </c>
      <c r="AA1039">
        <v>0.03</v>
      </c>
      <c r="AB1039">
        <v>8</v>
      </c>
      <c r="AC1039">
        <v>4</v>
      </c>
      <c r="AD1039">
        <v>4</v>
      </c>
      <c r="AE1039">
        <v>50</v>
      </c>
      <c r="AF1039">
        <v>16</v>
      </c>
      <c r="AG1039">
        <v>2</v>
      </c>
      <c r="AH1039">
        <v>2</v>
      </c>
      <c r="AI1039">
        <v>4</v>
      </c>
    </row>
    <row r="1040" spans="1:35" x14ac:dyDescent="0.2">
      <c r="A1040" s="102">
        <v>484</v>
      </c>
      <c r="B1040">
        <v>3865</v>
      </c>
      <c r="C1040" t="s">
        <v>2867</v>
      </c>
      <c r="D1040" t="s">
        <v>3210</v>
      </c>
      <c r="E1040">
        <v>526</v>
      </c>
      <c r="F1040">
        <v>527</v>
      </c>
      <c r="G1040">
        <v>1600</v>
      </c>
      <c r="H1040" t="s">
        <v>2925</v>
      </c>
      <c r="I1040">
        <v>4004</v>
      </c>
      <c r="J1040" t="s">
        <v>3186</v>
      </c>
      <c r="K1040" t="s">
        <v>2950</v>
      </c>
      <c r="L1040">
        <v>2749</v>
      </c>
      <c r="M1040">
        <v>2755</v>
      </c>
      <c r="N1040">
        <v>300</v>
      </c>
      <c r="O1040" t="s">
        <v>2928</v>
      </c>
      <c r="P1040">
        <v>0.76033031025509301</v>
      </c>
      <c r="Q1040">
        <v>0.90333750138532098</v>
      </c>
      <c r="R1040">
        <v>0.338483810851061</v>
      </c>
      <c r="S1040">
        <v>7.9686795128724097E-4</v>
      </c>
      <c r="T1040">
        <v>0.20673329909028901</v>
      </c>
      <c r="U1040">
        <v>0.20673329909028901</v>
      </c>
      <c r="V1040">
        <v>0.65486020779130605</v>
      </c>
      <c r="W1040">
        <v>0.77</v>
      </c>
      <c r="X1040">
        <v>2.02</v>
      </c>
      <c r="Y1040">
        <v>-1077</v>
      </c>
      <c r="Z1040">
        <v>-54</v>
      </c>
      <c r="AA1040">
        <v>-0.12</v>
      </c>
      <c r="AB1040">
        <v>20</v>
      </c>
      <c r="AC1040">
        <v>11</v>
      </c>
      <c r="AD1040">
        <v>9</v>
      </c>
      <c r="AE1040">
        <v>55</v>
      </c>
      <c r="AF1040">
        <v>8</v>
      </c>
      <c r="AG1040">
        <v>10</v>
      </c>
      <c r="AH1040">
        <v>9</v>
      </c>
      <c r="AI1040">
        <v>1</v>
      </c>
    </row>
    <row r="1041" spans="1:35" x14ac:dyDescent="0.2">
      <c r="A1041" s="102">
        <v>261</v>
      </c>
      <c r="B1041">
        <v>2127</v>
      </c>
      <c r="C1041" t="s">
        <v>3174</v>
      </c>
      <c r="D1041" t="s">
        <v>2940</v>
      </c>
      <c r="E1041">
        <v>3750</v>
      </c>
      <c r="F1041">
        <v>3830</v>
      </c>
      <c r="G1041">
        <v>200</v>
      </c>
      <c r="H1041" t="s">
        <v>2925</v>
      </c>
      <c r="I1041">
        <v>6028</v>
      </c>
      <c r="J1041" t="s">
        <v>694</v>
      </c>
      <c r="K1041" t="s">
        <v>2940</v>
      </c>
      <c r="L1041">
        <v>7870</v>
      </c>
      <c r="M1041">
        <v>7750</v>
      </c>
      <c r="N1041">
        <v>100</v>
      </c>
      <c r="O1041" t="s">
        <v>2928</v>
      </c>
      <c r="P1041">
        <v>0.53231892986210805</v>
      </c>
      <c r="Q1041">
        <v>0.92344009821158601</v>
      </c>
      <c r="R1041" s="15">
        <v>0.40835631974321901</v>
      </c>
      <c r="S1041" s="15">
        <v>2.73455399104426E-5</v>
      </c>
      <c r="T1041">
        <v>0.11651185775405</v>
      </c>
      <c r="U1041">
        <v>0.11651185775405</v>
      </c>
      <c r="V1041">
        <v>6.1487957187007801E-2</v>
      </c>
      <c r="W1041">
        <v>0.59</v>
      </c>
      <c r="X1041">
        <v>1.1599999999999999</v>
      </c>
      <c r="Y1041">
        <v>-1087</v>
      </c>
      <c r="Z1041">
        <v>-99</v>
      </c>
      <c r="AA1041">
        <v>0.21</v>
      </c>
      <c r="AB1041">
        <v>11</v>
      </c>
      <c r="AC1041">
        <v>6</v>
      </c>
      <c r="AD1041">
        <v>5</v>
      </c>
      <c r="AE1041">
        <v>54.55</v>
      </c>
      <c r="AF1041">
        <v>13</v>
      </c>
      <c r="AG1041">
        <v>4</v>
      </c>
      <c r="AH1041">
        <v>3</v>
      </c>
      <c r="AI1041">
        <v>4</v>
      </c>
    </row>
    <row r="1042" spans="1:35" x14ac:dyDescent="0.2">
      <c r="A1042" s="102">
        <v>792</v>
      </c>
      <c r="B1042">
        <v>2914</v>
      </c>
      <c r="C1042" t="s">
        <v>3129</v>
      </c>
      <c r="D1042" t="s">
        <v>2953</v>
      </c>
      <c r="E1042">
        <v>2326</v>
      </c>
      <c r="F1042">
        <v>2301</v>
      </c>
      <c r="G1042">
        <v>400</v>
      </c>
      <c r="H1042" t="s">
        <v>2925</v>
      </c>
      <c r="I1042">
        <v>7202</v>
      </c>
      <c r="J1042" t="s">
        <v>958</v>
      </c>
      <c r="K1042" t="s">
        <v>2943</v>
      </c>
      <c r="L1042">
        <v>1138</v>
      </c>
      <c r="M1042">
        <v>1140.5</v>
      </c>
      <c r="N1042">
        <v>800</v>
      </c>
      <c r="O1042" t="s">
        <v>2928</v>
      </c>
      <c r="P1042">
        <v>0.91369007236223698</v>
      </c>
      <c r="Q1042">
        <v>0.87906221477222701</v>
      </c>
      <c r="R1042">
        <v>1.0495521355447599E-2</v>
      </c>
      <c r="S1042">
        <v>5.1686911729514097E-2</v>
      </c>
      <c r="T1042">
        <v>1.0491006663189999</v>
      </c>
      <c r="U1042">
        <v>1.0491006663189999</v>
      </c>
      <c r="V1042">
        <v>1.5509845878580999</v>
      </c>
      <c r="W1042">
        <v>3.77</v>
      </c>
      <c r="X1042">
        <v>0.87</v>
      </c>
      <c r="Y1042">
        <v>-1670</v>
      </c>
      <c r="Z1042">
        <v>-128</v>
      </c>
      <c r="AA1042">
        <v>-0.1</v>
      </c>
      <c r="AB1042">
        <v>13</v>
      </c>
      <c r="AC1042">
        <v>5</v>
      </c>
      <c r="AD1042">
        <v>8</v>
      </c>
      <c r="AE1042">
        <v>38.46</v>
      </c>
      <c r="AF1042">
        <v>15</v>
      </c>
      <c r="AG1042">
        <v>3</v>
      </c>
      <c r="AH1042">
        <v>1</v>
      </c>
      <c r="AI1042">
        <v>9</v>
      </c>
    </row>
    <row r="1043" spans="1:35" x14ac:dyDescent="0.2">
      <c r="A1043" s="102">
        <v>1130</v>
      </c>
      <c r="B1043">
        <v>4183</v>
      </c>
      <c r="C1043" t="s">
        <v>3187</v>
      </c>
      <c r="D1043" t="s">
        <v>2950</v>
      </c>
      <c r="E1043">
        <v>2640</v>
      </c>
      <c r="F1043">
        <v>2634</v>
      </c>
      <c r="G1043">
        <v>300</v>
      </c>
      <c r="H1043" t="s">
        <v>2925</v>
      </c>
      <c r="I1043">
        <v>8316</v>
      </c>
      <c r="J1043" t="s">
        <v>3212</v>
      </c>
      <c r="K1043" t="s">
        <v>2988</v>
      </c>
      <c r="L1043">
        <v>3973</v>
      </c>
      <c r="M1043">
        <v>3954</v>
      </c>
      <c r="N1043">
        <v>200</v>
      </c>
      <c r="O1043" t="s">
        <v>2928</v>
      </c>
      <c r="P1043">
        <v>0.85298051513385997</v>
      </c>
      <c r="Q1043">
        <v>0.84682392261163997</v>
      </c>
      <c r="R1043">
        <v>3.5522667412285998E-2</v>
      </c>
      <c r="S1043">
        <v>6.3751789829333105E-2</v>
      </c>
      <c r="T1043">
        <v>0.15476514018628201</v>
      </c>
      <c r="U1043">
        <v>0.15476514018628201</v>
      </c>
      <c r="V1043">
        <v>0.57742899369667899</v>
      </c>
      <c r="W1043">
        <v>0.36</v>
      </c>
      <c r="X1043">
        <v>0.08</v>
      </c>
      <c r="Y1043">
        <v>-1855</v>
      </c>
      <c r="Z1043">
        <v>-109</v>
      </c>
      <c r="AA1043">
        <v>0.05</v>
      </c>
      <c r="AB1043">
        <v>17</v>
      </c>
      <c r="AC1043">
        <v>10</v>
      </c>
      <c r="AD1043">
        <v>7</v>
      </c>
      <c r="AE1043">
        <v>58.82</v>
      </c>
      <c r="AF1043">
        <v>14</v>
      </c>
      <c r="AG1043">
        <v>5</v>
      </c>
      <c r="AH1043">
        <v>4</v>
      </c>
      <c r="AI1043">
        <v>8</v>
      </c>
    </row>
    <row r="1044" spans="1:35" x14ac:dyDescent="0.2">
      <c r="A1044" s="102">
        <v>1222</v>
      </c>
      <c r="B1044">
        <v>3086</v>
      </c>
      <c r="C1044" t="s">
        <v>766</v>
      </c>
      <c r="D1044" t="s">
        <v>2951</v>
      </c>
      <c r="E1044">
        <v>1355</v>
      </c>
      <c r="F1044">
        <v>1346</v>
      </c>
      <c r="G1044">
        <v>600</v>
      </c>
      <c r="H1044" t="s">
        <v>2928</v>
      </c>
      <c r="I1044">
        <v>6506</v>
      </c>
      <c r="J1044" t="s">
        <v>3148</v>
      </c>
      <c r="K1044" t="s">
        <v>2930</v>
      </c>
      <c r="L1044">
        <v>3990</v>
      </c>
      <c r="M1044">
        <v>3950</v>
      </c>
      <c r="N1044">
        <v>200</v>
      </c>
      <c r="O1044" t="s">
        <v>2925</v>
      </c>
      <c r="P1044">
        <v>0.70051374310841297</v>
      </c>
      <c r="Q1044">
        <v>0.83691306015243705</v>
      </c>
      <c r="R1044" s="15">
        <v>9.3549300289921103E-2</v>
      </c>
      <c r="S1044">
        <v>4.3782875001531399E-2</v>
      </c>
      <c r="T1044">
        <v>-0.68685061662441704</v>
      </c>
      <c r="U1044">
        <v>0.68685061662441704</v>
      </c>
      <c r="V1044">
        <v>0.73343833653288304</v>
      </c>
      <c r="W1044">
        <v>-2.68</v>
      </c>
      <c r="X1044">
        <v>2.23</v>
      </c>
      <c r="Y1044">
        <v>-2065</v>
      </c>
      <c r="Z1044">
        <v>-90</v>
      </c>
      <c r="AA1044">
        <v>0.01</v>
      </c>
      <c r="AB1044">
        <v>23</v>
      </c>
      <c r="AC1044">
        <v>12</v>
      </c>
      <c r="AD1044">
        <v>11</v>
      </c>
      <c r="AE1044">
        <v>52.17</v>
      </c>
      <c r="AF1044">
        <v>9</v>
      </c>
      <c r="AG1044">
        <v>9</v>
      </c>
      <c r="AH1044">
        <v>9</v>
      </c>
      <c r="AI1044">
        <v>5</v>
      </c>
    </row>
    <row r="1045" spans="1:35" x14ac:dyDescent="0.2">
      <c r="A1045" s="102">
        <v>82</v>
      </c>
      <c r="B1045">
        <v>5214</v>
      </c>
      <c r="C1045" t="s">
        <v>3279</v>
      </c>
      <c r="D1045" t="s">
        <v>2924</v>
      </c>
      <c r="E1045">
        <v>2218</v>
      </c>
      <c r="F1045">
        <v>2198</v>
      </c>
      <c r="G1045">
        <v>400</v>
      </c>
      <c r="H1045" t="s">
        <v>2925</v>
      </c>
      <c r="I1045">
        <v>6302</v>
      </c>
      <c r="J1045" t="s">
        <v>3256</v>
      </c>
      <c r="K1045" t="s">
        <v>2938</v>
      </c>
      <c r="L1045">
        <v>2938</v>
      </c>
      <c r="M1045">
        <v>2901</v>
      </c>
      <c r="N1045">
        <v>300</v>
      </c>
      <c r="O1045" t="s">
        <v>2928</v>
      </c>
      <c r="P1045">
        <v>0.882428800738842</v>
      </c>
      <c r="Q1045">
        <v>0.94731826687517096</v>
      </c>
      <c r="R1045">
        <v>0.214729697703131</v>
      </c>
      <c r="S1045">
        <v>4.7119684689369098E-2</v>
      </c>
      <c r="T1045">
        <v>0.22046515231995001</v>
      </c>
      <c r="U1045">
        <v>0.22046515231995001</v>
      </c>
      <c r="V1045">
        <v>0.114539772575061</v>
      </c>
      <c r="W1045">
        <v>0.57999999999999996</v>
      </c>
      <c r="X1045">
        <v>1.02</v>
      </c>
      <c r="Y1045">
        <v>-2098</v>
      </c>
      <c r="Z1045">
        <v>-262</v>
      </c>
      <c r="AA1045">
        <v>-0.17</v>
      </c>
      <c r="AB1045">
        <v>8</v>
      </c>
      <c r="AC1045">
        <v>3</v>
      </c>
      <c r="AD1045">
        <v>5</v>
      </c>
      <c r="AE1045">
        <v>37.5</v>
      </c>
      <c r="AF1045">
        <v>13</v>
      </c>
      <c r="AG1045">
        <v>1</v>
      </c>
      <c r="AH1045">
        <v>1</v>
      </c>
      <c r="AI1045">
        <v>6</v>
      </c>
    </row>
    <row r="1046" spans="1:35" x14ac:dyDescent="0.2">
      <c r="A1046" s="102">
        <v>73</v>
      </c>
      <c r="B1046">
        <v>1893</v>
      </c>
      <c r="C1046" t="s">
        <v>3635</v>
      </c>
      <c r="D1046" t="s">
        <v>2935</v>
      </c>
      <c r="E1046">
        <v>690</v>
      </c>
      <c r="F1046">
        <v>690</v>
      </c>
      <c r="G1046">
        <v>1500</v>
      </c>
      <c r="H1046" t="s">
        <v>2928</v>
      </c>
      <c r="I1046">
        <v>8425</v>
      </c>
      <c r="J1046" t="s">
        <v>3171</v>
      </c>
      <c r="K1046" t="s">
        <v>2931</v>
      </c>
      <c r="L1046">
        <v>3445</v>
      </c>
      <c r="M1046">
        <v>3420</v>
      </c>
      <c r="N1046">
        <v>300</v>
      </c>
      <c r="O1046" t="s">
        <v>2925</v>
      </c>
      <c r="P1046">
        <v>0.68218369752487995</v>
      </c>
      <c r="Q1046">
        <v>0.94867837187997195</v>
      </c>
      <c r="R1046">
        <v>2.3102468396783201E-2</v>
      </c>
      <c r="S1046">
        <v>2.2400043562018801E-2</v>
      </c>
      <c r="T1046">
        <v>-0.253418531300794</v>
      </c>
      <c r="U1046">
        <v>0.253418531300794</v>
      </c>
      <c r="V1046">
        <v>0.123054586681463</v>
      </c>
      <c r="W1046">
        <v>-0.85</v>
      </c>
      <c r="X1046">
        <v>0.88</v>
      </c>
      <c r="Y1046">
        <v>-2389</v>
      </c>
      <c r="Z1046">
        <v>-159</v>
      </c>
      <c r="AA1046">
        <v>0.01</v>
      </c>
      <c r="AB1046">
        <v>15</v>
      </c>
      <c r="AC1046">
        <v>9</v>
      </c>
      <c r="AD1046">
        <v>6</v>
      </c>
      <c r="AE1046">
        <v>60</v>
      </c>
      <c r="AF1046">
        <v>12</v>
      </c>
      <c r="AG1046">
        <v>5</v>
      </c>
      <c r="AH1046">
        <v>5</v>
      </c>
      <c r="AI1046">
        <v>5</v>
      </c>
    </row>
    <row r="1047" spans="1:35" x14ac:dyDescent="0.2">
      <c r="A1047" s="102">
        <v>678</v>
      </c>
      <c r="B1047">
        <v>2371</v>
      </c>
      <c r="C1047" t="s">
        <v>736</v>
      </c>
      <c r="D1047" t="s">
        <v>2940</v>
      </c>
      <c r="E1047">
        <v>3005</v>
      </c>
      <c r="F1047">
        <v>3080</v>
      </c>
      <c r="G1047">
        <v>300</v>
      </c>
      <c r="H1047" t="s">
        <v>2925</v>
      </c>
      <c r="I1047">
        <v>9684</v>
      </c>
      <c r="J1047" t="s">
        <v>3176</v>
      </c>
      <c r="K1047" t="s">
        <v>2927</v>
      </c>
      <c r="L1047">
        <v>5260</v>
      </c>
      <c r="M1047">
        <v>5160</v>
      </c>
      <c r="N1047">
        <v>200</v>
      </c>
      <c r="O1047" t="s">
        <v>2928</v>
      </c>
      <c r="P1047">
        <v>0.55811920531218795</v>
      </c>
      <c r="Q1047">
        <v>0.88822759087997105</v>
      </c>
      <c r="R1047" s="106">
        <v>5.2598589953030003E-2</v>
      </c>
      <c r="S1047">
        <v>1.0132794102258201E-2</v>
      </c>
      <c r="T1047">
        <v>3.5735885063616402</v>
      </c>
      <c r="U1047">
        <v>3.5735885063616402</v>
      </c>
      <c r="V1047">
        <v>2.9076232996101901</v>
      </c>
      <c r="W1047">
        <v>14.64</v>
      </c>
      <c r="X1047">
        <v>10.47</v>
      </c>
      <c r="Y1047">
        <v>-3031</v>
      </c>
      <c r="Z1047">
        <v>-132</v>
      </c>
      <c r="AA1047">
        <v>0.01</v>
      </c>
      <c r="AB1047">
        <v>23</v>
      </c>
      <c r="AC1047">
        <v>13</v>
      </c>
      <c r="AD1047">
        <v>10</v>
      </c>
      <c r="AE1047">
        <v>56.52</v>
      </c>
      <c r="AF1047">
        <v>9</v>
      </c>
      <c r="AG1047">
        <v>11</v>
      </c>
      <c r="AH1047">
        <v>8</v>
      </c>
      <c r="AI1047">
        <v>4</v>
      </c>
    </row>
    <row r="1048" spans="1:35" x14ac:dyDescent="0.2">
      <c r="A1048" s="102">
        <v>315</v>
      </c>
      <c r="B1048">
        <v>4626</v>
      </c>
      <c r="C1048" t="s">
        <v>3255</v>
      </c>
      <c r="D1048" t="s">
        <v>2950</v>
      </c>
      <c r="E1048">
        <v>5170</v>
      </c>
      <c r="F1048">
        <v>5140</v>
      </c>
      <c r="G1048">
        <v>200</v>
      </c>
      <c r="H1048" t="s">
        <v>2925</v>
      </c>
      <c r="I1048">
        <v>6370</v>
      </c>
      <c r="J1048" t="s">
        <v>3237</v>
      </c>
      <c r="K1048" t="s">
        <v>2938</v>
      </c>
      <c r="L1048">
        <v>3500</v>
      </c>
      <c r="M1048">
        <v>3495</v>
      </c>
      <c r="N1048">
        <v>300</v>
      </c>
      <c r="O1048" t="s">
        <v>2928</v>
      </c>
      <c r="P1048">
        <v>0.84418027236246995</v>
      </c>
      <c r="Q1048">
        <v>0.917343824516063</v>
      </c>
      <c r="R1048">
        <v>0.21192389669833001</v>
      </c>
      <c r="S1048">
        <v>5.9333004011317698E-2</v>
      </c>
      <c r="T1048">
        <v>2.0152677381016799</v>
      </c>
      <c r="U1048">
        <v>2.0152677381016799</v>
      </c>
      <c r="V1048">
        <v>2.9590679209286499</v>
      </c>
      <c r="W1048">
        <v>7.19</v>
      </c>
      <c r="X1048">
        <v>1.99</v>
      </c>
      <c r="Y1048">
        <v>-3261</v>
      </c>
      <c r="Z1048">
        <v>-296</v>
      </c>
      <c r="AA1048">
        <v>0.09</v>
      </c>
      <c r="AB1048">
        <v>11</v>
      </c>
      <c r="AC1048">
        <v>5</v>
      </c>
      <c r="AD1048">
        <v>6</v>
      </c>
      <c r="AE1048">
        <v>45.45</v>
      </c>
      <c r="AF1048">
        <v>14</v>
      </c>
      <c r="AG1048">
        <v>4</v>
      </c>
      <c r="AH1048">
        <v>2</v>
      </c>
      <c r="AI1048">
        <v>5</v>
      </c>
    </row>
    <row r="1049" spans="1:35" x14ac:dyDescent="0.2">
      <c r="A1049" s="102">
        <v>1135</v>
      </c>
      <c r="B1049">
        <v>4186</v>
      </c>
      <c r="C1049" t="s">
        <v>819</v>
      </c>
      <c r="D1049" t="s">
        <v>2950</v>
      </c>
      <c r="E1049">
        <v>4750</v>
      </c>
      <c r="F1049">
        <v>4735</v>
      </c>
      <c r="G1049">
        <v>200</v>
      </c>
      <c r="H1049" t="s">
        <v>2925</v>
      </c>
      <c r="I1049">
        <v>4739</v>
      </c>
      <c r="J1049" t="s">
        <v>2985</v>
      </c>
      <c r="K1049" t="s">
        <v>2927</v>
      </c>
      <c r="L1049">
        <v>3330</v>
      </c>
      <c r="M1049">
        <v>3345</v>
      </c>
      <c r="N1049">
        <v>300</v>
      </c>
      <c r="O1049" t="s">
        <v>2928</v>
      </c>
      <c r="P1049">
        <v>0.86536009374712297</v>
      </c>
      <c r="Q1049">
        <v>0.84659993491688201</v>
      </c>
      <c r="R1049">
        <v>0.1115102983985</v>
      </c>
      <c r="S1049">
        <v>4.0738979336312597E-2</v>
      </c>
      <c r="T1049">
        <v>0.152880434755339</v>
      </c>
      <c r="U1049">
        <v>0.152880434755339</v>
      </c>
      <c r="V1049">
        <v>0.49406457880204002</v>
      </c>
      <c r="W1049">
        <v>0.62</v>
      </c>
      <c r="X1049">
        <v>5.97</v>
      </c>
      <c r="Y1049">
        <v>-3389</v>
      </c>
      <c r="Z1049">
        <v>-261</v>
      </c>
      <c r="AA1049">
        <v>0.2</v>
      </c>
      <c r="AB1049">
        <v>13</v>
      </c>
      <c r="AC1049">
        <v>7</v>
      </c>
      <c r="AD1049">
        <v>6</v>
      </c>
      <c r="AE1049">
        <v>53.85</v>
      </c>
      <c r="AF1049">
        <v>10</v>
      </c>
      <c r="AG1049">
        <v>7</v>
      </c>
      <c r="AH1049">
        <v>6</v>
      </c>
      <c r="AI1049">
        <v>0</v>
      </c>
    </row>
    <row r="1050" spans="1:35" x14ac:dyDescent="0.2">
      <c r="A1050" s="102">
        <v>890</v>
      </c>
      <c r="B1050">
        <v>5803</v>
      </c>
      <c r="C1050" t="s">
        <v>26</v>
      </c>
      <c r="D1050" t="s">
        <v>2941</v>
      </c>
      <c r="E1050">
        <v>386</v>
      </c>
      <c r="F1050">
        <v>380</v>
      </c>
      <c r="G1050">
        <v>2000</v>
      </c>
      <c r="H1050" t="s">
        <v>2928</v>
      </c>
      <c r="I1050">
        <v>7259</v>
      </c>
      <c r="J1050" t="s">
        <v>27</v>
      </c>
      <c r="K1050" t="s">
        <v>2943</v>
      </c>
      <c r="L1050">
        <v>3840</v>
      </c>
      <c r="M1050">
        <v>3780</v>
      </c>
      <c r="N1050">
        <v>200</v>
      </c>
      <c r="O1050" t="s">
        <v>2925</v>
      </c>
      <c r="P1050">
        <v>0.90492376776130401</v>
      </c>
      <c r="Q1050">
        <v>0.87010854203202204</v>
      </c>
      <c r="R1050" s="106">
        <v>7.3084204922643304E-4</v>
      </c>
      <c r="S1050">
        <v>4.0341056583255298E-2</v>
      </c>
      <c r="T1050">
        <v>-2.3018254077366702</v>
      </c>
      <c r="U1050">
        <v>2.3018254077366702</v>
      </c>
      <c r="V1050">
        <v>2.3375315256390499</v>
      </c>
      <c r="W1050">
        <v>-12.92</v>
      </c>
      <c r="X1050">
        <v>0.53</v>
      </c>
      <c r="Y1050">
        <v>-4482</v>
      </c>
      <c r="Z1050">
        <v>-204</v>
      </c>
      <c r="AA1050">
        <v>0.23</v>
      </c>
      <c r="AB1050">
        <v>22</v>
      </c>
      <c r="AC1050">
        <v>12</v>
      </c>
      <c r="AD1050">
        <v>10</v>
      </c>
      <c r="AE1050">
        <v>54.55</v>
      </c>
      <c r="AF1050">
        <v>13</v>
      </c>
      <c r="AG1050">
        <v>9</v>
      </c>
      <c r="AH1050">
        <v>5</v>
      </c>
      <c r="AI1050">
        <v>8</v>
      </c>
    </row>
    <row r="1051" spans="1:35" x14ac:dyDescent="0.2">
      <c r="A1051" s="102">
        <v>1112</v>
      </c>
      <c r="B1051">
        <v>6753</v>
      </c>
      <c r="C1051" t="s">
        <v>3633</v>
      </c>
      <c r="D1051" t="s">
        <v>2930</v>
      </c>
      <c r="E1051">
        <v>1533</v>
      </c>
      <c r="F1051">
        <v>1547</v>
      </c>
      <c r="G1051">
        <v>700</v>
      </c>
      <c r="H1051" t="s">
        <v>2928</v>
      </c>
      <c r="I1051">
        <v>9706</v>
      </c>
      <c r="J1051" t="s">
        <v>3100</v>
      </c>
      <c r="K1051" t="s">
        <v>2947</v>
      </c>
      <c r="L1051">
        <v>5630</v>
      </c>
      <c r="M1051">
        <v>5500</v>
      </c>
      <c r="N1051">
        <v>200</v>
      </c>
      <c r="O1051" t="s">
        <v>2925</v>
      </c>
      <c r="P1051">
        <v>0.57598720027272299</v>
      </c>
      <c r="Q1051">
        <v>0.84845688783356898</v>
      </c>
      <c r="R1051">
        <v>0.203686104867558</v>
      </c>
      <c r="S1051">
        <v>3.0287491668108301E-2</v>
      </c>
      <c r="T1051">
        <v>-0.155713801964908</v>
      </c>
      <c r="U1051">
        <v>0.155713801964908</v>
      </c>
      <c r="V1051">
        <v>0.44387712061711798</v>
      </c>
      <c r="W1051">
        <v>-1.3</v>
      </c>
      <c r="X1051">
        <v>1.55</v>
      </c>
      <c r="Y1051">
        <v>-4572</v>
      </c>
      <c r="Z1051">
        <v>-305</v>
      </c>
      <c r="AA1051">
        <v>7.0000000000000007E-2</v>
      </c>
      <c r="AB1051">
        <v>15</v>
      </c>
      <c r="AC1051">
        <v>7</v>
      </c>
      <c r="AD1051">
        <v>8</v>
      </c>
      <c r="AE1051">
        <v>46.67</v>
      </c>
      <c r="AF1051">
        <v>8</v>
      </c>
      <c r="AG1051">
        <v>7</v>
      </c>
      <c r="AH1051">
        <v>7</v>
      </c>
      <c r="AI1051">
        <v>1</v>
      </c>
    </row>
    <row r="1052" spans="1:35" x14ac:dyDescent="0.2">
      <c r="A1052" s="102">
        <v>1057</v>
      </c>
      <c r="B1052">
        <v>7164</v>
      </c>
      <c r="C1052" t="s">
        <v>3202</v>
      </c>
      <c r="D1052" t="s">
        <v>2931</v>
      </c>
      <c r="E1052">
        <v>4540</v>
      </c>
      <c r="F1052">
        <v>4485</v>
      </c>
      <c r="G1052">
        <v>200</v>
      </c>
      <c r="H1052" t="s">
        <v>2928</v>
      </c>
      <c r="I1052">
        <v>9433</v>
      </c>
      <c r="J1052" t="s">
        <v>689</v>
      </c>
      <c r="K1052" t="s">
        <v>2927</v>
      </c>
      <c r="L1052">
        <v>3417</v>
      </c>
      <c r="M1052">
        <v>3411</v>
      </c>
      <c r="N1052">
        <v>300</v>
      </c>
      <c r="O1052" t="s">
        <v>2925</v>
      </c>
      <c r="P1052">
        <v>0.70794714015219695</v>
      </c>
      <c r="Q1052">
        <v>0.85324556417265496</v>
      </c>
      <c r="R1052">
        <v>5.7995997269945001E-3</v>
      </c>
      <c r="S1052">
        <v>5.2238652962919997E-2</v>
      </c>
      <c r="T1052">
        <v>-2.1857970815431398</v>
      </c>
      <c r="U1052">
        <v>2.1857970815431398</v>
      </c>
      <c r="V1052">
        <v>1.6099927311217801</v>
      </c>
      <c r="W1052">
        <v>-8.1999999999999993</v>
      </c>
      <c r="X1052">
        <v>14.08</v>
      </c>
      <c r="Y1052">
        <v>-4748</v>
      </c>
      <c r="Z1052">
        <v>-678</v>
      </c>
      <c r="AA1052">
        <v>-0.1</v>
      </c>
      <c r="AB1052">
        <v>7</v>
      </c>
      <c r="AC1052">
        <v>4</v>
      </c>
      <c r="AD1052">
        <v>3</v>
      </c>
      <c r="AE1052">
        <v>57.14</v>
      </c>
      <c r="AF1052">
        <v>13</v>
      </c>
      <c r="AG1052">
        <v>1</v>
      </c>
      <c r="AH1052">
        <v>3</v>
      </c>
      <c r="AI1052">
        <v>3</v>
      </c>
    </row>
    <row r="1053" spans="1:35" x14ac:dyDescent="0.2">
      <c r="A1053" s="102">
        <v>1503</v>
      </c>
      <c r="B1053">
        <v>4183</v>
      </c>
      <c r="C1053" t="s">
        <v>3187</v>
      </c>
      <c r="D1053" t="s">
        <v>2950</v>
      </c>
      <c r="E1053">
        <v>2640</v>
      </c>
      <c r="F1053">
        <v>2634</v>
      </c>
      <c r="G1053">
        <v>400</v>
      </c>
      <c r="H1053" t="s">
        <v>2925</v>
      </c>
      <c r="I1053">
        <v>5803</v>
      </c>
      <c r="J1053" t="s">
        <v>26</v>
      </c>
      <c r="K1053" t="s">
        <v>2941</v>
      </c>
      <c r="L1053">
        <v>386</v>
      </c>
      <c r="M1053">
        <v>380</v>
      </c>
      <c r="N1053">
        <v>2800</v>
      </c>
      <c r="O1053" t="s">
        <v>2928</v>
      </c>
      <c r="P1053">
        <v>0.77560504814685005</v>
      </c>
      <c r="Q1053">
        <v>0.80376976873530703</v>
      </c>
      <c r="R1053">
        <v>6.7938955917938401E-2</v>
      </c>
      <c r="S1053">
        <v>3.2114458874821401E-2</v>
      </c>
      <c r="T1053">
        <v>4.14854138677347</v>
      </c>
      <c r="U1053">
        <v>4.14854138677347</v>
      </c>
      <c r="V1053">
        <v>4.5040396988810798</v>
      </c>
      <c r="W1053">
        <v>16.78</v>
      </c>
      <c r="X1053">
        <v>0.99</v>
      </c>
      <c r="Y1053">
        <v>-5279</v>
      </c>
      <c r="Z1053">
        <v>-293</v>
      </c>
      <c r="AA1053">
        <v>-0.11</v>
      </c>
      <c r="AB1053">
        <v>18</v>
      </c>
      <c r="AC1053">
        <v>8</v>
      </c>
      <c r="AD1053">
        <v>10</v>
      </c>
      <c r="AE1053">
        <v>44.44</v>
      </c>
      <c r="AF1053">
        <v>12</v>
      </c>
      <c r="AG1053">
        <v>5</v>
      </c>
      <c r="AH1053">
        <v>4</v>
      </c>
      <c r="AI1053">
        <v>9</v>
      </c>
    </row>
    <row r="1054" spans="1:35" x14ac:dyDescent="0.2">
      <c r="A1054" s="102">
        <v>1157</v>
      </c>
      <c r="B1054">
        <v>5334</v>
      </c>
      <c r="C1054" t="s">
        <v>3239</v>
      </c>
      <c r="D1054" t="s">
        <v>2924</v>
      </c>
      <c r="E1054">
        <v>1963</v>
      </c>
      <c r="F1054">
        <v>1967</v>
      </c>
      <c r="G1054">
        <v>500</v>
      </c>
      <c r="H1054" t="s">
        <v>2928</v>
      </c>
      <c r="I1054">
        <v>9072</v>
      </c>
      <c r="J1054" t="s">
        <v>3095</v>
      </c>
      <c r="K1054" t="s">
        <v>3096</v>
      </c>
      <c r="L1054">
        <v>2659</v>
      </c>
      <c r="M1054">
        <v>2602</v>
      </c>
      <c r="N1054">
        <v>400</v>
      </c>
      <c r="O1054" t="s">
        <v>2925</v>
      </c>
      <c r="P1054">
        <v>0.84597147811261297</v>
      </c>
      <c r="Q1054">
        <v>0.843661979719046</v>
      </c>
      <c r="R1054" s="106">
        <v>0.147907366914556</v>
      </c>
      <c r="S1054">
        <v>8.6324664278484998E-3</v>
      </c>
      <c r="T1054">
        <v>-1.5153296410088799</v>
      </c>
      <c r="U1054">
        <v>1.5153296410088799</v>
      </c>
      <c r="V1054">
        <v>2.1214650723850101</v>
      </c>
      <c r="W1054">
        <v>-5.35</v>
      </c>
      <c r="X1054">
        <v>5.51</v>
      </c>
      <c r="Y1054">
        <v>-5696</v>
      </c>
      <c r="Z1054">
        <v>-335</v>
      </c>
      <c r="AA1054">
        <v>-0.16</v>
      </c>
      <c r="AB1054">
        <v>17</v>
      </c>
      <c r="AC1054">
        <v>8</v>
      </c>
      <c r="AD1054">
        <v>9</v>
      </c>
      <c r="AE1054">
        <v>47.06</v>
      </c>
      <c r="AF1054">
        <v>12</v>
      </c>
      <c r="AG1054">
        <v>7</v>
      </c>
      <c r="AH1054">
        <v>3</v>
      </c>
      <c r="AI1054">
        <v>7</v>
      </c>
    </row>
    <row r="1055" spans="1:35" x14ac:dyDescent="0.2">
      <c r="A1055" s="102">
        <v>1181</v>
      </c>
      <c r="B1055">
        <v>3231</v>
      </c>
      <c r="C1055" t="s">
        <v>543</v>
      </c>
      <c r="D1055" t="s">
        <v>2947</v>
      </c>
      <c r="E1055">
        <v>2725</v>
      </c>
      <c r="F1055">
        <v>2748</v>
      </c>
      <c r="G1055">
        <v>400</v>
      </c>
      <c r="H1055" t="s">
        <v>2925</v>
      </c>
      <c r="I1055">
        <v>9682</v>
      </c>
      <c r="J1055" t="s">
        <v>3203</v>
      </c>
      <c r="K1055" t="s">
        <v>2927</v>
      </c>
      <c r="L1055">
        <v>2376</v>
      </c>
      <c r="M1055">
        <v>2326</v>
      </c>
      <c r="N1055">
        <v>500</v>
      </c>
      <c r="O1055" t="s">
        <v>2928</v>
      </c>
      <c r="P1055">
        <v>0.60240619372297399</v>
      </c>
      <c r="Q1055">
        <v>0.84099960054739997</v>
      </c>
      <c r="R1055">
        <v>0.114513535920598</v>
      </c>
      <c r="S1055">
        <v>2.1152469574725899E-2</v>
      </c>
      <c r="T1055">
        <v>2.0851484253490198</v>
      </c>
      <c r="U1055">
        <v>2.0851484253490198</v>
      </c>
      <c r="V1055">
        <v>2.3590619147909599</v>
      </c>
      <c r="W1055">
        <v>7.48</v>
      </c>
      <c r="X1055">
        <v>5.8</v>
      </c>
      <c r="Y1055">
        <v>-5750</v>
      </c>
      <c r="Z1055">
        <v>-411</v>
      </c>
      <c r="AA1055">
        <v>0.08</v>
      </c>
      <c r="AB1055">
        <v>14</v>
      </c>
      <c r="AC1055">
        <v>7</v>
      </c>
      <c r="AD1055">
        <v>7</v>
      </c>
      <c r="AE1055">
        <v>50</v>
      </c>
      <c r="AF1055">
        <v>12</v>
      </c>
      <c r="AG1055">
        <v>4</v>
      </c>
      <c r="AH1055">
        <v>2</v>
      </c>
      <c r="AI1055">
        <v>8</v>
      </c>
    </row>
    <row r="1056" spans="1:35" x14ac:dyDescent="0.2">
      <c r="A1056" s="102">
        <v>467</v>
      </c>
      <c r="B1056">
        <v>1812</v>
      </c>
      <c r="C1056" t="s">
        <v>3066</v>
      </c>
      <c r="D1056" t="s">
        <v>2935</v>
      </c>
      <c r="E1056">
        <v>1460</v>
      </c>
      <c r="F1056">
        <v>1451</v>
      </c>
      <c r="G1056">
        <v>700</v>
      </c>
      <c r="H1056" t="s">
        <v>2925</v>
      </c>
      <c r="I1056">
        <v>8377</v>
      </c>
      <c r="J1056" t="s">
        <v>3097</v>
      </c>
      <c r="K1056" t="s">
        <v>2988</v>
      </c>
      <c r="L1056">
        <v>1105</v>
      </c>
      <c r="M1056">
        <v>1073</v>
      </c>
      <c r="N1056">
        <v>900</v>
      </c>
      <c r="O1056" t="s">
        <v>2928</v>
      </c>
      <c r="P1056">
        <v>0.65230527663696602</v>
      </c>
      <c r="Q1056">
        <v>0.90473601753482602</v>
      </c>
      <c r="R1056">
        <v>3.0893268952063999E-2</v>
      </c>
      <c r="S1056">
        <v>1.18180406217617E-2</v>
      </c>
      <c r="T1056">
        <v>0.85937505025022198</v>
      </c>
      <c r="U1056">
        <v>0.85937505025022198</v>
      </c>
      <c r="V1056">
        <v>0.397691323473645</v>
      </c>
      <c r="W1056">
        <v>2.6</v>
      </c>
      <c r="X1056">
        <v>4.92</v>
      </c>
      <c r="Y1056">
        <v>-5928</v>
      </c>
      <c r="Z1056">
        <v>-312</v>
      </c>
      <c r="AA1056">
        <v>-0.04</v>
      </c>
      <c r="AB1056">
        <v>19</v>
      </c>
      <c r="AC1056">
        <v>10</v>
      </c>
      <c r="AD1056">
        <v>9</v>
      </c>
      <c r="AE1056">
        <v>52.63</v>
      </c>
      <c r="AF1056">
        <v>11</v>
      </c>
      <c r="AG1056">
        <v>6</v>
      </c>
      <c r="AH1056">
        <v>5</v>
      </c>
      <c r="AI1056">
        <v>8</v>
      </c>
    </row>
    <row r="1057" spans="1:35" x14ac:dyDescent="0.2">
      <c r="A1057" s="102">
        <v>291</v>
      </c>
      <c r="B1057">
        <v>2602</v>
      </c>
      <c r="C1057" t="s">
        <v>693</v>
      </c>
      <c r="D1057" t="s">
        <v>2953</v>
      </c>
      <c r="E1057">
        <v>3830</v>
      </c>
      <c r="F1057">
        <v>3790</v>
      </c>
      <c r="G1057">
        <v>200</v>
      </c>
      <c r="H1057" t="s">
        <v>2928</v>
      </c>
      <c r="I1057">
        <v>3880</v>
      </c>
      <c r="J1057" t="s">
        <v>2820</v>
      </c>
      <c r="K1057" t="s">
        <v>3210</v>
      </c>
      <c r="L1057">
        <v>1488</v>
      </c>
      <c r="M1057">
        <v>1483</v>
      </c>
      <c r="N1057">
        <v>500</v>
      </c>
      <c r="O1057" t="s">
        <v>2925</v>
      </c>
      <c r="P1057">
        <v>0.69864907910848195</v>
      </c>
      <c r="Q1057">
        <v>0.91972414607046205</v>
      </c>
      <c r="R1057" s="106">
        <v>0.29877079947155899</v>
      </c>
      <c r="S1057" s="106">
        <v>7.0451118970421694E-2</v>
      </c>
      <c r="T1057">
        <v>-0.45133097019818402</v>
      </c>
      <c r="U1057">
        <v>0.45133097019818402</v>
      </c>
      <c r="V1057">
        <v>0.70379920083473202</v>
      </c>
      <c r="W1057">
        <v>-1.1399999999999999</v>
      </c>
      <c r="X1057">
        <v>2.1800000000000002</v>
      </c>
      <c r="Y1057">
        <v>-6079</v>
      </c>
      <c r="Z1057">
        <v>-338</v>
      </c>
      <c r="AA1057">
        <v>-0.04</v>
      </c>
      <c r="AB1057">
        <v>18</v>
      </c>
      <c r="AC1057">
        <v>8</v>
      </c>
      <c r="AD1057">
        <v>10</v>
      </c>
      <c r="AE1057">
        <v>44.44</v>
      </c>
      <c r="AF1057">
        <v>10</v>
      </c>
      <c r="AG1057">
        <v>7</v>
      </c>
      <c r="AH1057">
        <v>5</v>
      </c>
      <c r="AI1057">
        <v>6</v>
      </c>
    </row>
    <row r="1058" spans="1:35" x14ac:dyDescent="0.2">
      <c r="A1058" s="102">
        <v>1337</v>
      </c>
      <c r="B1058">
        <v>4043</v>
      </c>
      <c r="C1058" t="s">
        <v>3278</v>
      </c>
      <c r="D1058" t="s">
        <v>2950</v>
      </c>
      <c r="E1058">
        <v>2845</v>
      </c>
      <c r="F1058">
        <v>2847</v>
      </c>
      <c r="G1058">
        <v>300</v>
      </c>
      <c r="H1058" t="s">
        <v>2928</v>
      </c>
      <c r="I1058">
        <v>7186</v>
      </c>
      <c r="J1058" t="s">
        <v>685</v>
      </c>
      <c r="K1058" t="s">
        <v>2988</v>
      </c>
      <c r="L1058">
        <v>447</v>
      </c>
      <c r="M1058">
        <v>437</v>
      </c>
      <c r="N1058">
        <v>2000</v>
      </c>
      <c r="O1058" t="s">
        <v>2925</v>
      </c>
      <c r="P1058">
        <v>0.78433571279556502</v>
      </c>
      <c r="Q1058">
        <v>0.82590563102811898</v>
      </c>
      <c r="R1058">
        <v>0.155285873250877</v>
      </c>
      <c r="S1058">
        <v>1.62799188782798E-2</v>
      </c>
      <c r="T1058">
        <v>-0.20567228697114501</v>
      </c>
      <c r="U1058">
        <v>0.20567228697114501</v>
      </c>
      <c r="V1058">
        <v>0.25703961428649602</v>
      </c>
      <c r="W1058">
        <v>-0.5</v>
      </c>
      <c r="X1058">
        <v>2.33</v>
      </c>
      <c r="Y1058">
        <v>-6264</v>
      </c>
      <c r="Z1058">
        <v>-368</v>
      </c>
      <c r="AA1058">
        <v>0</v>
      </c>
      <c r="AB1058">
        <v>17</v>
      </c>
      <c r="AC1058">
        <v>8</v>
      </c>
      <c r="AD1058">
        <v>9</v>
      </c>
      <c r="AE1058">
        <v>47.06</v>
      </c>
      <c r="AF1058">
        <v>10</v>
      </c>
      <c r="AG1058">
        <v>7</v>
      </c>
      <c r="AH1058">
        <v>6</v>
      </c>
      <c r="AI1058">
        <v>4</v>
      </c>
    </row>
    <row r="1059" spans="1:35" x14ac:dyDescent="0.2">
      <c r="A1059" s="102">
        <v>1287</v>
      </c>
      <c r="B1059">
        <v>3048</v>
      </c>
      <c r="C1059" t="s">
        <v>3333</v>
      </c>
      <c r="D1059" t="s">
        <v>2951</v>
      </c>
      <c r="E1059">
        <v>1208</v>
      </c>
      <c r="F1059">
        <v>1188</v>
      </c>
      <c r="G1059">
        <v>600</v>
      </c>
      <c r="H1059" t="s">
        <v>2928</v>
      </c>
      <c r="I1059">
        <v>4507</v>
      </c>
      <c r="J1059" t="s">
        <v>3684</v>
      </c>
      <c r="K1059" t="s">
        <v>2948</v>
      </c>
      <c r="L1059">
        <v>6691</v>
      </c>
      <c r="M1059">
        <v>6773</v>
      </c>
      <c r="N1059">
        <v>100</v>
      </c>
      <c r="O1059" t="s">
        <v>2925</v>
      </c>
      <c r="P1059">
        <v>0.57050088907723995</v>
      </c>
      <c r="Q1059">
        <v>0.83029299540619395</v>
      </c>
      <c r="R1059">
        <v>6.5049087281643398E-3</v>
      </c>
      <c r="S1059">
        <v>5.8130106546591002E-2</v>
      </c>
      <c r="T1059">
        <v>-2.2902130330781398</v>
      </c>
      <c r="U1059">
        <v>2.2902130330781398</v>
      </c>
      <c r="V1059">
        <v>1.1818375327236299</v>
      </c>
      <c r="W1059">
        <v>-7.01</v>
      </c>
      <c r="X1059">
        <v>5.24</v>
      </c>
      <c r="Y1059">
        <v>-6530</v>
      </c>
      <c r="Z1059">
        <v>-435</v>
      </c>
      <c r="AA1059">
        <v>-0.3</v>
      </c>
      <c r="AB1059">
        <v>15</v>
      </c>
      <c r="AC1059">
        <v>8</v>
      </c>
      <c r="AD1059">
        <v>7</v>
      </c>
      <c r="AE1059">
        <v>53.33</v>
      </c>
      <c r="AF1059">
        <v>12</v>
      </c>
      <c r="AG1059">
        <v>6</v>
      </c>
      <c r="AH1059">
        <v>5</v>
      </c>
      <c r="AI1059">
        <v>4</v>
      </c>
    </row>
    <row r="1060" spans="1:35" x14ac:dyDescent="0.2">
      <c r="A1060" s="102">
        <v>950</v>
      </c>
      <c r="B1060">
        <v>2127</v>
      </c>
      <c r="C1060" t="s">
        <v>3174</v>
      </c>
      <c r="D1060" t="s">
        <v>2940</v>
      </c>
      <c r="E1060">
        <v>3750</v>
      </c>
      <c r="F1060">
        <v>3830</v>
      </c>
      <c r="G1060">
        <v>200</v>
      </c>
      <c r="H1060" t="s">
        <v>2925</v>
      </c>
      <c r="I1060">
        <v>5393</v>
      </c>
      <c r="J1060" t="s">
        <v>237</v>
      </c>
      <c r="K1060" t="s">
        <v>2924</v>
      </c>
      <c r="L1060">
        <v>2740</v>
      </c>
      <c r="M1060">
        <v>2743</v>
      </c>
      <c r="N1060">
        <v>300</v>
      </c>
      <c r="O1060" t="s">
        <v>2928</v>
      </c>
      <c r="P1060">
        <v>0.73791691255428304</v>
      </c>
      <c r="Q1060">
        <v>0.86410957384059395</v>
      </c>
      <c r="R1060">
        <v>6.5279264809043405E-2</v>
      </c>
      <c r="S1060">
        <v>8.4751234936641107E-2</v>
      </c>
      <c r="T1060">
        <v>0.144899486003674</v>
      </c>
      <c r="U1060">
        <v>0.144899486003674</v>
      </c>
      <c r="V1060">
        <v>0.108608292335164</v>
      </c>
      <c r="W1060">
        <v>0.54</v>
      </c>
      <c r="X1060">
        <v>7.43</v>
      </c>
      <c r="Y1060">
        <v>-6952</v>
      </c>
      <c r="Z1060">
        <v>-331</v>
      </c>
      <c r="AA1060">
        <v>-0.01</v>
      </c>
      <c r="AB1060">
        <v>21</v>
      </c>
      <c r="AC1060">
        <v>11</v>
      </c>
      <c r="AD1060">
        <v>10</v>
      </c>
      <c r="AE1060">
        <v>52.38</v>
      </c>
      <c r="AF1060">
        <v>9</v>
      </c>
      <c r="AG1060">
        <v>11</v>
      </c>
      <c r="AH1060">
        <v>8</v>
      </c>
      <c r="AI1060">
        <v>2</v>
      </c>
    </row>
    <row r="1061" spans="1:35" x14ac:dyDescent="0.2">
      <c r="A1061" s="102">
        <v>392</v>
      </c>
      <c r="B1061">
        <v>3148</v>
      </c>
      <c r="C1061" t="s">
        <v>769</v>
      </c>
      <c r="D1061" t="s">
        <v>2951</v>
      </c>
      <c r="E1061">
        <v>2925</v>
      </c>
      <c r="F1061">
        <v>2883</v>
      </c>
      <c r="G1061">
        <v>200</v>
      </c>
      <c r="H1061" t="s">
        <v>2928</v>
      </c>
      <c r="I1061">
        <v>4530</v>
      </c>
      <c r="J1061" t="s">
        <v>1268</v>
      </c>
      <c r="K1061" t="s">
        <v>2948</v>
      </c>
      <c r="L1061">
        <v>5860</v>
      </c>
      <c r="M1061">
        <v>5830</v>
      </c>
      <c r="N1061">
        <v>100</v>
      </c>
      <c r="O1061" t="s">
        <v>2925</v>
      </c>
      <c r="P1061">
        <v>0.78433486786686801</v>
      </c>
      <c r="Q1061">
        <v>0.91022112992401605</v>
      </c>
      <c r="R1061">
        <v>0.206522998196221</v>
      </c>
      <c r="S1061">
        <v>3.7104125429236398E-2</v>
      </c>
      <c r="T1061">
        <v>-0.98581454339194496</v>
      </c>
      <c r="U1061">
        <v>0.98581454339194496</v>
      </c>
      <c r="V1061">
        <v>0.519230470693542</v>
      </c>
      <c r="W1061">
        <v>-3.99</v>
      </c>
      <c r="X1061">
        <v>1.1000000000000001</v>
      </c>
      <c r="Y1061">
        <v>-7009</v>
      </c>
      <c r="Z1061">
        <v>-637</v>
      </c>
      <c r="AA1061">
        <v>-0.13</v>
      </c>
      <c r="AB1061">
        <v>11</v>
      </c>
      <c r="AC1061">
        <v>4</v>
      </c>
      <c r="AD1061">
        <v>7</v>
      </c>
      <c r="AE1061">
        <v>36.36</v>
      </c>
      <c r="AF1061">
        <v>12</v>
      </c>
      <c r="AG1061">
        <v>2</v>
      </c>
      <c r="AH1061">
        <v>2</v>
      </c>
      <c r="AI1061">
        <v>7</v>
      </c>
    </row>
    <row r="1062" spans="1:35" x14ac:dyDescent="0.2">
      <c r="A1062" s="102">
        <v>168</v>
      </c>
      <c r="B1062">
        <v>1332</v>
      </c>
      <c r="C1062" t="s">
        <v>3636</v>
      </c>
      <c r="D1062" t="s">
        <v>3094</v>
      </c>
      <c r="E1062">
        <v>613</v>
      </c>
      <c r="F1062">
        <v>609</v>
      </c>
      <c r="G1062">
        <v>1600</v>
      </c>
      <c r="H1062" t="s">
        <v>2928</v>
      </c>
      <c r="I1062">
        <v>9956</v>
      </c>
      <c r="J1062" t="s">
        <v>2874</v>
      </c>
      <c r="K1062" t="s">
        <v>2951</v>
      </c>
      <c r="L1062">
        <v>2037</v>
      </c>
      <c r="M1062">
        <v>1991</v>
      </c>
      <c r="N1062">
        <v>500</v>
      </c>
      <c r="O1062" t="s">
        <v>2925</v>
      </c>
      <c r="P1062">
        <v>0.63043907910716901</v>
      </c>
      <c r="Q1062">
        <v>0.93395101826404203</v>
      </c>
      <c r="R1062">
        <v>3.8921253517819797E-2</v>
      </c>
      <c r="S1062">
        <v>7.6997062054453003E-3</v>
      </c>
      <c r="T1062">
        <v>-0.72801717660826104</v>
      </c>
      <c r="U1062">
        <v>0.72801717660826104</v>
      </c>
      <c r="V1062">
        <v>0.175027181106755</v>
      </c>
      <c r="W1062">
        <v>-2.4500000000000002</v>
      </c>
      <c r="X1062">
        <v>2.12</v>
      </c>
      <c r="Y1062">
        <v>-7288</v>
      </c>
      <c r="Z1062">
        <v>-304</v>
      </c>
      <c r="AA1062">
        <v>0</v>
      </c>
      <c r="AB1062">
        <v>24</v>
      </c>
      <c r="AC1062">
        <v>15</v>
      </c>
      <c r="AD1062">
        <v>9</v>
      </c>
      <c r="AE1062">
        <v>62.5</v>
      </c>
      <c r="AF1062">
        <v>12</v>
      </c>
      <c r="AG1062">
        <v>9</v>
      </c>
      <c r="AH1062">
        <v>6</v>
      </c>
      <c r="AI1062">
        <v>9</v>
      </c>
    </row>
    <row r="1063" spans="1:35" x14ac:dyDescent="0.2">
      <c r="A1063" s="102">
        <v>730</v>
      </c>
      <c r="B1063">
        <v>6201</v>
      </c>
      <c r="C1063" t="s">
        <v>3457</v>
      </c>
      <c r="D1063" t="s">
        <v>2943</v>
      </c>
      <c r="E1063">
        <v>6290</v>
      </c>
      <c r="F1063">
        <v>6250</v>
      </c>
      <c r="G1063">
        <v>100</v>
      </c>
      <c r="H1063" t="s">
        <v>2925</v>
      </c>
      <c r="I1063">
        <v>6457</v>
      </c>
      <c r="J1063" t="s">
        <v>3349</v>
      </c>
      <c r="K1063" t="s">
        <v>2938</v>
      </c>
      <c r="L1063">
        <v>3335</v>
      </c>
      <c r="M1063">
        <v>3195</v>
      </c>
      <c r="N1063">
        <v>200</v>
      </c>
      <c r="O1063" t="s">
        <v>2928</v>
      </c>
      <c r="P1063">
        <v>0.71747184241463102</v>
      </c>
      <c r="Q1063">
        <v>0.88482129547699995</v>
      </c>
      <c r="R1063" s="15">
        <v>1.3194712172883901E-2</v>
      </c>
      <c r="S1063" s="15">
        <v>2.4730422448179301E-2</v>
      </c>
      <c r="T1063">
        <v>0.145390179803675</v>
      </c>
      <c r="U1063">
        <v>0.145390179803675</v>
      </c>
      <c r="V1063">
        <v>1.17743515629619</v>
      </c>
      <c r="W1063">
        <v>0.35</v>
      </c>
      <c r="X1063">
        <v>2.2400000000000002</v>
      </c>
      <c r="Y1063">
        <v>-7346</v>
      </c>
      <c r="Z1063">
        <v>-735</v>
      </c>
      <c r="AA1063">
        <v>-0.02</v>
      </c>
      <c r="AB1063">
        <v>10</v>
      </c>
      <c r="AC1063">
        <v>7</v>
      </c>
      <c r="AD1063">
        <v>3</v>
      </c>
      <c r="AE1063">
        <v>70</v>
      </c>
      <c r="AF1063">
        <v>12</v>
      </c>
      <c r="AG1063">
        <v>4</v>
      </c>
      <c r="AH1063">
        <v>3</v>
      </c>
      <c r="AI1063">
        <v>3</v>
      </c>
    </row>
    <row r="1064" spans="1:35" x14ac:dyDescent="0.2">
      <c r="A1064" s="102">
        <v>731</v>
      </c>
      <c r="B1064">
        <v>4061</v>
      </c>
      <c r="C1064" t="s">
        <v>3230</v>
      </c>
      <c r="D1064" t="s">
        <v>2950</v>
      </c>
      <c r="E1064">
        <v>3100</v>
      </c>
      <c r="F1064">
        <v>3050</v>
      </c>
      <c r="G1064">
        <v>300</v>
      </c>
      <c r="H1064" t="s">
        <v>2925</v>
      </c>
      <c r="I1064">
        <v>7167</v>
      </c>
      <c r="J1064" t="s">
        <v>3022</v>
      </c>
      <c r="K1064" t="s">
        <v>2988</v>
      </c>
      <c r="L1064">
        <v>256</v>
      </c>
      <c r="M1064">
        <v>251</v>
      </c>
      <c r="N1064">
        <v>3600</v>
      </c>
      <c r="O1064" t="s">
        <v>2928</v>
      </c>
      <c r="P1064">
        <v>0.92207303323849499</v>
      </c>
      <c r="Q1064">
        <v>0.88474407334815297</v>
      </c>
      <c r="R1064">
        <v>0.31615381703960799</v>
      </c>
      <c r="S1064">
        <v>1.18718503053952E-2</v>
      </c>
      <c r="T1064">
        <v>1.1136554557560301</v>
      </c>
      <c r="U1064">
        <v>1.1136554557560301</v>
      </c>
      <c r="V1064">
        <v>1.19262235236739</v>
      </c>
      <c r="W1064">
        <v>3.15</v>
      </c>
      <c r="X1064">
        <v>1.25</v>
      </c>
      <c r="Y1064">
        <v>-7908</v>
      </c>
      <c r="Z1064">
        <v>-377</v>
      </c>
      <c r="AA1064">
        <v>-0.01</v>
      </c>
      <c r="AB1064">
        <v>21</v>
      </c>
      <c r="AC1064">
        <v>10</v>
      </c>
      <c r="AD1064">
        <v>11</v>
      </c>
      <c r="AE1064">
        <v>47.62</v>
      </c>
      <c r="AF1064">
        <v>15</v>
      </c>
      <c r="AG1064">
        <v>5</v>
      </c>
      <c r="AH1064">
        <v>5</v>
      </c>
      <c r="AI1064">
        <v>11</v>
      </c>
    </row>
    <row r="1065" spans="1:35" x14ac:dyDescent="0.2">
      <c r="A1065" s="102">
        <v>427</v>
      </c>
      <c r="B1065">
        <v>2281</v>
      </c>
      <c r="C1065" t="s">
        <v>1360</v>
      </c>
      <c r="D1065" t="s">
        <v>2953</v>
      </c>
      <c r="E1065">
        <v>2684</v>
      </c>
      <c r="F1065">
        <v>2671</v>
      </c>
      <c r="G1065">
        <v>300</v>
      </c>
      <c r="H1065" t="s">
        <v>2925</v>
      </c>
      <c r="I1065">
        <v>6845</v>
      </c>
      <c r="J1065" t="s">
        <v>3229</v>
      </c>
      <c r="K1065" t="s">
        <v>2930</v>
      </c>
      <c r="L1065">
        <v>3060</v>
      </c>
      <c r="M1065">
        <v>3010</v>
      </c>
      <c r="N1065">
        <v>300</v>
      </c>
      <c r="O1065" t="s">
        <v>2928</v>
      </c>
      <c r="P1065">
        <v>0.61385024426712798</v>
      </c>
      <c r="Q1065">
        <v>0.907599761507214</v>
      </c>
      <c r="R1065">
        <v>7.6136597472488095E-4</v>
      </c>
      <c r="S1065" s="15">
        <v>6.7337231834219205E-2</v>
      </c>
      <c r="T1065">
        <v>2.73043575481086</v>
      </c>
      <c r="U1065">
        <v>2.73043575481086</v>
      </c>
      <c r="V1065">
        <v>1.8303251825262199</v>
      </c>
      <c r="W1065">
        <v>7.17</v>
      </c>
      <c r="X1065">
        <v>11.26</v>
      </c>
      <c r="Y1065">
        <v>-8639</v>
      </c>
      <c r="Z1065">
        <v>-785</v>
      </c>
      <c r="AA1065">
        <v>-0.12</v>
      </c>
      <c r="AB1065">
        <v>11</v>
      </c>
      <c r="AC1065">
        <v>5</v>
      </c>
      <c r="AD1065">
        <v>6</v>
      </c>
      <c r="AE1065">
        <v>45.45</v>
      </c>
      <c r="AF1065">
        <v>13</v>
      </c>
      <c r="AG1065">
        <v>3</v>
      </c>
      <c r="AH1065">
        <v>4</v>
      </c>
      <c r="AI1065">
        <v>4</v>
      </c>
    </row>
    <row r="1066" spans="1:35" x14ac:dyDescent="0.2">
      <c r="A1066" s="102">
        <v>450</v>
      </c>
      <c r="B1066">
        <v>2331</v>
      </c>
      <c r="C1066" t="s">
        <v>3127</v>
      </c>
      <c r="D1066" t="s">
        <v>2940</v>
      </c>
      <c r="E1066">
        <v>5750</v>
      </c>
      <c r="F1066">
        <v>5710</v>
      </c>
      <c r="G1066">
        <v>100</v>
      </c>
      <c r="H1066" t="s">
        <v>2928</v>
      </c>
      <c r="I1066">
        <v>4686</v>
      </c>
      <c r="J1066" t="s">
        <v>2946</v>
      </c>
      <c r="K1066" t="s">
        <v>2927</v>
      </c>
      <c r="L1066">
        <v>5890</v>
      </c>
      <c r="M1066">
        <v>5760</v>
      </c>
      <c r="N1066">
        <v>100</v>
      </c>
      <c r="O1066" t="s">
        <v>2925</v>
      </c>
      <c r="P1066">
        <v>0.80603082259648895</v>
      </c>
      <c r="Q1066">
        <v>0.90588189181261403</v>
      </c>
      <c r="R1066">
        <v>5.3782390567331903E-2</v>
      </c>
      <c r="S1066">
        <v>8.3336638751715694E-2</v>
      </c>
      <c r="T1066">
        <v>-0.39367703915121</v>
      </c>
      <c r="U1066">
        <v>0.39367703915121</v>
      </c>
      <c r="V1066">
        <v>0.58076305142794904</v>
      </c>
      <c r="W1066">
        <v>-5.13</v>
      </c>
      <c r="X1066">
        <v>0.87</v>
      </c>
      <c r="Y1066">
        <v>-9227</v>
      </c>
      <c r="Z1066">
        <v>-615</v>
      </c>
      <c r="AA1066">
        <v>0.02</v>
      </c>
      <c r="AB1066">
        <v>15</v>
      </c>
      <c r="AC1066">
        <v>8</v>
      </c>
      <c r="AD1066">
        <v>7</v>
      </c>
      <c r="AE1066">
        <v>53.33</v>
      </c>
      <c r="AF1066">
        <v>11</v>
      </c>
      <c r="AG1066">
        <v>4</v>
      </c>
      <c r="AH1066">
        <v>6</v>
      </c>
      <c r="AI1066">
        <v>5</v>
      </c>
    </row>
    <row r="1067" spans="1:35" x14ac:dyDescent="0.2">
      <c r="A1067" s="102">
        <v>87</v>
      </c>
      <c r="B1067">
        <v>4739</v>
      </c>
      <c r="C1067" t="s">
        <v>2985</v>
      </c>
      <c r="D1067" t="s">
        <v>2927</v>
      </c>
      <c r="E1067">
        <v>3330</v>
      </c>
      <c r="F1067">
        <v>3345</v>
      </c>
      <c r="G1067">
        <v>200</v>
      </c>
      <c r="H1067" t="s">
        <v>2925</v>
      </c>
      <c r="I1067">
        <v>6758</v>
      </c>
      <c r="J1067" t="s">
        <v>2942</v>
      </c>
      <c r="K1067" t="s">
        <v>2930</v>
      </c>
      <c r="L1067">
        <v>7890</v>
      </c>
      <c r="M1067">
        <v>7826</v>
      </c>
      <c r="N1067">
        <v>100</v>
      </c>
      <c r="O1067" t="s">
        <v>2928</v>
      </c>
      <c r="P1067">
        <v>0.94150025064523002</v>
      </c>
      <c r="Q1067">
        <v>0.94619491940958</v>
      </c>
      <c r="R1067">
        <v>3.9178924671945399E-2</v>
      </c>
      <c r="S1067" s="15">
        <v>4.5136101306068301E-5</v>
      </c>
      <c r="T1067">
        <v>4.7166850728162797E-2</v>
      </c>
      <c r="U1067">
        <v>4.7166850728162797E-2</v>
      </c>
      <c r="V1067">
        <v>0.390679010497198</v>
      </c>
      <c r="W1067">
        <v>0.14000000000000001</v>
      </c>
      <c r="X1067">
        <v>14.52</v>
      </c>
      <c r="Y1067">
        <v>-9507</v>
      </c>
      <c r="Z1067">
        <v>-679</v>
      </c>
      <c r="AA1067">
        <v>0.28999999999999998</v>
      </c>
      <c r="AB1067">
        <v>14</v>
      </c>
      <c r="AC1067">
        <v>7</v>
      </c>
      <c r="AD1067">
        <v>7</v>
      </c>
      <c r="AE1067">
        <v>50</v>
      </c>
      <c r="AF1067">
        <v>11</v>
      </c>
      <c r="AG1067">
        <v>5</v>
      </c>
      <c r="AH1067">
        <v>3</v>
      </c>
      <c r="AI1067">
        <v>6</v>
      </c>
    </row>
    <row r="1068" spans="1:35" x14ac:dyDescent="0.2">
      <c r="A1068" s="102">
        <v>659</v>
      </c>
      <c r="B1068">
        <v>8591</v>
      </c>
      <c r="C1068" t="s">
        <v>3161</v>
      </c>
      <c r="D1068" t="s">
        <v>2931</v>
      </c>
      <c r="E1068">
        <v>1950.5</v>
      </c>
      <c r="F1068">
        <v>1940</v>
      </c>
      <c r="G1068">
        <v>500</v>
      </c>
      <c r="H1068" t="s">
        <v>2928</v>
      </c>
      <c r="I1068">
        <v>8804</v>
      </c>
      <c r="J1068" t="s">
        <v>1096</v>
      </c>
      <c r="K1068" t="s">
        <v>2947</v>
      </c>
      <c r="L1068">
        <v>1791</v>
      </c>
      <c r="M1068">
        <v>1788</v>
      </c>
      <c r="N1068">
        <v>500</v>
      </c>
      <c r="O1068" t="s">
        <v>2925</v>
      </c>
      <c r="P1068">
        <v>0.84977781516612605</v>
      </c>
      <c r="Q1068">
        <v>0.89004101118842704</v>
      </c>
      <c r="R1068">
        <v>9.8988527803022808E-3</v>
      </c>
      <c r="S1068">
        <v>4.5355094744049002E-2</v>
      </c>
      <c r="T1068">
        <v>-0.13681856594243</v>
      </c>
      <c r="U1068">
        <v>0.13681856594243</v>
      </c>
      <c r="V1068">
        <v>0.112771762172009</v>
      </c>
      <c r="W1068">
        <v>-0.41</v>
      </c>
      <c r="X1068">
        <v>7.84</v>
      </c>
      <c r="Y1068">
        <v>-9645</v>
      </c>
      <c r="Z1068">
        <v>-603</v>
      </c>
      <c r="AA1068">
        <v>0.01</v>
      </c>
      <c r="AB1068">
        <v>16</v>
      </c>
      <c r="AC1068">
        <v>7</v>
      </c>
      <c r="AD1068">
        <v>9</v>
      </c>
      <c r="AE1068">
        <v>43.75</v>
      </c>
      <c r="AF1068">
        <v>15</v>
      </c>
      <c r="AG1068">
        <v>3</v>
      </c>
      <c r="AH1068">
        <v>3</v>
      </c>
      <c r="AI1068">
        <v>10</v>
      </c>
    </row>
    <row r="1069" spans="1:35" x14ac:dyDescent="0.2">
      <c r="A1069" s="102">
        <v>303</v>
      </c>
      <c r="B1069">
        <v>6479</v>
      </c>
      <c r="C1069" t="s">
        <v>690</v>
      </c>
      <c r="D1069" t="s">
        <v>2930</v>
      </c>
      <c r="E1069">
        <v>2286</v>
      </c>
      <c r="F1069">
        <v>2243</v>
      </c>
      <c r="G1069">
        <v>400</v>
      </c>
      <c r="H1069" t="s">
        <v>2925</v>
      </c>
      <c r="I1069">
        <v>6588</v>
      </c>
      <c r="J1069" t="s">
        <v>539</v>
      </c>
      <c r="K1069" t="s">
        <v>2930</v>
      </c>
      <c r="L1069">
        <v>4385</v>
      </c>
      <c r="M1069">
        <v>4395</v>
      </c>
      <c r="N1069">
        <v>200</v>
      </c>
      <c r="O1069" t="s">
        <v>2928</v>
      </c>
      <c r="P1069">
        <v>0.73527740597729696</v>
      </c>
      <c r="Q1069">
        <v>0.91845439475887802</v>
      </c>
      <c r="R1069">
        <v>0.39454054694301899</v>
      </c>
      <c r="S1069" s="106">
        <v>1.3659049997320601E-2</v>
      </c>
      <c r="T1069">
        <v>0.15213404051836599</v>
      </c>
      <c r="U1069">
        <v>0.15213404051836599</v>
      </c>
      <c r="V1069">
        <v>0.248102036961689</v>
      </c>
      <c r="W1069">
        <v>0.47</v>
      </c>
      <c r="X1069">
        <v>2.0699999999999998</v>
      </c>
      <c r="Y1069">
        <v>-10026</v>
      </c>
      <c r="Z1069">
        <v>-528</v>
      </c>
      <c r="AA1069">
        <v>-0.06</v>
      </c>
      <c r="AB1069">
        <v>19</v>
      </c>
      <c r="AC1069">
        <v>9</v>
      </c>
      <c r="AD1069">
        <v>10</v>
      </c>
      <c r="AE1069">
        <v>47.37</v>
      </c>
      <c r="AF1069">
        <v>11</v>
      </c>
      <c r="AG1069">
        <v>7</v>
      </c>
      <c r="AH1069">
        <v>8</v>
      </c>
      <c r="AI1069">
        <v>4</v>
      </c>
    </row>
    <row r="1070" spans="1:35" x14ac:dyDescent="0.2">
      <c r="A1070" s="102">
        <v>1150</v>
      </c>
      <c r="B1070">
        <v>5706</v>
      </c>
      <c r="C1070" t="s">
        <v>3371</v>
      </c>
      <c r="D1070" t="s">
        <v>2941</v>
      </c>
      <c r="E1070">
        <v>2698</v>
      </c>
      <c r="F1070">
        <v>2689</v>
      </c>
      <c r="G1070">
        <v>300</v>
      </c>
      <c r="H1070" t="s">
        <v>2925</v>
      </c>
      <c r="I1070">
        <v>7267</v>
      </c>
      <c r="J1070" t="s">
        <v>61</v>
      </c>
      <c r="K1070" t="s">
        <v>2943</v>
      </c>
      <c r="L1070">
        <v>2893</v>
      </c>
      <c r="M1070">
        <v>2857.5</v>
      </c>
      <c r="N1070">
        <v>300</v>
      </c>
      <c r="O1070" t="s">
        <v>2928</v>
      </c>
      <c r="P1070">
        <v>0.60019053994086802</v>
      </c>
      <c r="Q1070">
        <v>0.84459619813976405</v>
      </c>
      <c r="R1070" s="106">
        <v>0.36892408841096702</v>
      </c>
      <c r="S1070" s="106">
        <v>9.9336099890784107E-3</v>
      </c>
      <c r="T1070">
        <v>0.171712401405889</v>
      </c>
      <c r="U1070">
        <v>0.171712401405889</v>
      </c>
      <c r="V1070">
        <v>0.22998036710589001</v>
      </c>
      <c r="W1070">
        <v>1.01</v>
      </c>
      <c r="X1070">
        <v>5.9</v>
      </c>
      <c r="Y1070">
        <v>-10083</v>
      </c>
      <c r="Z1070">
        <v>-776</v>
      </c>
      <c r="AA1070">
        <v>0.15</v>
      </c>
      <c r="AB1070">
        <v>13</v>
      </c>
      <c r="AC1070">
        <v>5</v>
      </c>
      <c r="AD1070">
        <v>8</v>
      </c>
      <c r="AE1070">
        <v>38.46</v>
      </c>
      <c r="AF1070">
        <v>13</v>
      </c>
      <c r="AG1070">
        <v>5</v>
      </c>
      <c r="AH1070">
        <v>4</v>
      </c>
      <c r="AI1070">
        <v>4</v>
      </c>
    </row>
    <row r="1071" spans="1:35" x14ac:dyDescent="0.2">
      <c r="A1071" s="102">
        <v>436</v>
      </c>
      <c r="B1071">
        <v>5947</v>
      </c>
      <c r="C1071" t="s">
        <v>231</v>
      </c>
      <c r="D1071" t="s">
        <v>3191</v>
      </c>
      <c r="E1071">
        <v>7930</v>
      </c>
      <c r="F1071">
        <v>7870</v>
      </c>
      <c r="G1071">
        <v>100</v>
      </c>
      <c r="H1071" t="s">
        <v>2925</v>
      </c>
      <c r="I1071">
        <v>6995</v>
      </c>
      <c r="J1071" t="s">
        <v>51</v>
      </c>
      <c r="K1071" t="s">
        <v>2943</v>
      </c>
      <c r="L1071">
        <v>1941</v>
      </c>
      <c r="M1071">
        <v>1926</v>
      </c>
      <c r="N1071">
        <v>400</v>
      </c>
      <c r="O1071" t="s">
        <v>2928</v>
      </c>
      <c r="P1071">
        <v>0.873942590420968</v>
      </c>
      <c r="Q1071">
        <v>0.90699058989396097</v>
      </c>
      <c r="R1071" s="106">
        <v>1.34307548717139E-2</v>
      </c>
      <c r="S1071">
        <v>8.7385591422501893E-2</v>
      </c>
      <c r="T1071">
        <v>0.88208750685932502</v>
      </c>
      <c r="U1071">
        <v>0.88208750685932502</v>
      </c>
      <c r="V1071">
        <v>1.36159292085221</v>
      </c>
      <c r="W1071">
        <v>2.31</v>
      </c>
      <c r="X1071">
        <v>2.11</v>
      </c>
      <c r="Y1071">
        <v>-10394</v>
      </c>
      <c r="Z1071">
        <v>-693</v>
      </c>
      <c r="AA1071">
        <v>0.09</v>
      </c>
      <c r="AB1071">
        <v>15</v>
      </c>
      <c r="AC1071">
        <v>7</v>
      </c>
      <c r="AD1071">
        <v>8</v>
      </c>
      <c r="AE1071">
        <v>46.67</v>
      </c>
      <c r="AF1071">
        <v>14</v>
      </c>
      <c r="AG1071">
        <v>5</v>
      </c>
      <c r="AH1071">
        <v>3</v>
      </c>
      <c r="AI1071">
        <v>7</v>
      </c>
    </row>
    <row r="1072" spans="1:35" x14ac:dyDescent="0.2">
      <c r="A1072" s="102">
        <v>990</v>
      </c>
      <c r="B1072">
        <v>4114</v>
      </c>
      <c r="C1072" t="s">
        <v>3133</v>
      </c>
      <c r="D1072" t="s">
        <v>2950</v>
      </c>
      <c r="E1072">
        <v>6320</v>
      </c>
      <c r="F1072">
        <v>6230</v>
      </c>
      <c r="G1072">
        <v>100</v>
      </c>
      <c r="H1072" t="s">
        <v>2925</v>
      </c>
      <c r="I1072">
        <v>7189</v>
      </c>
      <c r="J1072" t="s">
        <v>45</v>
      </c>
      <c r="K1072" t="s">
        <v>2988</v>
      </c>
      <c r="L1072">
        <v>755</v>
      </c>
      <c r="M1072">
        <v>738</v>
      </c>
      <c r="N1072">
        <v>800</v>
      </c>
      <c r="O1072" t="s">
        <v>2928</v>
      </c>
      <c r="P1072">
        <v>0.80386955680771199</v>
      </c>
      <c r="Q1072">
        <v>0.86047194635276603</v>
      </c>
      <c r="R1072" s="15">
        <v>5.4103096851794798E-2</v>
      </c>
      <c r="S1072">
        <v>3.43677908753168E-2</v>
      </c>
      <c r="T1072">
        <v>0.84791694719951205</v>
      </c>
      <c r="U1072">
        <v>0.84791694719951205</v>
      </c>
      <c r="V1072">
        <v>0.47597319948382999</v>
      </c>
      <c r="W1072">
        <v>3.51</v>
      </c>
      <c r="X1072">
        <v>5.23</v>
      </c>
      <c r="Y1072">
        <v>-10629</v>
      </c>
      <c r="Z1072">
        <v>-483</v>
      </c>
      <c r="AA1072">
        <v>-0.05</v>
      </c>
      <c r="AB1072">
        <v>22</v>
      </c>
      <c r="AC1072">
        <v>12</v>
      </c>
      <c r="AD1072">
        <v>10</v>
      </c>
      <c r="AE1072">
        <v>54.55</v>
      </c>
      <c r="AF1072">
        <v>11</v>
      </c>
      <c r="AG1072">
        <v>9</v>
      </c>
      <c r="AH1072">
        <v>7</v>
      </c>
      <c r="AI1072">
        <v>6</v>
      </c>
    </row>
    <row r="1073" spans="1:35" x14ac:dyDescent="0.2">
      <c r="A1073" s="102">
        <v>778</v>
      </c>
      <c r="B1073">
        <v>2267</v>
      </c>
      <c r="C1073" t="s">
        <v>3238</v>
      </c>
      <c r="D1073" t="s">
        <v>2953</v>
      </c>
      <c r="E1073">
        <v>5780</v>
      </c>
      <c r="F1073">
        <v>5740</v>
      </c>
      <c r="G1073">
        <v>100</v>
      </c>
      <c r="H1073" t="s">
        <v>2925</v>
      </c>
      <c r="I1073">
        <v>7276</v>
      </c>
      <c r="J1073" t="s">
        <v>2984</v>
      </c>
      <c r="K1073" t="s">
        <v>2930</v>
      </c>
      <c r="L1073">
        <v>5020</v>
      </c>
      <c r="M1073">
        <v>4980</v>
      </c>
      <c r="N1073">
        <v>100</v>
      </c>
      <c r="O1073" t="s">
        <v>2928</v>
      </c>
      <c r="P1073">
        <v>0.82250704946609599</v>
      </c>
      <c r="Q1073">
        <v>0.88004552987491302</v>
      </c>
      <c r="R1073" s="106">
        <v>3.0679318862716399E-2</v>
      </c>
      <c r="S1073">
        <v>9.2767324632693299E-2</v>
      </c>
      <c r="T1073">
        <v>0.41012052358956202</v>
      </c>
      <c r="U1073">
        <v>0.41012052358956202</v>
      </c>
      <c r="V1073">
        <v>0.261119505085049</v>
      </c>
      <c r="W1073">
        <v>1.66</v>
      </c>
      <c r="X1073">
        <v>13.24</v>
      </c>
      <c r="Y1073">
        <v>-10676</v>
      </c>
      <c r="Z1073">
        <v>-1068</v>
      </c>
      <c r="AA1073">
        <v>0.1</v>
      </c>
      <c r="AB1073">
        <v>10</v>
      </c>
      <c r="AC1073">
        <v>6</v>
      </c>
      <c r="AD1073">
        <v>4</v>
      </c>
      <c r="AE1073">
        <v>60</v>
      </c>
      <c r="AF1073">
        <v>10</v>
      </c>
      <c r="AG1073">
        <v>4</v>
      </c>
      <c r="AH1073">
        <v>3</v>
      </c>
      <c r="AI1073">
        <v>3</v>
      </c>
    </row>
    <row r="1074" spans="1:35" x14ac:dyDescent="0.2">
      <c r="A1074" s="102">
        <v>1515</v>
      </c>
      <c r="B1074">
        <v>1812</v>
      </c>
      <c r="C1074" t="s">
        <v>3066</v>
      </c>
      <c r="D1074" t="s">
        <v>2935</v>
      </c>
      <c r="E1074">
        <v>1460</v>
      </c>
      <c r="F1074">
        <v>1451</v>
      </c>
      <c r="G1074">
        <v>700</v>
      </c>
      <c r="H1074" t="s">
        <v>2928</v>
      </c>
      <c r="I1074">
        <v>4202</v>
      </c>
      <c r="J1074" t="s">
        <v>49</v>
      </c>
      <c r="K1074" t="s">
        <v>2950</v>
      </c>
      <c r="L1074">
        <v>1047</v>
      </c>
      <c r="M1074">
        <v>1048</v>
      </c>
      <c r="N1074">
        <v>1000</v>
      </c>
      <c r="O1074" t="s">
        <v>2925</v>
      </c>
      <c r="P1074">
        <v>0.625866665386688</v>
      </c>
      <c r="Q1074">
        <v>0.80227610163245799</v>
      </c>
      <c r="R1074">
        <v>0.14289761990966701</v>
      </c>
      <c r="S1074">
        <v>9.7596441447612994E-2</v>
      </c>
      <c r="T1074">
        <v>-0.10718196003020999</v>
      </c>
      <c r="U1074">
        <v>0.10718196003020999</v>
      </c>
      <c r="V1074">
        <v>9.7085145028146205E-2</v>
      </c>
      <c r="W1074">
        <v>-0.54</v>
      </c>
      <c r="X1074">
        <v>3.18</v>
      </c>
      <c r="Y1074">
        <v>-11384</v>
      </c>
      <c r="Z1074">
        <v>-517</v>
      </c>
      <c r="AA1074">
        <v>0.02</v>
      </c>
      <c r="AB1074">
        <v>22</v>
      </c>
      <c r="AC1074">
        <v>10</v>
      </c>
      <c r="AD1074">
        <v>12</v>
      </c>
      <c r="AE1074">
        <v>45.45</v>
      </c>
      <c r="AF1074">
        <v>12</v>
      </c>
      <c r="AG1074">
        <v>7</v>
      </c>
      <c r="AH1074">
        <v>7</v>
      </c>
      <c r="AI1074">
        <v>8</v>
      </c>
    </row>
    <row r="1075" spans="1:35" x14ac:dyDescent="0.2">
      <c r="A1075" s="102">
        <v>679</v>
      </c>
      <c r="B1075">
        <v>5947</v>
      </c>
      <c r="C1075" t="s">
        <v>231</v>
      </c>
      <c r="D1075" t="s">
        <v>3191</v>
      </c>
      <c r="E1075">
        <v>7930</v>
      </c>
      <c r="F1075">
        <v>7870</v>
      </c>
      <c r="G1075">
        <v>100</v>
      </c>
      <c r="H1075" t="s">
        <v>2928</v>
      </c>
      <c r="I1075">
        <v>6856</v>
      </c>
      <c r="J1075" t="s">
        <v>235</v>
      </c>
      <c r="K1075" t="s">
        <v>2930</v>
      </c>
      <c r="L1075">
        <v>7250</v>
      </c>
      <c r="M1075">
        <v>7210</v>
      </c>
      <c r="N1075">
        <v>100</v>
      </c>
      <c r="O1075" t="s">
        <v>2925</v>
      </c>
      <c r="P1075">
        <v>0.646744052773634</v>
      </c>
      <c r="Q1075">
        <v>0.88818679852917304</v>
      </c>
      <c r="R1075" s="106">
        <v>0.19555694961214001</v>
      </c>
      <c r="S1075">
        <v>8.4651163841643104E-2</v>
      </c>
      <c r="T1075">
        <v>-1.1464407484239001</v>
      </c>
      <c r="U1075">
        <v>1.1464407484239001</v>
      </c>
      <c r="V1075">
        <v>0.99890063685127195</v>
      </c>
      <c r="W1075">
        <v>-3.99</v>
      </c>
      <c r="X1075">
        <v>8.39</v>
      </c>
      <c r="Y1075">
        <v>-11447</v>
      </c>
      <c r="Z1075">
        <v>-11447</v>
      </c>
      <c r="AA1075">
        <v>-0.79</v>
      </c>
      <c r="AB1075">
        <v>1</v>
      </c>
      <c r="AC1075">
        <v>0</v>
      </c>
      <c r="AD1075">
        <v>1</v>
      </c>
      <c r="AE1075">
        <v>0</v>
      </c>
      <c r="AF1075">
        <v>16</v>
      </c>
      <c r="AG1075">
        <v>0</v>
      </c>
      <c r="AH1075">
        <v>0</v>
      </c>
      <c r="AI1075">
        <v>1</v>
      </c>
    </row>
    <row r="1076" spans="1:35" x14ac:dyDescent="0.2">
      <c r="A1076" s="102">
        <v>1270</v>
      </c>
      <c r="B1076">
        <v>1944</v>
      </c>
      <c r="C1076" t="s">
        <v>3329</v>
      </c>
      <c r="D1076" t="s">
        <v>2935</v>
      </c>
      <c r="E1076">
        <v>1876</v>
      </c>
      <c r="F1076">
        <v>1872</v>
      </c>
      <c r="G1076">
        <v>500</v>
      </c>
      <c r="H1076" t="s">
        <v>2928</v>
      </c>
      <c r="I1076">
        <v>4544</v>
      </c>
      <c r="J1076" t="s">
        <v>3661</v>
      </c>
      <c r="K1076" t="s">
        <v>2940</v>
      </c>
      <c r="L1076">
        <v>2957</v>
      </c>
      <c r="M1076">
        <v>3025</v>
      </c>
      <c r="N1076">
        <v>300</v>
      </c>
      <c r="O1076" t="s">
        <v>2925</v>
      </c>
      <c r="P1076">
        <v>0.52821042474499702</v>
      </c>
      <c r="Q1076">
        <v>0.83153893476101803</v>
      </c>
      <c r="R1076">
        <v>6.6670576701422707E-2</v>
      </c>
      <c r="S1076" s="15">
        <v>1.70559147667801E-3</v>
      </c>
      <c r="T1076">
        <v>-0.37558168536675901</v>
      </c>
      <c r="U1076">
        <v>0.37558168536675901</v>
      </c>
      <c r="V1076">
        <v>0.78402051293227903</v>
      </c>
      <c r="W1076">
        <v>-1.1200000000000001</v>
      </c>
      <c r="X1076">
        <v>3.14</v>
      </c>
      <c r="Y1076">
        <v>-11848</v>
      </c>
      <c r="Z1076">
        <v>-539</v>
      </c>
      <c r="AA1076">
        <v>-0.06</v>
      </c>
      <c r="AB1076">
        <v>22</v>
      </c>
      <c r="AC1076">
        <v>10</v>
      </c>
      <c r="AD1076">
        <v>12</v>
      </c>
      <c r="AE1076">
        <v>45.45</v>
      </c>
      <c r="AF1076">
        <v>10</v>
      </c>
      <c r="AG1076">
        <v>6</v>
      </c>
      <c r="AH1076">
        <v>7</v>
      </c>
      <c r="AI1076">
        <v>9</v>
      </c>
    </row>
    <row r="1077" spans="1:35" x14ac:dyDescent="0.2">
      <c r="A1077" s="102">
        <v>1439</v>
      </c>
      <c r="B1077">
        <v>6361</v>
      </c>
      <c r="C1077" t="s">
        <v>912</v>
      </c>
      <c r="D1077" t="s">
        <v>2938</v>
      </c>
      <c r="E1077">
        <v>3490</v>
      </c>
      <c r="F1077">
        <v>3505</v>
      </c>
      <c r="G1077">
        <v>200</v>
      </c>
      <c r="H1077" t="s">
        <v>2925</v>
      </c>
      <c r="I1077">
        <v>8309</v>
      </c>
      <c r="J1077" t="s">
        <v>1053</v>
      </c>
      <c r="K1077" t="s">
        <v>2988</v>
      </c>
      <c r="L1077">
        <v>4123</v>
      </c>
      <c r="M1077">
        <v>4099</v>
      </c>
      <c r="N1077">
        <v>200</v>
      </c>
      <c r="O1077" t="s">
        <v>2928</v>
      </c>
      <c r="P1077">
        <v>0.53236098080975502</v>
      </c>
      <c r="Q1077">
        <v>0.81113742186405502</v>
      </c>
      <c r="R1077" s="106">
        <v>1.6695102772692299E-2</v>
      </c>
      <c r="S1077" s="106">
        <v>7.1806744667909497E-2</v>
      </c>
      <c r="T1077">
        <v>2.8147227578616199</v>
      </c>
      <c r="U1077">
        <v>2.8147227578616199</v>
      </c>
      <c r="V1077">
        <v>2.6892029123900398</v>
      </c>
      <c r="W1077">
        <v>7.23</v>
      </c>
      <c r="X1077">
        <v>14.49</v>
      </c>
      <c r="Y1077">
        <v>-11998</v>
      </c>
      <c r="Z1077">
        <v>-2000</v>
      </c>
      <c r="AA1077">
        <v>-0.15</v>
      </c>
      <c r="AB1077">
        <v>6</v>
      </c>
      <c r="AC1077">
        <v>2</v>
      </c>
      <c r="AD1077">
        <v>4</v>
      </c>
      <c r="AE1077">
        <v>33.33</v>
      </c>
      <c r="AF1077">
        <v>10</v>
      </c>
      <c r="AG1077">
        <v>2</v>
      </c>
      <c r="AH1077">
        <v>2</v>
      </c>
      <c r="AI1077">
        <v>2</v>
      </c>
    </row>
    <row r="1078" spans="1:35" x14ac:dyDescent="0.2">
      <c r="A1078" s="102">
        <v>924</v>
      </c>
      <c r="B1078">
        <v>8591</v>
      </c>
      <c r="C1078" t="s">
        <v>3161</v>
      </c>
      <c r="D1078" t="s">
        <v>2931</v>
      </c>
      <c r="E1078">
        <v>1950.5</v>
      </c>
      <c r="F1078">
        <v>1940</v>
      </c>
      <c r="G1078">
        <v>300</v>
      </c>
      <c r="H1078" t="s">
        <v>2925</v>
      </c>
      <c r="I1078">
        <v>8766</v>
      </c>
      <c r="J1078" t="s">
        <v>3165</v>
      </c>
      <c r="K1078" t="s">
        <v>3173</v>
      </c>
      <c r="L1078">
        <v>6280</v>
      </c>
      <c r="M1078">
        <v>6213</v>
      </c>
      <c r="N1078">
        <v>100</v>
      </c>
      <c r="O1078" t="s">
        <v>2928</v>
      </c>
      <c r="P1078">
        <v>0.64901112432584196</v>
      </c>
      <c r="Q1078">
        <v>0.86629926772608301</v>
      </c>
      <c r="R1078">
        <v>0.313071551565336</v>
      </c>
      <c r="S1078">
        <v>6.0132898936566898E-2</v>
      </c>
      <c r="T1078">
        <v>1.7558369472973401</v>
      </c>
      <c r="U1078">
        <v>1.7558369472973401</v>
      </c>
      <c r="V1078">
        <v>1.3043743714084901</v>
      </c>
      <c r="W1078">
        <v>3.96</v>
      </c>
      <c r="X1078">
        <v>6.33</v>
      </c>
      <c r="Y1078">
        <v>-12013</v>
      </c>
      <c r="Z1078">
        <v>-801</v>
      </c>
      <c r="AA1078">
        <v>0.05</v>
      </c>
      <c r="AB1078">
        <v>15</v>
      </c>
      <c r="AC1078">
        <v>9</v>
      </c>
      <c r="AD1078">
        <v>6</v>
      </c>
      <c r="AE1078">
        <v>60</v>
      </c>
      <c r="AF1078">
        <v>14</v>
      </c>
      <c r="AG1078">
        <v>5</v>
      </c>
      <c r="AH1078">
        <v>3</v>
      </c>
      <c r="AI1078">
        <v>7</v>
      </c>
    </row>
    <row r="1079" spans="1:35" x14ac:dyDescent="0.2">
      <c r="A1079" s="102">
        <v>1334</v>
      </c>
      <c r="B1079">
        <v>6460</v>
      </c>
      <c r="C1079" t="s">
        <v>3277</v>
      </c>
      <c r="D1079" t="s">
        <v>2938</v>
      </c>
      <c r="E1079">
        <v>1575</v>
      </c>
      <c r="F1079">
        <v>1583</v>
      </c>
      <c r="G1079">
        <v>600</v>
      </c>
      <c r="H1079" t="s">
        <v>2925</v>
      </c>
      <c r="I1079">
        <v>6703</v>
      </c>
      <c r="J1079" t="s">
        <v>3249</v>
      </c>
      <c r="K1079" t="s">
        <v>2930</v>
      </c>
      <c r="L1079">
        <v>1393</v>
      </c>
      <c r="M1079">
        <v>1400</v>
      </c>
      <c r="N1079">
        <v>700</v>
      </c>
      <c r="O1079" t="s">
        <v>2928</v>
      </c>
      <c r="P1079">
        <v>0.82209955533934698</v>
      </c>
      <c r="Q1079">
        <v>0.82608606978295196</v>
      </c>
      <c r="R1079" s="106">
        <v>3.0930447857292199E-2</v>
      </c>
      <c r="S1079">
        <v>3.0436788123055499E-2</v>
      </c>
      <c r="T1079">
        <v>1.8356033524667901</v>
      </c>
      <c r="U1079">
        <v>1.8356033524667901</v>
      </c>
      <c r="V1079">
        <v>2.0319316632790598</v>
      </c>
      <c r="W1079">
        <v>5.9</v>
      </c>
      <c r="X1079">
        <v>3.18</v>
      </c>
      <c r="Y1079">
        <v>-12268</v>
      </c>
      <c r="Z1079">
        <v>-613</v>
      </c>
      <c r="AA1079">
        <v>-0.06</v>
      </c>
      <c r="AB1079">
        <v>20</v>
      </c>
      <c r="AC1079">
        <v>10</v>
      </c>
      <c r="AD1079">
        <v>10</v>
      </c>
      <c r="AE1079">
        <v>50</v>
      </c>
      <c r="AF1079">
        <v>11</v>
      </c>
      <c r="AG1079">
        <v>6</v>
      </c>
      <c r="AH1079">
        <v>8</v>
      </c>
      <c r="AI1079">
        <v>6</v>
      </c>
    </row>
    <row r="1080" spans="1:35" x14ac:dyDescent="0.2">
      <c r="A1080" s="102">
        <v>870</v>
      </c>
      <c r="B1080">
        <v>2127</v>
      </c>
      <c r="C1080" t="s">
        <v>3174</v>
      </c>
      <c r="D1080" t="s">
        <v>2940</v>
      </c>
      <c r="E1080">
        <v>3750</v>
      </c>
      <c r="F1080">
        <v>3830</v>
      </c>
      <c r="G1080">
        <v>200</v>
      </c>
      <c r="H1080" t="s">
        <v>2925</v>
      </c>
      <c r="I1080">
        <v>5714</v>
      </c>
      <c r="J1080" t="s">
        <v>872</v>
      </c>
      <c r="K1080" t="s">
        <v>2941</v>
      </c>
      <c r="L1080">
        <v>4090</v>
      </c>
      <c r="M1080">
        <v>4070</v>
      </c>
      <c r="N1080">
        <v>200</v>
      </c>
      <c r="O1080" t="s">
        <v>2928</v>
      </c>
      <c r="P1080">
        <v>0.52135298343037895</v>
      </c>
      <c r="Q1080">
        <v>0.87195859758183303</v>
      </c>
      <c r="R1080">
        <v>0.30980152107558301</v>
      </c>
      <c r="S1080" s="106">
        <v>8.7822805264859798E-3</v>
      </c>
      <c r="T1080">
        <v>0.710116699925461</v>
      </c>
      <c r="U1080">
        <v>0.710116699925461</v>
      </c>
      <c r="V1080">
        <v>0.60326744109764496</v>
      </c>
      <c r="W1080">
        <v>4.1500000000000004</v>
      </c>
      <c r="X1080">
        <v>5.9</v>
      </c>
      <c r="Y1080">
        <v>-12817</v>
      </c>
      <c r="Z1080">
        <v>-986</v>
      </c>
      <c r="AA1080">
        <v>0.02</v>
      </c>
      <c r="AB1080">
        <v>13</v>
      </c>
      <c r="AC1080">
        <v>7</v>
      </c>
      <c r="AD1080">
        <v>6</v>
      </c>
      <c r="AE1080">
        <v>53.85</v>
      </c>
      <c r="AF1080">
        <v>10</v>
      </c>
      <c r="AG1080">
        <v>5</v>
      </c>
      <c r="AH1080">
        <v>6</v>
      </c>
      <c r="AI1080">
        <v>2</v>
      </c>
    </row>
    <row r="1081" spans="1:35" x14ac:dyDescent="0.2">
      <c r="A1081" s="102">
        <v>684</v>
      </c>
      <c r="B1081">
        <v>1414</v>
      </c>
      <c r="C1081" t="s">
        <v>3172</v>
      </c>
      <c r="D1081" t="s">
        <v>2935</v>
      </c>
      <c r="E1081">
        <v>4640</v>
      </c>
      <c r="F1081">
        <v>4655</v>
      </c>
      <c r="G1081">
        <v>200</v>
      </c>
      <c r="H1081" t="s">
        <v>2928</v>
      </c>
      <c r="I1081">
        <v>8591</v>
      </c>
      <c r="J1081" t="s">
        <v>3161</v>
      </c>
      <c r="K1081" t="s">
        <v>2931</v>
      </c>
      <c r="L1081">
        <v>1950.5</v>
      </c>
      <c r="M1081">
        <v>1940</v>
      </c>
      <c r="N1081">
        <v>500</v>
      </c>
      <c r="O1081" t="s">
        <v>2925</v>
      </c>
      <c r="P1081">
        <v>0.71395888730424295</v>
      </c>
      <c r="Q1081">
        <v>0.88777953757585604</v>
      </c>
      <c r="R1081" s="106">
        <v>0.36098652077468701</v>
      </c>
      <c r="S1081" s="106">
        <v>5.6420620775253102E-2</v>
      </c>
      <c r="T1081">
        <v>-1.17873067829307</v>
      </c>
      <c r="U1081">
        <v>1.17873067829307</v>
      </c>
      <c r="V1081">
        <v>1.5624981938217399</v>
      </c>
      <c r="W1081">
        <v>-2.63</v>
      </c>
      <c r="X1081">
        <v>4.1900000000000004</v>
      </c>
      <c r="Y1081">
        <v>-12871</v>
      </c>
      <c r="Z1081">
        <v>-990</v>
      </c>
      <c r="AA1081">
        <v>-0.01</v>
      </c>
      <c r="AB1081">
        <v>13</v>
      </c>
      <c r="AC1081">
        <v>8</v>
      </c>
      <c r="AD1081">
        <v>5</v>
      </c>
      <c r="AE1081">
        <v>61.54</v>
      </c>
      <c r="AF1081">
        <v>13</v>
      </c>
      <c r="AG1081">
        <v>3</v>
      </c>
      <c r="AH1081">
        <v>4</v>
      </c>
      <c r="AI1081">
        <v>6</v>
      </c>
    </row>
    <row r="1082" spans="1:35" x14ac:dyDescent="0.2">
      <c r="A1082" s="102">
        <v>1372</v>
      </c>
      <c r="B1082">
        <v>4183</v>
      </c>
      <c r="C1082" t="s">
        <v>3187</v>
      </c>
      <c r="D1082" t="s">
        <v>2950</v>
      </c>
      <c r="E1082">
        <v>2640</v>
      </c>
      <c r="F1082">
        <v>2634</v>
      </c>
      <c r="G1082">
        <v>400</v>
      </c>
      <c r="H1082" t="s">
        <v>2925</v>
      </c>
      <c r="I1082">
        <v>5201</v>
      </c>
      <c r="J1082" t="s">
        <v>3578</v>
      </c>
      <c r="K1082" t="s">
        <v>2924</v>
      </c>
      <c r="L1082">
        <v>3750</v>
      </c>
      <c r="M1082">
        <v>3620</v>
      </c>
      <c r="N1082">
        <v>300</v>
      </c>
      <c r="O1082" t="s">
        <v>2928</v>
      </c>
      <c r="P1082">
        <v>0.62383013391450204</v>
      </c>
      <c r="Q1082">
        <v>0.82155759922192995</v>
      </c>
      <c r="R1082">
        <v>0.26403581548817501</v>
      </c>
      <c r="S1082" s="106">
        <v>3.4125056754108297E-2</v>
      </c>
      <c r="T1082">
        <v>1.96300492283237</v>
      </c>
      <c r="U1082">
        <v>1.96300492283237</v>
      </c>
      <c r="V1082">
        <v>1.5134368578542801</v>
      </c>
      <c r="W1082">
        <v>6.91</v>
      </c>
      <c r="X1082">
        <v>2.98</v>
      </c>
      <c r="Y1082">
        <v>-12977</v>
      </c>
      <c r="Z1082">
        <v>-683</v>
      </c>
      <c r="AA1082">
        <v>0</v>
      </c>
      <c r="AB1082">
        <v>19</v>
      </c>
      <c r="AC1082">
        <v>10</v>
      </c>
      <c r="AD1082">
        <v>9</v>
      </c>
      <c r="AE1082">
        <v>52.63</v>
      </c>
      <c r="AF1082">
        <v>12</v>
      </c>
      <c r="AG1082">
        <v>7</v>
      </c>
      <c r="AH1082">
        <v>6</v>
      </c>
      <c r="AI1082">
        <v>6</v>
      </c>
    </row>
    <row r="1083" spans="1:35" x14ac:dyDescent="0.2">
      <c r="A1083" s="102">
        <v>826</v>
      </c>
      <c r="B1083">
        <v>6370</v>
      </c>
      <c r="C1083" t="s">
        <v>3237</v>
      </c>
      <c r="D1083" t="s">
        <v>2938</v>
      </c>
      <c r="E1083">
        <v>3500</v>
      </c>
      <c r="F1083">
        <v>3495</v>
      </c>
      <c r="G1083">
        <v>300</v>
      </c>
      <c r="H1083" t="s">
        <v>2928</v>
      </c>
      <c r="I1083">
        <v>8806</v>
      </c>
      <c r="J1083" t="s">
        <v>3189</v>
      </c>
      <c r="K1083" t="s">
        <v>2947</v>
      </c>
      <c r="L1083">
        <v>1408</v>
      </c>
      <c r="M1083">
        <v>1403</v>
      </c>
      <c r="N1083">
        <v>700</v>
      </c>
      <c r="O1083" t="s">
        <v>2925</v>
      </c>
      <c r="P1083">
        <v>0.79265243019792697</v>
      </c>
      <c r="Q1083">
        <v>0.876552205533075</v>
      </c>
      <c r="R1083">
        <v>1.84041554755002E-2</v>
      </c>
      <c r="S1083" s="106">
        <v>7.9371157518135907E-2</v>
      </c>
      <c r="T1083">
        <v>-0.74629055431772295</v>
      </c>
      <c r="U1083">
        <v>0.74629055431772295</v>
      </c>
      <c r="V1083">
        <v>1.11525680265039</v>
      </c>
      <c r="W1083">
        <v>-3.57</v>
      </c>
      <c r="X1083">
        <v>6.33</v>
      </c>
      <c r="Y1083">
        <v>-13158</v>
      </c>
      <c r="Z1083">
        <v>-1012</v>
      </c>
      <c r="AA1083">
        <v>-0.08</v>
      </c>
      <c r="AB1083">
        <v>13</v>
      </c>
      <c r="AC1083">
        <v>6</v>
      </c>
      <c r="AD1083">
        <v>7</v>
      </c>
      <c r="AE1083">
        <v>46.15</v>
      </c>
      <c r="AF1083">
        <v>14</v>
      </c>
      <c r="AG1083">
        <v>3</v>
      </c>
      <c r="AH1083">
        <v>2</v>
      </c>
      <c r="AI1083">
        <v>8</v>
      </c>
    </row>
    <row r="1084" spans="1:35" x14ac:dyDescent="0.2">
      <c r="A1084" s="102">
        <v>317</v>
      </c>
      <c r="B1084">
        <v>3289</v>
      </c>
      <c r="C1084" t="s">
        <v>780</v>
      </c>
      <c r="D1084" t="s">
        <v>2947</v>
      </c>
      <c r="E1084">
        <v>800</v>
      </c>
      <c r="F1084">
        <v>800</v>
      </c>
      <c r="G1084">
        <v>1100</v>
      </c>
      <c r="H1084" t="s">
        <v>2925</v>
      </c>
      <c r="I1084">
        <v>6588</v>
      </c>
      <c r="J1084" t="s">
        <v>539</v>
      </c>
      <c r="K1084" t="s">
        <v>2930</v>
      </c>
      <c r="L1084">
        <v>4385</v>
      </c>
      <c r="M1084">
        <v>4395</v>
      </c>
      <c r="N1084">
        <v>200</v>
      </c>
      <c r="O1084" t="s">
        <v>2928</v>
      </c>
      <c r="P1084">
        <v>0.59319874251383697</v>
      </c>
      <c r="Q1084">
        <v>0.91725567839400401</v>
      </c>
      <c r="R1084">
        <v>0.173035393724008</v>
      </c>
      <c r="S1084" s="106">
        <v>3.4519948114909903E-2</v>
      </c>
      <c r="T1084">
        <v>1.0455730448398499</v>
      </c>
      <c r="U1084">
        <v>1.0455730448398499</v>
      </c>
      <c r="V1084">
        <v>0.46138484255337903</v>
      </c>
      <c r="W1084">
        <v>5.46</v>
      </c>
      <c r="X1084">
        <v>0.11</v>
      </c>
      <c r="Y1084">
        <v>-13331</v>
      </c>
      <c r="Z1084">
        <v>-1025</v>
      </c>
      <c r="AA1084">
        <v>-0.15</v>
      </c>
      <c r="AB1084">
        <v>13</v>
      </c>
      <c r="AC1084">
        <v>7</v>
      </c>
      <c r="AD1084">
        <v>6</v>
      </c>
      <c r="AE1084">
        <v>53.85</v>
      </c>
      <c r="AF1084">
        <v>13</v>
      </c>
      <c r="AG1084">
        <v>3</v>
      </c>
      <c r="AH1084">
        <v>4</v>
      </c>
      <c r="AI1084">
        <v>6</v>
      </c>
    </row>
    <row r="1085" spans="1:35" x14ac:dyDescent="0.2">
      <c r="A1085" s="102">
        <v>606</v>
      </c>
      <c r="B1085">
        <v>4967</v>
      </c>
      <c r="C1085" t="s">
        <v>852</v>
      </c>
      <c r="D1085" t="s">
        <v>2950</v>
      </c>
      <c r="E1085">
        <v>9130</v>
      </c>
      <c r="F1085">
        <v>9140</v>
      </c>
      <c r="G1085">
        <v>100</v>
      </c>
      <c r="H1085" t="s">
        <v>2925</v>
      </c>
      <c r="I1085">
        <v>7458</v>
      </c>
      <c r="J1085" t="s">
        <v>3666</v>
      </c>
      <c r="K1085" t="s">
        <v>2932</v>
      </c>
      <c r="L1085">
        <v>5440</v>
      </c>
      <c r="M1085">
        <v>5360</v>
      </c>
      <c r="N1085">
        <v>200</v>
      </c>
      <c r="O1085" t="s">
        <v>2928</v>
      </c>
      <c r="P1085">
        <v>0.77830845546452698</v>
      </c>
      <c r="Q1085">
        <v>0.89410088244847896</v>
      </c>
      <c r="R1085">
        <v>3.5654816253348098E-2</v>
      </c>
      <c r="S1085" s="106">
        <v>5.0579112929230501E-2</v>
      </c>
      <c r="T1085">
        <v>1.7483946106720001</v>
      </c>
      <c r="U1085">
        <v>1.7483946106720001</v>
      </c>
      <c r="V1085">
        <v>0.51395988072421595</v>
      </c>
      <c r="W1085">
        <v>3.16</v>
      </c>
      <c r="X1085">
        <v>17.29</v>
      </c>
      <c r="Y1085">
        <v>-13492</v>
      </c>
      <c r="Z1085">
        <v>-13492</v>
      </c>
      <c r="AA1085">
        <v>-0.68</v>
      </c>
      <c r="AB1085">
        <v>1</v>
      </c>
      <c r="AC1085">
        <v>0</v>
      </c>
      <c r="AD1085">
        <v>1</v>
      </c>
      <c r="AE1085">
        <v>0</v>
      </c>
      <c r="AF1085">
        <v>18</v>
      </c>
      <c r="AG1085">
        <v>0</v>
      </c>
      <c r="AH1085">
        <v>0</v>
      </c>
      <c r="AI1085">
        <v>1</v>
      </c>
    </row>
    <row r="1086" spans="1:35" x14ac:dyDescent="0.2">
      <c r="A1086" s="102">
        <v>284</v>
      </c>
      <c r="B1086">
        <v>5233</v>
      </c>
      <c r="C1086" t="s">
        <v>3192</v>
      </c>
      <c r="D1086" t="s">
        <v>2924</v>
      </c>
      <c r="E1086">
        <v>3035</v>
      </c>
      <c r="F1086">
        <v>3040</v>
      </c>
      <c r="G1086">
        <v>300</v>
      </c>
      <c r="H1086" t="s">
        <v>2928</v>
      </c>
      <c r="I1086">
        <v>8058</v>
      </c>
      <c r="J1086" t="s">
        <v>3375</v>
      </c>
      <c r="K1086" t="s">
        <v>2932</v>
      </c>
      <c r="L1086">
        <v>2897.5</v>
      </c>
      <c r="M1086">
        <v>2920</v>
      </c>
      <c r="N1086">
        <v>300</v>
      </c>
      <c r="O1086" t="s">
        <v>2925</v>
      </c>
      <c r="P1086">
        <v>0.655472670685463</v>
      </c>
      <c r="Q1086">
        <v>0.92087823436448801</v>
      </c>
      <c r="R1086">
        <v>0.11724847297358</v>
      </c>
      <c r="S1086" s="106">
        <v>6.2774267424443603E-3</v>
      </c>
      <c r="T1086">
        <v>-1.8627243118292001</v>
      </c>
      <c r="U1086">
        <v>1.8627243118292001</v>
      </c>
      <c r="V1086">
        <v>1.9951856232848</v>
      </c>
      <c r="W1086">
        <v>-7.12</v>
      </c>
      <c r="X1086">
        <v>3.95</v>
      </c>
      <c r="Y1086">
        <v>-14458</v>
      </c>
      <c r="Z1086">
        <v>-2065</v>
      </c>
      <c r="AA1086">
        <v>-0.12</v>
      </c>
      <c r="AB1086">
        <v>7</v>
      </c>
      <c r="AC1086">
        <v>3</v>
      </c>
      <c r="AD1086">
        <v>4</v>
      </c>
      <c r="AE1086">
        <v>42.86</v>
      </c>
      <c r="AF1086">
        <v>14</v>
      </c>
      <c r="AG1086">
        <v>1</v>
      </c>
      <c r="AH1086">
        <v>2</v>
      </c>
      <c r="AI1086">
        <v>4</v>
      </c>
    </row>
    <row r="1087" spans="1:35" x14ac:dyDescent="0.2">
      <c r="A1087" s="102">
        <v>462</v>
      </c>
      <c r="B1087">
        <v>5714</v>
      </c>
      <c r="C1087" t="s">
        <v>872</v>
      </c>
      <c r="D1087" t="s">
        <v>2941</v>
      </c>
      <c r="E1087">
        <v>4090</v>
      </c>
      <c r="F1087">
        <v>4070</v>
      </c>
      <c r="G1087">
        <v>200</v>
      </c>
      <c r="H1087" t="s">
        <v>2925</v>
      </c>
      <c r="I1087">
        <v>6807</v>
      </c>
      <c r="J1087" t="s">
        <v>239</v>
      </c>
      <c r="K1087" t="s">
        <v>2930</v>
      </c>
      <c r="L1087">
        <v>2080</v>
      </c>
      <c r="M1087">
        <v>2041</v>
      </c>
      <c r="N1087">
        <v>400</v>
      </c>
      <c r="O1087" t="s">
        <v>2928</v>
      </c>
      <c r="P1087">
        <v>0.76852460131076905</v>
      </c>
      <c r="Q1087">
        <v>0.90494841069154897</v>
      </c>
      <c r="R1087">
        <v>1.7172061614070099E-2</v>
      </c>
      <c r="S1087">
        <v>2.0059279573309E-2</v>
      </c>
      <c r="T1087">
        <v>0.93916751522347797</v>
      </c>
      <c r="U1087">
        <v>0.93916751522347797</v>
      </c>
      <c r="V1087">
        <v>0.76656020018729798</v>
      </c>
      <c r="W1087">
        <v>5.07</v>
      </c>
      <c r="X1087">
        <v>0.28999999999999998</v>
      </c>
      <c r="Y1087">
        <v>-14586</v>
      </c>
      <c r="Z1087">
        <v>-768</v>
      </c>
      <c r="AA1087">
        <v>-0.2</v>
      </c>
      <c r="AB1087">
        <v>19</v>
      </c>
      <c r="AC1087">
        <v>10</v>
      </c>
      <c r="AD1087">
        <v>9</v>
      </c>
      <c r="AE1087">
        <v>52.63</v>
      </c>
      <c r="AF1087">
        <v>11</v>
      </c>
      <c r="AG1087">
        <v>7</v>
      </c>
      <c r="AH1087">
        <v>7</v>
      </c>
      <c r="AI1087">
        <v>5</v>
      </c>
    </row>
    <row r="1088" spans="1:35" x14ac:dyDescent="0.2">
      <c r="A1088" s="102">
        <v>151</v>
      </c>
      <c r="B1088">
        <v>6028</v>
      </c>
      <c r="C1088" t="s">
        <v>694</v>
      </c>
      <c r="D1088" t="s">
        <v>2940</v>
      </c>
      <c r="E1088">
        <v>7870</v>
      </c>
      <c r="F1088">
        <v>7750</v>
      </c>
      <c r="G1088">
        <v>100</v>
      </c>
      <c r="H1088" t="s">
        <v>2925</v>
      </c>
      <c r="I1088">
        <v>6588</v>
      </c>
      <c r="J1088" t="s">
        <v>539</v>
      </c>
      <c r="K1088" t="s">
        <v>2930</v>
      </c>
      <c r="L1088">
        <v>4385</v>
      </c>
      <c r="M1088">
        <v>4395</v>
      </c>
      <c r="N1088">
        <v>200</v>
      </c>
      <c r="O1088" t="s">
        <v>2928</v>
      </c>
      <c r="P1088">
        <v>0.83020058986053702</v>
      </c>
      <c r="Q1088">
        <v>0.935815005133664</v>
      </c>
      <c r="R1088">
        <v>1.58059468165626E-2</v>
      </c>
      <c r="S1088">
        <v>3.8035432258747698E-3</v>
      </c>
      <c r="T1088">
        <v>1.6476469539459899</v>
      </c>
      <c r="U1088">
        <v>1.6476469539459899</v>
      </c>
      <c r="V1088">
        <v>0.42520283427655498</v>
      </c>
      <c r="W1088">
        <v>4.04</v>
      </c>
      <c r="X1088">
        <v>13.42</v>
      </c>
      <c r="Y1088">
        <v>-14616</v>
      </c>
      <c r="Z1088">
        <v>-1329</v>
      </c>
      <c r="AA1088">
        <v>-0.41</v>
      </c>
      <c r="AB1088">
        <v>11</v>
      </c>
      <c r="AC1088">
        <v>4</v>
      </c>
      <c r="AD1088">
        <v>7</v>
      </c>
      <c r="AE1088">
        <v>36.36</v>
      </c>
      <c r="AF1088">
        <v>11</v>
      </c>
      <c r="AG1088">
        <v>4</v>
      </c>
      <c r="AH1088">
        <v>5</v>
      </c>
      <c r="AI1088">
        <v>2</v>
      </c>
    </row>
    <row r="1089" spans="1:35" x14ac:dyDescent="0.2">
      <c r="A1089" s="102">
        <v>1038</v>
      </c>
      <c r="B1089">
        <v>5020</v>
      </c>
      <c r="C1089" t="s">
        <v>3373</v>
      </c>
      <c r="D1089" t="s">
        <v>3261</v>
      </c>
      <c r="E1089">
        <v>480.9</v>
      </c>
      <c r="F1089">
        <v>483</v>
      </c>
      <c r="G1089">
        <v>2300</v>
      </c>
      <c r="H1089" t="s">
        <v>2925</v>
      </c>
      <c r="I1089">
        <v>5214</v>
      </c>
      <c r="J1089" t="s">
        <v>3279</v>
      </c>
      <c r="K1089" t="s">
        <v>2924</v>
      </c>
      <c r="L1089">
        <v>2218</v>
      </c>
      <c r="M1089">
        <v>2198</v>
      </c>
      <c r="N1089">
        <v>500</v>
      </c>
      <c r="O1089" t="s">
        <v>2928</v>
      </c>
      <c r="P1089">
        <v>0.82647415348582498</v>
      </c>
      <c r="Q1089">
        <v>0.855226752966185</v>
      </c>
      <c r="R1089">
        <v>1.9197722367711102E-2</v>
      </c>
      <c r="S1089">
        <v>5.6820541297139503E-3</v>
      </c>
      <c r="T1089">
        <v>2.2725980353550699</v>
      </c>
      <c r="U1089">
        <v>2.2725980353550699</v>
      </c>
      <c r="V1089">
        <v>1.7300771760898299</v>
      </c>
      <c r="W1089">
        <v>4.88</v>
      </c>
      <c r="X1089">
        <v>1.08</v>
      </c>
      <c r="Y1089">
        <v>-14920</v>
      </c>
      <c r="Z1089">
        <v>-829</v>
      </c>
      <c r="AA1089">
        <v>-0.1</v>
      </c>
      <c r="AB1089">
        <v>18</v>
      </c>
      <c r="AC1089">
        <v>9</v>
      </c>
      <c r="AD1089">
        <v>9</v>
      </c>
      <c r="AE1089">
        <v>50</v>
      </c>
      <c r="AF1089">
        <v>11</v>
      </c>
      <c r="AG1089">
        <v>8</v>
      </c>
      <c r="AH1089">
        <v>7</v>
      </c>
      <c r="AI1089">
        <v>3</v>
      </c>
    </row>
    <row r="1090" spans="1:35" x14ac:dyDescent="0.2">
      <c r="A1090" s="102">
        <v>26</v>
      </c>
      <c r="B1090">
        <v>5802</v>
      </c>
      <c r="C1090" t="s">
        <v>3217</v>
      </c>
      <c r="D1090" t="s">
        <v>2941</v>
      </c>
      <c r="E1090">
        <v>1533.5</v>
      </c>
      <c r="F1090">
        <v>1518</v>
      </c>
      <c r="G1090">
        <v>700</v>
      </c>
      <c r="H1090" t="s">
        <v>2928</v>
      </c>
      <c r="I1090">
        <v>8002</v>
      </c>
      <c r="J1090" t="s">
        <v>29</v>
      </c>
      <c r="K1090" t="s">
        <v>2932</v>
      </c>
      <c r="L1090">
        <v>810.6</v>
      </c>
      <c r="M1090">
        <v>808.5</v>
      </c>
      <c r="N1090">
        <v>1300</v>
      </c>
      <c r="O1090" t="s">
        <v>2925</v>
      </c>
      <c r="P1090">
        <v>0.82809661680744995</v>
      </c>
      <c r="Q1090">
        <v>0.96018897044361795</v>
      </c>
      <c r="R1090">
        <v>2.3134730582902E-2</v>
      </c>
      <c r="S1090">
        <v>5.7607148502182301E-3</v>
      </c>
      <c r="T1090">
        <v>-1.7768474328833099</v>
      </c>
      <c r="U1090">
        <v>1.7768474328833099</v>
      </c>
      <c r="V1090">
        <v>1.42031914768908</v>
      </c>
      <c r="W1090">
        <v>-4.8600000000000003</v>
      </c>
      <c r="X1090">
        <v>1.0900000000000001</v>
      </c>
      <c r="Y1090">
        <v>-14976</v>
      </c>
      <c r="Z1090">
        <v>-881</v>
      </c>
      <c r="AA1090">
        <v>-0.04</v>
      </c>
      <c r="AB1090">
        <v>17</v>
      </c>
      <c r="AC1090">
        <v>8</v>
      </c>
      <c r="AD1090">
        <v>9</v>
      </c>
      <c r="AE1090">
        <v>47.06</v>
      </c>
      <c r="AF1090">
        <v>15</v>
      </c>
      <c r="AG1090">
        <v>4</v>
      </c>
      <c r="AH1090">
        <v>2</v>
      </c>
      <c r="AI1090">
        <v>11</v>
      </c>
    </row>
    <row r="1091" spans="1:35" x14ac:dyDescent="0.2">
      <c r="A1091" s="102">
        <v>295</v>
      </c>
      <c r="B1091">
        <v>7211</v>
      </c>
      <c r="C1091" t="s">
        <v>28</v>
      </c>
      <c r="D1091" t="s">
        <v>2943</v>
      </c>
      <c r="E1091">
        <v>423</v>
      </c>
      <c r="F1091">
        <v>425</v>
      </c>
      <c r="G1091">
        <v>2500</v>
      </c>
      <c r="H1091" t="s">
        <v>2928</v>
      </c>
      <c r="I1091">
        <v>9506</v>
      </c>
      <c r="J1091" t="s">
        <v>2989</v>
      </c>
      <c r="K1091" t="s">
        <v>2990</v>
      </c>
      <c r="L1091">
        <v>1060</v>
      </c>
      <c r="M1091">
        <v>1057</v>
      </c>
      <c r="N1091">
        <v>1000</v>
      </c>
      <c r="O1091" t="s">
        <v>2925</v>
      </c>
      <c r="P1091">
        <v>0.79880520348302697</v>
      </c>
      <c r="Q1091">
        <v>0.91956475040198504</v>
      </c>
      <c r="R1091">
        <v>0.38563062543173199</v>
      </c>
      <c r="S1091">
        <v>3.5195121087480699E-2</v>
      </c>
      <c r="T1091">
        <v>-1.9222697885518001</v>
      </c>
      <c r="U1091">
        <v>1.9222697885518001</v>
      </c>
      <c r="V1091">
        <v>2.3078172922913001</v>
      </c>
      <c r="W1091">
        <v>-8.4700000000000006</v>
      </c>
      <c r="X1091">
        <v>0.52</v>
      </c>
      <c r="Y1091">
        <v>-15136</v>
      </c>
      <c r="Z1091">
        <v>-1081</v>
      </c>
      <c r="AA1091">
        <v>-7.0000000000000007E-2</v>
      </c>
      <c r="AB1091">
        <v>14</v>
      </c>
      <c r="AC1091">
        <v>7</v>
      </c>
      <c r="AD1091">
        <v>7</v>
      </c>
      <c r="AE1091">
        <v>50</v>
      </c>
      <c r="AF1091">
        <v>13</v>
      </c>
      <c r="AG1091">
        <v>3</v>
      </c>
      <c r="AH1091">
        <v>5</v>
      </c>
      <c r="AI1091">
        <v>6</v>
      </c>
    </row>
    <row r="1092" spans="1:35" x14ac:dyDescent="0.2">
      <c r="A1092" s="102">
        <v>1027</v>
      </c>
      <c r="B1092">
        <v>5334</v>
      </c>
      <c r="C1092" t="s">
        <v>3239</v>
      </c>
      <c r="D1092" t="s">
        <v>2924</v>
      </c>
      <c r="E1092">
        <v>1963</v>
      </c>
      <c r="F1092">
        <v>1967</v>
      </c>
      <c r="G1092">
        <v>500</v>
      </c>
      <c r="H1092" t="s">
        <v>2928</v>
      </c>
      <c r="I1092">
        <v>8411</v>
      </c>
      <c r="J1092" t="s">
        <v>3099</v>
      </c>
      <c r="K1092" t="s">
        <v>2988</v>
      </c>
      <c r="L1092">
        <v>164.4</v>
      </c>
      <c r="M1092">
        <v>164.6</v>
      </c>
      <c r="N1092">
        <v>6000</v>
      </c>
      <c r="O1092" t="s">
        <v>2925</v>
      </c>
      <c r="P1092">
        <v>0.90935435142172905</v>
      </c>
      <c r="Q1092">
        <v>0.85699720047808603</v>
      </c>
      <c r="R1092">
        <v>1.39345402374676E-2</v>
      </c>
      <c r="S1092">
        <v>3.9682608052075199E-3</v>
      </c>
      <c r="T1092">
        <v>-2.1263499193709601</v>
      </c>
      <c r="U1092">
        <v>2.1263499193709601</v>
      </c>
      <c r="V1092">
        <v>2.1748035004863899</v>
      </c>
      <c r="W1092">
        <v>-6.5</v>
      </c>
      <c r="X1092">
        <v>0.42</v>
      </c>
      <c r="Y1092">
        <v>-15348</v>
      </c>
      <c r="Z1092">
        <v>-959</v>
      </c>
      <c r="AA1092">
        <v>-0.18</v>
      </c>
      <c r="AB1092">
        <v>16</v>
      </c>
      <c r="AC1092">
        <v>8</v>
      </c>
      <c r="AD1092">
        <v>8</v>
      </c>
      <c r="AE1092">
        <v>50</v>
      </c>
      <c r="AF1092">
        <v>13</v>
      </c>
      <c r="AG1092">
        <v>5</v>
      </c>
      <c r="AH1092">
        <v>3</v>
      </c>
      <c r="AI1092">
        <v>8</v>
      </c>
    </row>
    <row r="1093" spans="1:35" x14ac:dyDescent="0.2">
      <c r="A1093" s="102">
        <v>1433</v>
      </c>
      <c r="B1093">
        <v>4540</v>
      </c>
      <c r="C1093" t="s">
        <v>3652</v>
      </c>
      <c r="D1093" t="s">
        <v>2948</v>
      </c>
      <c r="E1093">
        <v>3115</v>
      </c>
      <c r="F1093">
        <v>3085</v>
      </c>
      <c r="G1093">
        <v>300</v>
      </c>
      <c r="H1093" t="s">
        <v>2928</v>
      </c>
      <c r="I1093">
        <v>7182</v>
      </c>
      <c r="J1093" t="s">
        <v>3091</v>
      </c>
      <c r="K1093" t="s">
        <v>2988</v>
      </c>
      <c r="L1093">
        <v>1050</v>
      </c>
      <c r="M1093">
        <v>1047</v>
      </c>
      <c r="N1093">
        <v>900</v>
      </c>
      <c r="O1093" t="s">
        <v>2925</v>
      </c>
      <c r="P1093">
        <v>0.57903162302760103</v>
      </c>
      <c r="Q1093">
        <v>0.81276971746083104</v>
      </c>
      <c r="R1093">
        <v>0.34330840770259002</v>
      </c>
      <c r="S1093">
        <v>4.8730507400833303E-2</v>
      </c>
      <c r="T1093">
        <v>-0.32203428490361502</v>
      </c>
      <c r="U1093">
        <v>0.32203428490361502</v>
      </c>
      <c r="V1093">
        <v>2.9759232225042998E-3</v>
      </c>
      <c r="W1093">
        <v>-1.17</v>
      </c>
      <c r="X1093">
        <v>1.82</v>
      </c>
      <c r="Y1093">
        <v>-15439</v>
      </c>
      <c r="Z1093">
        <v>-1103</v>
      </c>
      <c r="AA1093">
        <v>-0.15</v>
      </c>
      <c r="AB1093">
        <v>14</v>
      </c>
      <c r="AC1093">
        <v>8</v>
      </c>
      <c r="AD1093">
        <v>6</v>
      </c>
      <c r="AE1093">
        <v>57.14</v>
      </c>
      <c r="AF1093">
        <v>15</v>
      </c>
      <c r="AG1093">
        <v>2</v>
      </c>
      <c r="AH1093">
        <v>2</v>
      </c>
      <c r="AI1093">
        <v>10</v>
      </c>
    </row>
    <row r="1094" spans="1:35" x14ac:dyDescent="0.2">
      <c r="A1094" s="102">
        <v>902</v>
      </c>
      <c r="B1094">
        <v>7453</v>
      </c>
      <c r="C1094" t="s">
        <v>54</v>
      </c>
      <c r="D1094" t="s">
        <v>2951</v>
      </c>
      <c r="E1094">
        <v>1892</v>
      </c>
      <c r="F1094">
        <v>1872</v>
      </c>
      <c r="G1094">
        <v>500</v>
      </c>
      <c r="H1094" t="s">
        <v>2928</v>
      </c>
      <c r="I1094">
        <v>9513</v>
      </c>
      <c r="J1094" t="s">
        <v>3204</v>
      </c>
      <c r="K1094" t="s">
        <v>2990</v>
      </c>
      <c r="L1094">
        <v>2539</v>
      </c>
      <c r="M1094">
        <v>2536</v>
      </c>
      <c r="N1094">
        <v>400</v>
      </c>
      <c r="O1094" t="s">
        <v>2925</v>
      </c>
      <c r="P1094">
        <v>0.80649154944852897</v>
      </c>
      <c r="Q1094">
        <v>0.869164716109875</v>
      </c>
      <c r="R1094">
        <v>8.50603575959821E-2</v>
      </c>
      <c r="S1094">
        <v>2.3445839272915798E-3</v>
      </c>
      <c r="T1094">
        <v>-2.0317680037391201</v>
      </c>
      <c r="U1094">
        <v>2.0317680037391201</v>
      </c>
      <c r="V1094">
        <v>2.1132859591527202</v>
      </c>
      <c r="W1094">
        <v>-21.65</v>
      </c>
      <c r="X1094">
        <v>7.73</v>
      </c>
      <c r="Y1094">
        <v>-15969</v>
      </c>
      <c r="Z1094">
        <v>-1065</v>
      </c>
      <c r="AA1094">
        <v>0.02</v>
      </c>
      <c r="AB1094">
        <v>15</v>
      </c>
      <c r="AC1094">
        <v>8</v>
      </c>
      <c r="AD1094">
        <v>7</v>
      </c>
      <c r="AE1094">
        <v>53.33</v>
      </c>
      <c r="AF1094">
        <v>11</v>
      </c>
      <c r="AG1094">
        <v>5</v>
      </c>
      <c r="AH1094">
        <v>5</v>
      </c>
      <c r="AI1094">
        <v>5</v>
      </c>
    </row>
    <row r="1095" spans="1:35" x14ac:dyDescent="0.2">
      <c r="A1095" s="102">
        <v>1483</v>
      </c>
      <c r="B1095">
        <v>2127</v>
      </c>
      <c r="C1095" t="s">
        <v>3174</v>
      </c>
      <c r="D1095" t="s">
        <v>2940</v>
      </c>
      <c r="E1095">
        <v>3750</v>
      </c>
      <c r="F1095">
        <v>3830</v>
      </c>
      <c r="G1095">
        <v>200</v>
      </c>
      <c r="H1095" t="s">
        <v>2928</v>
      </c>
      <c r="I1095">
        <v>4689</v>
      </c>
      <c r="J1095" t="s">
        <v>3170</v>
      </c>
      <c r="K1095" t="s">
        <v>2927</v>
      </c>
      <c r="L1095">
        <v>451</v>
      </c>
      <c r="M1095">
        <v>437</v>
      </c>
      <c r="N1095">
        <v>1800</v>
      </c>
      <c r="O1095" t="s">
        <v>2925</v>
      </c>
      <c r="P1095">
        <v>0.52283496971047105</v>
      </c>
      <c r="Q1095">
        <v>0.80591434823461705</v>
      </c>
      <c r="R1095">
        <v>0.30437805602559098</v>
      </c>
      <c r="S1095">
        <v>6.2429210030521202E-2</v>
      </c>
      <c r="T1095">
        <v>-0.26495595580879799</v>
      </c>
      <c r="U1095">
        <v>0.26495595580879799</v>
      </c>
      <c r="V1095">
        <v>0.58735223995130004</v>
      </c>
      <c r="W1095">
        <v>-1.82</v>
      </c>
      <c r="X1095">
        <v>2.69</v>
      </c>
      <c r="Y1095">
        <v>-16015</v>
      </c>
      <c r="Z1095">
        <v>-616</v>
      </c>
      <c r="AA1095">
        <v>-0.01</v>
      </c>
      <c r="AB1095">
        <v>26</v>
      </c>
      <c r="AC1095">
        <v>12</v>
      </c>
      <c r="AD1095">
        <v>14</v>
      </c>
      <c r="AE1095">
        <v>46.15</v>
      </c>
      <c r="AF1095">
        <v>10</v>
      </c>
      <c r="AG1095">
        <v>9</v>
      </c>
      <c r="AH1095">
        <v>11</v>
      </c>
      <c r="AI1095">
        <v>6</v>
      </c>
    </row>
    <row r="1096" spans="1:35" x14ac:dyDescent="0.2">
      <c r="A1096" s="102">
        <v>1426</v>
      </c>
      <c r="B1096">
        <v>6013</v>
      </c>
      <c r="C1096" t="s">
        <v>3667</v>
      </c>
      <c r="D1096" t="s">
        <v>2938</v>
      </c>
      <c r="E1096">
        <v>1263</v>
      </c>
      <c r="F1096">
        <v>1251</v>
      </c>
      <c r="G1096">
        <v>800</v>
      </c>
      <c r="H1096" t="s">
        <v>2928</v>
      </c>
      <c r="I1096">
        <v>6178</v>
      </c>
      <c r="J1096" t="s">
        <v>3677</v>
      </c>
      <c r="K1096" t="s">
        <v>2940</v>
      </c>
      <c r="L1096">
        <v>1040.5</v>
      </c>
      <c r="M1096">
        <v>1030.5</v>
      </c>
      <c r="N1096">
        <v>1000</v>
      </c>
      <c r="O1096" t="s">
        <v>2925</v>
      </c>
      <c r="P1096">
        <v>0.55138251010858796</v>
      </c>
      <c r="Q1096">
        <v>0.81407179111205397</v>
      </c>
      <c r="R1096">
        <v>0.17766917075670399</v>
      </c>
      <c r="S1096">
        <v>3.8585824883348198E-2</v>
      </c>
      <c r="T1096">
        <v>-0.824563010463088</v>
      </c>
      <c r="U1096">
        <v>0.824563010463088</v>
      </c>
      <c r="V1096">
        <v>1.0335485874282899</v>
      </c>
      <c r="W1096">
        <v>-2.48</v>
      </c>
      <c r="X1096">
        <v>2.97</v>
      </c>
      <c r="Y1096">
        <v>-16068</v>
      </c>
      <c r="Z1096">
        <v>-846</v>
      </c>
      <c r="AA1096">
        <v>-0.01</v>
      </c>
      <c r="AB1096">
        <v>19</v>
      </c>
      <c r="AC1096">
        <v>10</v>
      </c>
      <c r="AD1096">
        <v>9</v>
      </c>
      <c r="AE1096">
        <v>52.63</v>
      </c>
      <c r="AF1096">
        <v>12</v>
      </c>
      <c r="AG1096">
        <v>7</v>
      </c>
      <c r="AH1096">
        <v>6</v>
      </c>
      <c r="AI1096">
        <v>6</v>
      </c>
    </row>
    <row r="1097" spans="1:35" x14ac:dyDescent="0.2">
      <c r="A1097" s="102">
        <v>1001</v>
      </c>
      <c r="B1097">
        <v>6592</v>
      </c>
      <c r="C1097" t="s">
        <v>3221</v>
      </c>
      <c r="D1097" t="s">
        <v>2930</v>
      </c>
      <c r="E1097">
        <v>4045</v>
      </c>
      <c r="F1097">
        <v>4015</v>
      </c>
      <c r="G1097">
        <v>200</v>
      </c>
      <c r="H1097" t="s">
        <v>2928</v>
      </c>
      <c r="I1097">
        <v>9303</v>
      </c>
      <c r="J1097" t="s">
        <v>3615</v>
      </c>
      <c r="K1097" t="s">
        <v>3649</v>
      </c>
      <c r="L1097">
        <v>1521</v>
      </c>
      <c r="M1097">
        <v>1503</v>
      </c>
      <c r="N1097">
        <v>500</v>
      </c>
      <c r="O1097" t="s">
        <v>2925</v>
      </c>
      <c r="P1097">
        <v>0.62062728427723601</v>
      </c>
      <c r="Q1097">
        <v>0.85949620113731595</v>
      </c>
      <c r="R1097">
        <v>0.32996579169719897</v>
      </c>
      <c r="S1097" s="15">
        <v>1.0925458455463899E-5</v>
      </c>
      <c r="T1097">
        <v>-1.9739215452835199</v>
      </c>
      <c r="U1097">
        <v>1.9739215452835199</v>
      </c>
      <c r="V1097">
        <v>2.2433554978185999</v>
      </c>
      <c r="W1097">
        <v>-6.85</v>
      </c>
      <c r="X1097">
        <v>6.41</v>
      </c>
      <c r="Y1097">
        <v>-16812</v>
      </c>
      <c r="Z1097">
        <v>-934</v>
      </c>
      <c r="AA1097">
        <v>0.01</v>
      </c>
      <c r="AB1097">
        <v>18</v>
      </c>
      <c r="AC1097">
        <v>9</v>
      </c>
      <c r="AD1097">
        <v>9</v>
      </c>
      <c r="AE1097">
        <v>50</v>
      </c>
      <c r="AF1097">
        <v>11</v>
      </c>
      <c r="AG1097">
        <v>7</v>
      </c>
      <c r="AH1097">
        <v>6</v>
      </c>
      <c r="AI1097">
        <v>5</v>
      </c>
    </row>
    <row r="1098" spans="1:35" x14ac:dyDescent="0.2">
      <c r="A1098" s="102">
        <v>1189</v>
      </c>
      <c r="B1098">
        <v>2331</v>
      </c>
      <c r="C1098" t="s">
        <v>3127</v>
      </c>
      <c r="D1098" t="s">
        <v>2940</v>
      </c>
      <c r="E1098">
        <v>5750</v>
      </c>
      <c r="F1098">
        <v>5710</v>
      </c>
      <c r="G1098">
        <v>100</v>
      </c>
      <c r="H1098" t="s">
        <v>2928</v>
      </c>
      <c r="I1098">
        <v>8766</v>
      </c>
      <c r="J1098" t="s">
        <v>3165</v>
      </c>
      <c r="K1098" t="s">
        <v>3173</v>
      </c>
      <c r="L1098">
        <v>6280</v>
      </c>
      <c r="M1098">
        <v>6213</v>
      </c>
      <c r="N1098">
        <v>100</v>
      </c>
      <c r="O1098" t="s">
        <v>2925</v>
      </c>
      <c r="P1098">
        <v>0.620979664340226</v>
      </c>
      <c r="Q1098">
        <v>0.84008630906037096</v>
      </c>
      <c r="R1098">
        <v>8.7542305152464001E-2</v>
      </c>
      <c r="S1098">
        <v>7.3197723920356103E-2</v>
      </c>
      <c r="T1098">
        <v>-2.5440314314633898</v>
      </c>
      <c r="U1098">
        <v>2.5440314314633898</v>
      </c>
      <c r="V1098">
        <v>3.5737238985370601</v>
      </c>
      <c r="W1098">
        <v>-5.29</v>
      </c>
      <c r="X1098">
        <v>8.1</v>
      </c>
      <c r="Y1098">
        <v>-17110</v>
      </c>
      <c r="Z1098">
        <v>-2139</v>
      </c>
      <c r="AA1098">
        <v>-0.37</v>
      </c>
      <c r="AB1098">
        <v>8</v>
      </c>
      <c r="AC1098">
        <v>4</v>
      </c>
      <c r="AD1098">
        <v>4</v>
      </c>
      <c r="AE1098">
        <v>50</v>
      </c>
      <c r="AF1098">
        <v>16</v>
      </c>
      <c r="AG1098">
        <v>0</v>
      </c>
      <c r="AH1098">
        <v>1</v>
      </c>
      <c r="AI1098">
        <v>7</v>
      </c>
    </row>
    <row r="1099" spans="1:35" x14ac:dyDescent="0.2">
      <c r="A1099" s="102">
        <v>955</v>
      </c>
      <c r="B1099">
        <v>3865</v>
      </c>
      <c r="C1099" t="s">
        <v>2867</v>
      </c>
      <c r="D1099" t="s">
        <v>3210</v>
      </c>
      <c r="E1099">
        <v>526</v>
      </c>
      <c r="F1099">
        <v>527</v>
      </c>
      <c r="G1099">
        <v>1700</v>
      </c>
      <c r="H1099" t="s">
        <v>2925</v>
      </c>
      <c r="I1099">
        <v>7012</v>
      </c>
      <c r="J1099" t="s">
        <v>3215</v>
      </c>
      <c r="K1099" t="s">
        <v>2943</v>
      </c>
      <c r="L1099">
        <v>2311</v>
      </c>
      <c r="M1099">
        <v>2281</v>
      </c>
      <c r="N1099">
        <v>400</v>
      </c>
      <c r="O1099" t="s">
        <v>2928</v>
      </c>
      <c r="P1099">
        <v>0.90791824784131003</v>
      </c>
      <c r="Q1099">
        <v>0.86384167192994799</v>
      </c>
      <c r="R1099">
        <v>9.2255127614248606E-3</v>
      </c>
      <c r="S1099">
        <v>1.7274953111314901E-2</v>
      </c>
      <c r="T1099">
        <v>0.45665097468695598</v>
      </c>
      <c r="U1099">
        <v>0.45665097468695598</v>
      </c>
      <c r="V1099">
        <v>7.3274892809523304E-2</v>
      </c>
      <c r="W1099">
        <v>1.5</v>
      </c>
      <c r="X1099">
        <v>1.81</v>
      </c>
      <c r="Y1099">
        <v>-17204</v>
      </c>
      <c r="Z1099">
        <v>-1323</v>
      </c>
      <c r="AA1099">
        <v>-0.06</v>
      </c>
      <c r="AB1099">
        <v>13</v>
      </c>
      <c r="AC1099">
        <v>4</v>
      </c>
      <c r="AD1099">
        <v>9</v>
      </c>
      <c r="AE1099">
        <v>30.77</v>
      </c>
      <c r="AF1099">
        <v>13</v>
      </c>
      <c r="AG1099">
        <v>4</v>
      </c>
      <c r="AH1099">
        <v>2</v>
      </c>
      <c r="AI1099">
        <v>7</v>
      </c>
    </row>
    <row r="1100" spans="1:35" x14ac:dyDescent="0.2">
      <c r="A1100" s="102">
        <v>1465</v>
      </c>
      <c r="B1100">
        <v>4114</v>
      </c>
      <c r="C1100" t="s">
        <v>3133</v>
      </c>
      <c r="D1100" t="s">
        <v>2950</v>
      </c>
      <c r="E1100">
        <v>6320</v>
      </c>
      <c r="F1100">
        <v>6230</v>
      </c>
      <c r="G1100">
        <v>100</v>
      </c>
      <c r="H1100" t="s">
        <v>2928</v>
      </c>
      <c r="I1100">
        <v>4927</v>
      </c>
      <c r="J1100" t="s">
        <v>3280</v>
      </c>
      <c r="K1100" t="s">
        <v>2950</v>
      </c>
      <c r="L1100">
        <v>2455</v>
      </c>
      <c r="M1100">
        <v>2461</v>
      </c>
      <c r="N1100">
        <v>300</v>
      </c>
      <c r="O1100" t="s">
        <v>2925</v>
      </c>
      <c r="P1100">
        <v>0.67964858044960696</v>
      </c>
      <c r="Q1100">
        <v>0.80811088831012901</v>
      </c>
      <c r="R1100">
        <v>0.23944481531297199</v>
      </c>
      <c r="S1100">
        <v>9.0377378087384497E-2</v>
      </c>
      <c r="T1100">
        <v>-0.68125554216413098</v>
      </c>
      <c r="U1100">
        <v>0.68125554216413098</v>
      </c>
      <c r="V1100">
        <v>0.186093869273076</v>
      </c>
      <c r="W1100">
        <v>-2.2999999999999998</v>
      </c>
      <c r="X1100">
        <v>18.510000000000002</v>
      </c>
      <c r="Y1100">
        <v>-17212</v>
      </c>
      <c r="Z1100">
        <v>-2152</v>
      </c>
      <c r="AA1100">
        <v>0.16</v>
      </c>
      <c r="AB1100">
        <v>8</v>
      </c>
      <c r="AC1100">
        <v>4</v>
      </c>
      <c r="AD1100">
        <v>4</v>
      </c>
      <c r="AE1100">
        <v>50</v>
      </c>
      <c r="AF1100">
        <v>12</v>
      </c>
      <c r="AG1100">
        <v>3</v>
      </c>
      <c r="AH1100">
        <v>3</v>
      </c>
      <c r="AI1100">
        <v>2</v>
      </c>
    </row>
    <row r="1101" spans="1:35" x14ac:dyDescent="0.2">
      <c r="A1101" s="102">
        <v>648</v>
      </c>
      <c r="B1101">
        <v>3231</v>
      </c>
      <c r="C1101" t="s">
        <v>543</v>
      </c>
      <c r="D1101" t="s">
        <v>2947</v>
      </c>
      <c r="E1101">
        <v>2725</v>
      </c>
      <c r="F1101">
        <v>2748</v>
      </c>
      <c r="G1101">
        <v>200</v>
      </c>
      <c r="H1101" t="s">
        <v>2928</v>
      </c>
      <c r="I1101">
        <v>9719</v>
      </c>
      <c r="J1101" t="s">
        <v>3618</v>
      </c>
      <c r="K1101" t="s">
        <v>2927</v>
      </c>
      <c r="L1101">
        <v>6100</v>
      </c>
      <c r="M1101">
        <v>6130</v>
      </c>
      <c r="N1101">
        <v>100</v>
      </c>
      <c r="O1101" t="s">
        <v>2925</v>
      </c>
      <c r="P1101">
        <v>0.70128082906397504</v>
      </c>
      <c r="Q1101">
        <v>0.89091160456733698</v>
      </c>
      <c r="R1101">
        <v>0.17646792363877201</v>
      </c>
      <c r="S1101">
        <v>2.4366711765070301E-2</v>
      </c>
      <c r="T1101">
        <v>-0.95507277494898002</v>
      </c>
      <c r="U1101">
        <v>0.95507277494898002</v>
      </c>
      <c r="V1101">
        <v>0.487946035475742</v>
      </c>
      <c r="W1101">
        <v>-3.05</v>
      </c>
      <c r="X1101">
        <v>10.34</v>
      </c>
      <c r="Y1101">
        <v>-17502</v>
      </c>
      <c r="Z1101">
        <v>-1167</v>
      </c>
      <c r="AA1101">
        <v>-0.08</v>
      </c>
      <c r="AB1101">
        <v>15</v>
      </c>
      <c r="AC1101">
        <v>7</v>
      </c>
      <c r="AD1101">
        <v>8</v>
      </c>
      <c r="AE1101">
        <v>46.67</v>
      </c>
      <c r="AF1101">
        <v>15</v>
      </c>
      <c r="AG1101">
        <v>2</v>
      </c>
      <c r="AH1101">
        <v>2</v>
      </c>
      <c r="AI1101">
        <v>11</v>
      </c>
    </row>
    <row r="1102" spans="1:35" x14ac:dyDescent="0.2">
      <c r="A1102" s="102">
        <v>413</v>
      </c>
      <c r="B1102">
        <v>1860</v>
      </c>
      <c r="C1102" t="s">
        <v>57</v>
      </c>
      <c r="D1102" t="s">
        <v>2935</v>
      </c>
      <c r="E1102">
        <v>758</v>
      </c>
      <c r="F1102">
        <v>754</v>
      </c>
      <c r="G1102">
        <v>900</v>
      </c>
      <c r="H1102" t="s">
        <v>2925</v>
      </c>
      <c r="I1102">
        <v>6981</v>
      </c>
      <c r="J1102" t="s">
        <v>3179</v>
      </c>
      <c r="K1102" t="s">
        <v>2930</v>
      </c>
      <c r="L1102">
        <v>6711</v>
      </c>
      <c r="M1102">
        <v>6620</v>
      </c>
      <c r="N1102">
        <v>100</v>
      </c>
      <c r="O1102" t="s">
        <v>2928</v>
      </c>
      <c r="P1102">
        <v>0.71675981876980899</v>
      </c>
      <c r="Q1102">
        <v>0.90860672958294797</v>
      </c>
      <c r="R1102">
        <v>0.206799488358267</v>
      </c>
      <c r="S1102">
        <v>2.8805057493615501E-2</v>
      </c>
      <c r="T1102">
        <v>1.16808082144335</v>
      </c>
      <c r="U1102">
        <v>1.16808082144335</v>
      </c>
      <c r="V1102">
        <v>1.0288522481818401</v>
      </c>
      <c r="W1102">
        <v>3.11</v>
      </c>
      <c r="X1102">
        <v>2.5099999999999998</v>
      </c>
      <c r="Y1102">
        <v>-17674</v>
      </c>
      <c r="Z1102">
        <v>-1262</v>
      </c>
      <c r="AA1102">
        <v>0.11</v>
      </c>
      <c r="AB1102">
        <v>14</v>
      </c>
      <c r="AC1102">
        <v>7</v>
      </c>
      <c r="AD1102">
        <v>7</v>
      </c>
      <c r="AE1102">
        <v>50</v>
      </c>
      <c r="AF1102">
        <v>14</v>
      </c>
      <c r="AG1102">
        <v>4</v>
      </c>
      <c r="AH1102">
        <v>1</v>
      </c>
      <c r="AI1102">
        <v>9</v>
      </c>
    </row>
    <row r="1103" spans="1:35" x14ac:dyDescent="0.2">
      <c r="A1103" s="102">
        <v>1081</v>
      </c>
      <c r="B1103">
        <v>3048</v>
      </c>
      <c r="C1103" t="s">
        <v>3333</v>
      </c>
      <c r="D1103" t="s">
        <v>2951</v>
      </c>
      <c r="E1103">
        <v>1208</v>
      </c>
      <c r="F1103">
        <v>1188</v>
      </c>
      <c r="G1103">
        <v>600</v>
      </c>
      <c r="H1103" t="s">
        <v>2928</v>
      </c>
      <c r="I1103">
        <v>6981</v>
      </c>
      <c r="J1103" t="s">
        <v>3179</v>
      </c>
      <c r="K1103" t="s">
        <v>2930</v>
      </c>
      <c r="L1103">
        <v>6711</v>
      </c>
      <c r="M1103">
        <v>6620</v>
      </c>
      <c r="N1103">
        <v>100</v>
      </c>
      <c r="O1103" t="s">
        <v>2925</v>
      </c>
      <c r="P1103">
        <v>0.59364834937627597</v>
      </c>
      <c r="Q1103">
        <v>0.85091656047182596</v>
      </c>
      <c r="R1103">
        <v>0.11494325461541199</v>
      </c>
      <c r="S1103">
        <v>1.6326507900625901E-2</v>
      </c>
      <c r="T1103">
        <v>-1.9909638568668599</v>
      </c>
      <c r="U1103">
        <v>1.9909638568668599</v>
      </c>
      <c r="V1103">
        <v>2.02212002626041</v>
      </c>
      <c r="W1103">
        <v>-6.73</v>
      </c>
      <c r="X1103">
        <v>7.67</v>
      </c>
      <c r="Y1103">
        <v>-17914</v>
      </c>
      <c r="Z1103">
        <v>-746</v>
      </c>
      <c r="AA1103">
        <v>-0.1</v>
      </c>
      <c r="AB1103">
        <v>24</v>
      </c>
      <c r="AC1103">
        <v>12</v>
      </c>
      <c r="AD1103">
        <v>12</v>
      </c>
      <c r="AE1103">
        <v>50</v>
      </c>
      <c r="AF1103">
        <v>9</v>
      </c>
      <c r="AG1103">
        <v>12</v>
      </c>
      <c r="AH1103">
        <v>10</v>
      </c>
      <c r="AI1103">
        <v>2</v>
      </c>
    </row>
    <row r="1104" spans="1:35" x14ac:dyDescent="0.2">
      <c r="A1104" s="102">
        <v>120</v>
      </c>
      <c r="B1104">
        <v>6588</v>
      </c>
      <c r="C1104" t="s">
        <v>539</v>
      </c>
      <c r="D1104" t="s">
        <v>2930</v>
      </c>
      <c r="E1104">
        <v>4385</v>
      </c>
      <c r="F1104">
        <v>4395</v>
      </c>
      <c r="G1104">
        <v>200</v>
      </c>
      <c r="H1104" t="s">
        <v>2928</v>
      </c>
      <c r="I1104">
        <v>9934</v>
      </c>
      <c r="J1104" t="s">
        <v>3190</v>
      </c>
      <c r="K1104" t="s">
        <v>2932</v>
      </c>
      <c r="L1104">
        <v>2780</v>
      </c>
      <c r="M1104">
        <v>2759</v>
      </c>
      <c r="N1104">
        <v>300</v>
      </c>
      <c r="O1104" t="s">
        <v>2925</v>
      </c>
      <c r="P1104">
        <v>0.80780531443864401</v>
      </c>
      <c r="Q1104">
        <v>0.93930926519726599</v>
      </c>
      <c r="R1104">
        <v>0.105381277357865</v>
      </c>
      <c r="S1104">
        <v>6.8591462319844504E-2</v>
      </c>
      <c r="T1104">
        <v>-0.60093204029996405</v>
      </c>
      <c r="U1104">
        <v>0.60093204029996405</v>
      </c>
      <c r="V1104">
        <v>0.15450066041416899</v>
      </c>
      <c r="W1104">
        <v>-1.94</v>
      </c>
      <c r="X1104">
        <v>5.84</v>
      </c>
      <c r="Y1104">
        <v>-18288</v>
      </c>
      <c r="Z1104">
        <v>-1076</v>
      </c>
      <c r="AA1104">
        <v>-0.16</v>
      </c>
      <c r="AB1104">
        <v>17</v>
      </c>
      <c r="AC1104">
        <v>9</v>
      </c>
      <c r="AD1104">
        <v>8</v>
      </c>
      <c r="AE1104">
        <v>52.94</v>
      </c>
      <c r="AF1104">
        <v>12</v>
      </c>
      <c r="AG1104">
        <v>6</v>
      </c>
      <c r="AH1104">
        <v>6</v>
      </c>
      <c r="AI1104">
        <v>5</v>
      </c>
    </row>
    <row r="1105" spans="1:35" x14ac:dyDescent="0.2">
      <c r="A1105" s="102">
        <v>181</v>
      </c>
      <c r="B1105">
        <v>3289</v>
      </c>
      <c r="C1105" t="s">
        <v>780</v>
      </c>
      <c r="D1105" t="s">
        <v>2947</v>
      </c>
      <c r="E1105">
        <v>800</v>
      </c>
      <c r="F1105">
        <v>800</v>
      </c>
      <c r="G1105">
        <v>1400</v>
      </c>
      <c r="H1105" t="s">
        <v>2928</v>
      </c>
      <c r="I1105">
        <v>6920</v>
      </c>
      <c r="J1105" t="s">
        <v>2929</v>
      </c>
      <c r="K1105" t="s">
        <v>2930</v>
      </c>
      <c r="L1105">
        <v>5600</v>
      </c>
      <c r="M1105">
        <v>5490</v>
      </c>
      <c r="N1105">
        <v>200</v>
      </c>
      <c r="O1105" t="s">
        <v>2925</v>
      </c>
      <c r="P1105">
        <v>0.69109462268223298</v>
      </c>
      <c r="Q1105">
        <v>0.93282651322903198</v>
      </c>
      <c r="R1105">
        <v>0.25889603837682601</v>
      </c>
      <c r="S1105">
        <v>1.6193422722366398E-2</v>
      </c>
      <c r="T1105">
        <v>-0.43821805390282298</v>
      </c>
      <c r="U1105">
        <v>0.43821805390282298</v>
      </c>
      <c r="V1105">
        <v>0.48852591812880197</v>
      </c>
      <c r="W1105">
        <v>-5.86</v>
      </c>
      <c r="X1105">
        <v>2</v>
      </c>
      <c r="Y1105">
        <v>-18848</v>
      </c>
      <c r="Z1105">
        <v>-857</v>
      </c>
      <c r="AA1105">
        <v>-0.05</v>
      </c>
      <c r="AB1105">
        <v>22</v>
      </c>
      <c r="AC1105">
        <v>12</v>
      </c>
      <c r="AD1105">
        <v>10</v>
      </c>
      <c r="AE1105">
        <v>54.55</v>
      </c>
      <c r="AF1105">
        <v>8</v>
      </c>
      <c r="AG1105">
        <v>10</v>
      </c>
      <c r="AH1105">
        <v>8</v>
      </c>
      <c r="AI1105">
        <v>4</v>
      </c>
    </row>
    <row r="1106" spans="1:35" x14ac:dyDescent="0.2">
      <c r="A1106" s="102">
        <v>1054</v>
      </c>
      <c r="B1106">
        <v>6501</v>
      </c>
      <c r="C1106" t="s">
        <v>3180</v>
      </c>
      <c r="D1106" t="s">
        <v>2930</v>
      </c>
      <c r="E1106">
        <v>4291</v>
      </c>
      <c r="F1106">
        <v>4269</v>
      </c>
      <c r="G1106">
        <v>100</v>
      </c>
      <c r="H1106" t="s">
        <v>2928</v>
      </c>
      <c r="I1106">
        <v>8766</v>
      </c>
      <c r="J1106" t="s">
        <v>3165</v>
      </c>
      <c r="K1106" t="s">
        <v>3173</v>
      </c>
      <c r="L1106">
        <v>6280</v>
      </c>
      <c r="M1106">
        <v>6213</v>
      </c>
      <c r="N1106">
        <v>100</v>
      </c>
      <c r="O1106" t="s">
        <v>2925</v>
      </c>
      <c r="P1106">
        <v>0.52045516109019396</v>
      </c>
      <c r="Q1106">
        <v>0.85372555839511599</v>
      </c>
      <c r="R1106">
        <v>0.18575034785167399</v>
      </c>
      <c r="S1106">
        <v>5.1424350631279397E-2</v>
      </c>
      <c r="T1106">
        <v>-1.27464136351199</v>
      </c>
      <c r="U1106">
        <v>1.27464136351199</v>
      </c>
      <c r="V1106">
        <v>1.91686922437232</v>
      </c>
      <c r="W1106">
        <v>-4.87</v>
      </c>
      <c r="X1106">
        <v>31.29</v>
      </c>
      <c r="Y1106">
        <v>-18997</v>
      </c>
      <c r="Z1106">
        <v>-2375</v>
      </c>
      <c r="AA1106">
        <v>-0.04</v>
      </c>
      <c r="AB1106">
        <v>8</v>
      </c>
      <c r="AC1106">
        <v>3</v>
      </c>
      <c r="AD1106">
        <v>5</v>
      </c>
      <c r="AE1106">
        <v>37.5</v>
      </c>
      <c r="AF1106">
        <v>16</v>
      </c>
      <c r="AG1106">
        <v>2</v>
      </c>
      <c r="AH1106">
        <v>1</v>
      </c>
      <c r="AI1106">
        <v>5</v>
      </c>
    </row>
    <row r="1107" spans="1:35" x14ac:dyDescent="0.2">
      <c r="A1107" s="102">
        <v>1212</v>
      </c>
      <c r="B1107">
        <v>1801</v>
      </c>
      <c r="C1107" t="s">
        <v>3658</v>
      </c>
      <c r="D1107" t="s">
        <v>2935</v>
      </c>
      <c r="E1107">
        <v>4570</v>
      </c>
      <c r="F1107">
        <v>4465</v>
      </c>
      <c r="G1107">
        <v>100</v>
      </c>
      <c r="H1107" t="s">
        <v>2928</v>
      </c>
      <c r="I1107">
        <v>8279</v>
      </c>
      <c r="J1107" t="s">
        <v>1049</v>
      </c>
      <c r="K1107" t="s">
        <v>2951</v>
      </c>
      <c r="L1107">
        <v>5840</v>
      </c>
      <c r="M1107">
        <v>5810</v>
      </c>
      <c r="N1107">
        <v>100</v>
      </c>
      <c r="O1107" t="s">
        <v>2925</v>
      </c>
      <c r="P1107">
        <v>0.74461463708737097</v>
      </c>
      <c r="Q1107">
        <v>0.83774500599804003</v>
      </c>
      <c r="R1107">
        <v>0.219537555199949</v>
      </c>
      <c r="S1107">
        <v>5.5766328753372001E-2</v>
      </c>
      <c r="T1107">
        <v>-2.4562771256308502</v>
      </c>
      <c r="U1107">
        <v>2.4562771256308502</v>
      </c>
      <c r="V1107">
        <v>2.1498276673972398</v>
      </c>
      <c r="W1107">
        <v>-7.11</v>
      </c>
      <c r="X1107">
        <v>23.15</v>
      </c>
      <c r="Y1107">
        <v>-19113</v>
      </c>
      <c r="Z1107">
        <v>-2389</v>
      </c>
      <c r="AA1107">
        <v>-0.02</v>
      </c>
      <c r="AB1107">
        <v>8</v>
      </c>
      <c r="AC1107">
        <v>3</v>
      </c>
      <c r="AD1107">
        <v>5</v>
      </c>
      <c r="AE1107">
        <v>37.5</v>
      </c>
      <c r="AF1107">
        <v>13</v>
      </c>
      <c r="AG1107">
        <v>2</v>
      </c>
      <c r="AH1107">
        <v>1</v>
      </c>
      <c r="AI1107">
        <v>5</v>
      </c>
    </row>
    <row r="1108" spans="1:35" x14ac:dyDescent="0.2">
      <c r="A1108" s="102">
        <v>876</v>
      </c>
      <c r="B1108">
        <v>4917</v>
      </c>
      <c r="C1108" t="s">
        <v>3372</v>
      </c>
      <c r="D1108" t="s">
        <v>2950</v>
      </c>
      <c r="E1108">
        <v>2692</v>
      </c>
      <c r="F1108">
        <v>2677</v>
      </c>
      <c r="G1108">
        <v>300</v>
      </c>
      <c r="H1108" t="s">
        <v>2928</v>
      </c>
      <c r="I1108">
        <v>5947</v>
      </c>
      <c r="J1108" t="s">
        <v>231</v>
      </c>
      <c r="K1108" t="s">
        <v>3191</v>
      </c>
      <c r="L1108">
        <v>7930</v>
      </c>
      <c r="M1108">
        <v>7870</v>
      </c>
      <c r="N1108">
        <v>100</v>
      </c>
      <c r="O1108" t="s">
        <v>2925</v>
      </c>
      <c r="P1108">
        <v>0.80996841607657399</v>
      </c>
      <c r="Q1108">
        <v>0.87174277437483005</v>
      </c>
      <c r="R1108">
        <v>9.2865540462799601E-2</v>
      </c>
      <c r="S1108">
        <v>2.7252783362094203E-4</v>
      </c>
      <c r="T1108">
        <v>-1.0622261590292399</v>
      </c>
      <c r="U1108">
        <v>1.0622261590292399</v>
      </c>
      <c r="V1108">
        <v>1.51596925192043</v>
      </c>
      <c r="W1108">
        <v>-3.3</v>
      </c>
      <c r="X1108">
        <v>2.0499999999999998</v>
      </c>
      <c r="Y1108">
        <v>-19475</v>
      </c>
      <c r="Z1108">
        <v>-2164</v>
      </c>
      <c r="AA1108">
        <v>0.06</v>
      </c>
      <c r="AB1108">
        <v>9</v>
      </c>
      <c r="AC1108">
        <v>4</v>
      </c>
      <c r="AD1108">
        <v>5</v>
      </c>
      <c r="AE1108">
        <v>44.44</v>
      </c>
      <c r="AF1108">
        <v>15</v>
      </c>
      <c r="AG1108">
        <v>3</v>
      </c>
      <c r="AH1108">
        <v>2</v>
      </c>
      <c r="AI1108">
        <v>4</v>
      </c>
    </row>
    <row r="1109" spans="1:35" x14ac:dyDescent="0.2">
      <c r="A1109" s="102">
        <v>694</v>
      </c>
      <c r="B1109">
        <v>7321</v>
      </c>
      <c r="C1109" t="s">
        <v>3197</v>
      </c>
      <c r="D1109" t="s">
        <v>2988</v>
      </c>
      <c r="E1109">
        <v>629</v>
      </c>
      <c r="F1109">
        <v>614</v>
      </c>
      <c r="G1109">
        <v>1700</v>
      </c>
      <c r="H1109" t="s">
        <v>2928</v>
      </c>
      <c r="I1109">
        <v>9506</v>
      </c>
      <c r="J1109" t="s">
        <v>2989</v>
      </c>
      <c r="K1109" t="s">
        <v>2990</v>
      </c>
      <c r="L1109">
        <v>1060</v>
      </c>
      <c r="M1109">
        <v>1057</v>
      </c>
      <c r="N1109">
        <v>1000</v>
      </c>
      <c r="O1109" t="s">
        <v>2925</v>
      </c>
      <c r="P1109">
        <v>0.84102950540254995</v>
      </c>
      <c r="Q1109">
        <v>0.88716807629498895</v>
      </c>
      <c r="R1109">
        <v>1.1524922138813599E-2</v>
      </c>
      <c r="S1109">
        <v>3.4122491819020399E-4</v>
      </c>
      <c r="T1109">
        <v>-3.5819158753103602</v>
      </c>
      <c r="U1109">
        <v>3.5819158753103602</v>
      </c>
      <c r="V1109">
        <v>3.24209033635143</v>
      </c>
      <c r="W1109">
        <v>-11.15</v>
      </c>
      <c r="X1109">
        <v>1.25</v>
      </c>
      <c r="Y1109">
        <v>-20340</v>
      </c>
      <c r="Z1109">
        <v>-2260</v>
      </c>
      <c r="AA1109">
        <v>-0.12</v>
      </c>
      <c r="AB1109">
        <v>9</v>
      </c>
      <c r="AC1109">
        <v>3</v>
      </c>
      <c r="AD1109">
        <v>6</v>
      </c>
      <c r="AE1109">
        <v>33.33</v>
      </c>
      <c r="AF1109">
        <v>13</v>
      </c>
      <c r="AG1109">
        <v>3</v>
      </c>
      <c r="AH1109">
        <v>1</v>
      </c>
      <c r="AI1109">
        <v>5</v>
      </c>
    </row>
    <row r="1110" spans="1:35" x14ac:dyDescent="0.2">
      <c r="A1110" s="102">
        <v>525</v>
      </c>
      <c r="B1110">
        <v>4739</v>
      </c>
      <c r="C1110" t="s">
        <v>2985</v>
      </c>
      <c r="D1110" t="s">
        <v>2927</v>
      </c>
      <c r="E1110">
        <v>3330</v>
      </c>
      <c r="F1110">
        <v>3345</v>
      </c>
      <c r="G1110">
        <v>300</v>
      </c>
      <c r="H1110" t="s">
        <v>2925</v>
      </c>
      <c r="I1110">
        <v>6750</v>
      </c>
      <c r="J1110" t="s">
        <v>2991</v>
      </c>
      <c r="K1110" t="s">
        <v>2930</v>
      </c>
      <c r="L1110">
        <v>4400</v>
      </c>
      <c r="M1110">
        <v>4275</v>
      </c>
      <c r="N1110">
        <v>200</v>
      </c>
      <c r="O1110" t="s">
        <v>2928</v>
      </c>
      <c r="P1110">
        <v>0.89916390924908496</v>
      </c>
      <c r="Q1110">
        <v>0.90020339989255205</v>
      </c>
      <c r="R1110" s="15">
        <v>9.3767200263780696E-5</v>
      </c>
      <c r="S1110">
        <v>6.7296495452804695E-4</v>
      </c>
      <c r="T1110">
        <v>3.7384827082465</v>
      </c>
      <c r="U1110">
        <v>3.7384827082465</v>
      </c>
      <c r="V1110">
        <v>1.0290918564343501</v>
      </c>
      <c r="W1110">
        <v>8.5</v>
      </c>
      <c r="X1110">
        <v>17.37</v>
      </c>
      <c r="Y1110">
        <v>-20360</v>
      </c>
      <c r="Z1110">
        <v>-1357</v>
      </c>
      <c r="AA1110">
        <v>0.13</v>
      </c>
      <c r="AB1110">
        <v>15</v>
      </c>
      <c r="AC1110">
        <v>8</v>
      </c>
      <c r="AD1110">
        <v>7</v>
      </c>
      <c r="AE1110">
        <v>53.33</v>
      </c>
      <c r="AF1110">
        <v>11</v>
      </c>
      <c r="AG1110">
        <v>7</v>
      </c>
      <c r="AH1110">
        <v>4</v>
      </c>
      <c r="AI1110">
        <v>4</v>
      </c>
    </row>
    <row r="1111" spans="1:35" x14ac:dyDescent="0.2">
      <c r="A1111" s="102">
        <v>736</v>
      </c>
      <c r="B1111">
        <v>3865</v>
      </c>
      <c r="C1111" t="s">
        <v>2867</v>
      </c>
      <c r="D1111" t="s">
        <v>3210</v>
      </c>
      <c r="E1111">
        <v>526</v>
      </c>
      <c r="F1111">
        <v>527</v>
      </c>
      <c r="G1111">
        <v>1900</v>
      </c>
      <c r="H1111" t="s">
        <v>2925</v>
      </c>
      <c r="I1111">
        <v>7202</v>
      </c>
      <c r="J1111" t="s">
        <v>958</v>
      </c>
      <c r="K1111" t="s">
        <v>2943</v>
      </c>
      <c r="L1111">
        <v>1138</v>
      </c>
      <c r="M1111">
        <v>1140.5</v>
      </c>
      <c r="N1111">
        <v>900</v>
      </c>
      <c r="O1111" t="s">
        <v>2928</v>
      </c>
      <c r="P1111">
        <v>0.90538959385172002</v>
      </c>
      <c r="Q1111">
        <v>0.88399472830370296</v>
      </c>
      <c r="R1111">
        <v>6.3793339140441399E-3</v>
      </c>
      <c r="S1111">
        <v>2.3607000154364701E-3</v>
      </c>
      <c r="T1111">
        <v>1.30616899836172</v>
      </c>
      <c r="U1111">
        <v>1.30616899836172</v>
      </c>
      <c r="V1111">
        <v>1.81888995306136</v>
      </c>
      <c r="W1111">
        <v>4.24</v>
      </c>
      <c r="X1111">
        <v>2.4500000000000002</v>
      </c>
      <c r="Y1111">
        <v>-20648</v>
      </c>
      <c r="Z1111">
        <v>-983</v>
      </c>
      <c r="AA1111">
        <v>-0.01</v>
      </c>
      <c r="AB1111">
        <v>21</v>
      </c>
      <c r="AC1111">
        <v>12</v>
      </c>
      <c r="AD1111">
        <v>9</v>
      </c>
      <c r="AE1111">
        <v>57.14</v>
      </c>
      <c r="AF1111">
        <v>12</v>
      </c>
      <c r="AG1111">
        <v>8</v>
      </c>
      <c r="AH1111">
        <v>6</v>
      </c>
      <c r="AI1111">
        <v>7</v>
      </c>
    </row>
    <row r="1112" spans="1:35" x14ac:dyDescent="0.2">
      <c r="A1112" s="102">
        <v>48</v>
      </c>
      <c r="B1112">
        <v>3101</v>
      </c>
      <c r="C1112" t="s">
        <v>3282</v>
      </c>
      <c r="D1112" t="s">
        <v>3276</v>
      </c>
      <c r="E1112">
        <v>1544</v>
      </c>
      <c r="F1112">
        <v>1580</v>
      </c>
      <c r="G1112">
        <v>600</v>
      </c>
      <c r="H1112" t="s">
        <v>2925</v>
      </c>
      <c r="I1112">
        <v>8306</v>
      </c>
      <c r="J1112" t="s">
        <v>3188</v>
      </c>
      <c r="K1112" t="s">
        <v>2988</v>
      </c>
      <c r="L1112">
        <v>579.9</v>
      </c>
      <c r="M1112">
        <v>579.4</v>
      </c>
      <c r="N1112">
        <v>1600</v>
      </c>
      <c r="O1112" t="s">
        <v>2928</v>
      </c>
      <c r="P1112">
        <v>0.79362815092136196</v>
      </c>
      <c r="Q1112">
        <v>0.95504818359952703</v>
      </c>
      <c r="R1112">
        <v>0.294330060770913</v>
      </c>
      <c r="S1112">
        <v>1.60518409141709E-3</v>
      </c>
      <c r="T1112">
        <v>4.1268003186225498E-2</v>
      </c>
      <c r="U1112">
        <v>4.1268003186225498E-2</v>
      </c>
      <c r="V1112">
        <v>0.76971490609218596</v>
      </c>
      <c r="W1112">
        <v>0.11</v>
      </c>
      <c r="X1112">
        <v>2.21</v>
      </c>
      <c r="Y1112">
        <v>-20804</v>
      </c>
      <c r="Z1112">
        <v>-1156</v>
      </c>
      <c r="AA1112">
        <v>-0.05</v>
      </c>
      <c r="AB1112">
        <v>18</v>
      </c>
      <c r="AC1112">
        <v>8</v>
      </c>
      <c r="AD1112">
        <v>10</v>
      </c>
      <c r="AE1112">
        <v>44.44</v>
      </c>
      <c r="AF1112">
        <v>13</v>
      </c>
      <c r="AG1112">
        <v>4</v>
      </c>
      <c r="AH1112">
        <v>4</v>
      </c>
      <c r="AI1112">
        <v>10</v>
      </c>
    </row>
    <row r="1113" spans="1:35" x14ac:dyDescent="0.2">
      <c r="A1113" s="102">
        <v>1011</v>
      </c>
      <c r="B1113">
        <v>5406</v>
      </c>
      <c r="C1113" t="s">
        <v>3369</v>
      </c>
      <c r="D1113" t="s">
        <v>2986</v>
      </c>
      <c r="E1113">
        <v>508</v>
      </c>
      <c r="F1113">
        <v>504</v>
      </c>
      <c r="G1113">
        <v>2100</v>
      </c>
      <c r="H1113" t="s">
        <v>2928</v>
      </c>
      <c r="I1113">
        <v>9716</v>
      </c>
      <c r="J1113" t="s">
        <v>3193</v>
      </c>
      <c r="K1113" t="s">
        <v>2940</v>
      </c>
      <c r="L1113">
        <v>1315</v>
      </c>
      <c r="M1113">
        <v>1310</v>
      </c>
      <c r="N1113">
        <v>800</v>
      </c>
      <c r="O1113" t="s">
        <v>2925</v>
      </c>
      <c r="P1113">
        <v>0.76540098378246801</v>
      </c>
      <c r="Q1113">
        <v>0.858667485194196</v>
      </c>
      <c r="R1113">
        <v>2.7265075971193101E-2</v>
      </c>
      <c r="S1113">
        <v>1.17358667566813E-2</v>
      </c>
      <c r="T1113">
        <v>-1.60484444999264</v>
      </c>
      <c r="U1113">
        <v>1.60484444999264</v>
      </c>
      <c r="V1113">
        <v>1.3039797076080299</v>
      </c>
      <c r="W1113">
        <v>-7.66</v>
      </c>
      <c r="X1113">
        <v>0.99</v>
      </c>
      <c r="Y1113">
        <v>-21136</v>
      </c>
      <c r="Z1113">
        <v>-1174</v>
      </c>
      <c r="AA1113">
        <v>-0.06</v>
      </c>
      <c r="AB1113">
        <v>18</v>
      </c>
      <c r="AC1113">
        <v>9</v>
      </c>
      <c r="AD1113">
        <v>9</v>
      </c>
      <c r="AE1113">
        <v>50</v>
      </c>
      <c r="AF1113">
        <v>9</v>
      </c>
      <c r="AG1113">
        <v>7</v>
      </c>
      <c r="AH1113">
        <v>9</v>
      </c>
      <c r="AI1113">
        <v>2</v>
      </c>
    </row>
    <row r="1114" spans="1:35" x14ac:dyDescent="0.2">
      <c r="A1114" s="102">
        <v>1305</v>
      </c>
      <c r="B1114">
        <v>6383</v>
      </c>
      <c r="C1114" t="s">
        <v>698</v>
      </c>
      <c r="D1114" t="s">
        <v>2938</v>
      </c>
      <c r="E1114">
        <v>6960</v>
      </c>
      <c r="F1114">
        <v>6910</v>
      </c>
      <c r="G1114">
        <v>100</v>
      </c>
      <c r="H1114" t="s">
        <v>2928</v>
      </c>
      <c r="I1114">
        <v>7451</v>
      </c>
      <c r="J1114" t="s">
        <v>971</v>
      </c>
      <c r="K1114" t="s">
        <v>2932</v>
      </c>
      <c r="L1114">
        <v>3205</v>
      </c>
      <c r="M1114">
        <v>3195</v>
      </c>
      <c r="N1114">
        <v>200</v>
      </c>
      <c r="O1114" t="s">
        <v>2925</v>
      </c>
      <c r="P1114">
        <v>0.78474578777789705</v>
      </c>
      <c r="Q1114">
        <v>0.82885213423278703</v>
      </c>
      <c r="R1114">
        <v>6.1657173976219302E-2</v>
      </c>
      <c r="S1114">
        <v>4.5741371672446803E-2</v>
      </c>
      <c r="T1114">
        <v>-4.2823779192289899E-2</v>
      </c>
      <c r="U1114">
        <v>4.2823779192289899E-2</v>
      </c>
      <c r="V1114">
        <v>2.6304137245965802E-2</v>
      </c>
      <c r="W1114">
        <v>-0.14000000000000001</v>
      </c>
      <c r="X1114">
        <v>7.53</v>
      </c>
      <c r="Y1114">
        <v>-21272</v>
      </c>
      <c r="Z1114">
        <v>-1330</v>
      </c>
      <c r="AA1114">
        <v>0.03</v>
      </c>
      <c r="AB1114">
        <v>16</v>
      </c>
      <c r="AC1114">
        <v>9</v>
      </c>
      <c r="AD1114">
        <v>7</v>
      </c>
      <c r="AE1114">
        <v>56.25</v>
      </c>
      <c r="AF1114">
        <v>9</v>
      </c>
      <c r="AG1114">
        <v>9</v>
      </c>
      <c r="AH1114">
        <v>7</v>
      </c>
      <c r="AI1114">
        <v>0</v>
      </c>
    </row>
    <row r="1115" spans="1:35" x14ac:dyDescent="0.2">
      <c r="A1115" s="102">
        <v>1495</v>
      </c>
      <c r="B1115">
        <v>1963</v>
      </c>
      <c r="C1115" t="s">
        <v>3244</v>
      </c>
      <c r="D1115" t="s">
        <v>2935</v>
      </c>
      <c r="E1115">
        <v>1561</v>
      </c>
      <c r="F1115">
        <v>1560</v>
      </c>
      <c r="G1115">
        <v>700</v>
      </c>
      <c r="H1115" t="s">
        <v>2928</v>
      </c>
      <c r="I1115">
        <v>9069</v>
      </c>
      <c r="J1115" t="s">
        <v>3086</v>
      </c>
      <c r="K1115" t="s">
        <v>3096</v>
      </c>
      <c r="L1115">
        <v>898</v>
      </c>
      <c r="M1115">
        <v>891</v>
      </c>
      <c r="N1115">
        <v>1200</v>
      </c>
      <c r="O1115" t="s">
        <v>2925</v>
      </c>
      <c r="P1115">
        <v>0.77951298652141898</v>
      </c>
      <c r="Q1115">
        <v>0.80485779107910904</v>
      </c>
      <c r="R1115">
        <v>7.5135734101194895E-2</v>
      </c>
      <c r="S1115">
        <v>2.6507526511147701E-2</v>
      </c>
      <c r="T1115">
        <v>-1.44564748621266</v>
      </c>
      <c r="U1115">
        <v>1.44564748621266</v>
      </c>
      <c r="V1115">
        <v>1.30501292443774</v>
      </c>
      <c r="W1115">
        <v>-4.22</v>
      </c>
      <c r="X1115">
        <v>2.09</v>
      </c>
      <c r="Y1115">
        <v>-23192</v>
      </c>
      <c r="Z1115">
        <v>-892</v>
      </c>
      <c r="AA1115">
        <v>-0.09</v>
      </c>
      <c r="AB1115">
        <v>26</v>
      </c>
      <c r="AC1115">
        <v>10</v>
      </c>
      <c r="AD1115">
        <v>16</v>
      </c>
      <c r="AE1115">
        <v>38.46</v>
      </c>
      <c r="AF1115">
        <v>11</v>
      </c>
      <c r="AG1115">
        <v>9</v>
      </c>
      <c r="AH1115">
        <v>10</v>
      </c>
      <c r="AI1115">
        <v>7</v>
      </c>
    </row>
    <row r="1116" spans="1:35" x14ac:dyDescent="0.2">
      <c r="A1116" s="102">
        <v>336</v>
      </c>
      <c r="B1116">
        <v>7951</v>
      </c>
      <c r="C1116" t="s">
        <v>3354</v>
      </c>
      <c r="D1116" t="s">
        <v>2949</v>
      </c>
      <c r="E1116">
        <v>5630</v>
      </c>
      <c r="F1116">
        <v>5670</v>
      </c>
      <c r="G1116">
        <v>100</v>
      </c>
      <c r="H1116" t="s">
        <v>2928</v>
      </c>
      <c r="I1116">
        <v>9810</v>
      </c>
      <c r="J1116" t="s">
        <v>2892</v>
      </c>
      <c r="K1116" t="s">
        <v>2932</v>
      </c>
      <c r="L1116">
        <v>4820</v>
      </c>
      <c r="M1116">
        <v>4860</v>
      </c>
      <c r="N1116">
        <v>100</v>
      </c>
      <c r="O1116" t="s">
        <v>2925</v>
      </c>
      <c r="P1116">
        <v>0.70089919882668905</v>
      </c>
      <c r="Q1116">
        <v>0.91448357741925301</v>
      </c>
      <c r="R1116">
        <v>0.11587010412144801</v>
      </c>
      <c r="S1116">
        <v>2.21986139255669E-2</v>
      </c>
      <c r="T1116">
        <v>-0.19939298132689201</v>
      </c>
      <c r="U1116">
        <v>0.19939298132689201</v>
      </c>
      <c r="V1116">
        <v>1.00586750392248</v>
      </c>
      <c r="W1116">
        <v>-0.59</v>
      </c>
      <c r="X1116">
        <v>14.29</v>
      </c>
      <c r="Y1116">
        <v>-23415</v>
      </c>
      <c r="Z1116">
        <v>-3345</v>
      </c>
      <c r="AA1116">
        <v>-0.5</v>
      </c>
      <c r="AB1116">
        <v>7</v>
      </c>
      <c r="AC1116">
        <v>3</v>
      </c>
      <c r="AD1116">
        <v>4</v>
      </c>
      <c r="AE1116">
        <v>42.86</v>
      </c>
      <c r="AF1116">
        <v>13</v>
      </c>
      <c r="AG1116">
        <v>2</v>
      </c>
      <c r="AH1116">
        <v>1</v>
      </c>
      <c r="AI1116">
        <v>4</v>
      </c>
    </row>
    <row r="1117" spans="1:35" x14ac:dyDescent="0.2">
      <c r="A1117" s="102">
        <v>420</v>
      </c>
      <c r="B1117">
        <v>6770</v>
      </c>
      <c r="C1117" t="s">
        <v>24</v>
      </c>
      <c r="D1117" t="s">
        <v>2930</v>
      </c>
      <c r="E1117">
        <v>2014</v>
      </c>
      <c r="F1117">
        <v>2008</v>
      </c>
      <c r="G1117">
        <v>500</v>
      </c>
      <c r="H1117" t="s">
        <v>2928</v>
      </c>
      <c r="I1117">
        <v>7205</v>
      </c>
      <c r="J1117" t="s">
        <v>60</v>
      </c>
      <c r="K1117" t="s">
        <v>2943</v>
      </c>
      <c r="L1117">
        <v>1052</v>
      </c>
      <c r="M1117">
        <v>1055</v>
      </c>
      <c r="N1117">
        <v>1000</v>
      </c>
      <c r="O1117" t="s">
        <v>2925</v>
      </c>
      <c r="P1117">
        <v>0.73258738684611502</v>
      </c>
      <c r="Q1117">
        <v>0.90817727704155204</v>
      </c>
      <c r="R1117">
        <v>0.220469575173181</v>
      </c>
      <c r="S1117">
        <v>1.6833791188188299E-2</v>
      </c>
      <c r="T1117">
        <v>-2.8198306043002601</v>
      </c>
      <c r="U1117">
        <v>2.8198306043002601</v>
      </c>
      <c r="V1117">
        <v>2.9963527977019102</v>
      </c>
      <c r="W1117">
        <v>-15.51</v>
      </c>
      <c r="X1117">
        <v>5.08</v>
      </c>
      <c r="Y1117">
        <v>-23495</v>
      </c>
      <c r="Z1117">
        <v>-1382</v>
      </c>
      <c r="AA1117">
        <v>-0.09</v>
      </c>
      <c r="AB1117">
        <v>17</v>
      </c>
      <c r="AC1117">
        <v>9</v>
      </c>
      <c r="AD1117">
        <v>8</v>
      </c>
      <c r="AE1117">
        <v>52.94</v>
      </c>
      <c r="AF1117">
        <v>11</v>
      </c>
      <c r="AG1117">
        <v>5</v>
      </c>
      <c r="AH1117">
        <v>7</v>
      </c>
      <c r="AI1117">
        <v>5</v>
      </c>
    </row>
    <row r="1118" spans="1:35" x14ac:dyDescent="0.2">
      <c r="A1118" s="102">
        <v>361</v>
      </c>
      <c r="B1118">
        <v>5714</v>
      </c>
      <c r="C1118" t="s">
        <v>872</v>
      </c>
      <c r="D1118" t="s">
        <v>2941</v>
      </c>
      <c r="E1118">
        <v>4090</v>
      </c>
      <c r="F1118">
        <v>4070</v>
      </c>
      <c r="G1118">
        <v>200</v>
      </c>
      <c r="H1118" t="s">
        <v>2928</v>
      </c>
      <c r="I1118">
        <v>8425</v>
      </c>
      <c r="J1118" t="s">
        <v>3171</v>
      </c>
      <c r="K1118" t="s">
        <v>2931</v>
      </c>
      <c r="L1118">
        <v>3445</v>
      </c>
      <c r="M1118">
        <v>3420</v>
      </c>
      <c r="N1118">
        <v>200</v>
      </c>
      <c r="O1118" t="s">
        <v>2925</v>
      </c>
      <c r="P1118">
        <v>0.71068142925667099</v>
      </c>
      <c r="Q1118">
        <v>0.91221934860948195</v>
      </c>
      <c r="R1118">
        <v>3.1695224713060597E-4</v>
      </c>
      <c r="S1118">
        <v>3.8468603023820699E-2</v>
      </c>
      <c r="T1118">
        <v>-1.1057388954668601</v>
      </c>
      <c r="U1118">
        <v>1.1057388954668601</v>
      </c>
      <c r="V1118">
        <v>0.83698157304332099</v>
      </c>
      <c r="W1118">
        <v>-2.48</v>
      </c>
      <c r="X1118">
        <v>15.97</v>
      </c>
      <c r="Y1118">
        <v>-24299</v>
      </c>
      <c r="Z1118">
        <v>-2209</v>
      </c>
      <c r="AA1118">
        <v>-0.12</v>
      </c>
      <c r="AB1118">
        <v>11</v>
      </c>
      <c r="AC1118">
        <v>6</v>
      </c>
      <c r="AD1118">
        <v>5</v>
      </c>
      <c r="AE1118">
        <v>54.55</v>
      </c>
      <c r="AF1118">
        <v>15</v>
      </c>
      <c r="AG1118">
        <v>2</v>
      </c>
      <c r="AH1118">
        <v>2</v>
      </c>
      <c r="AI1118">
        <v>7</v>
      </c>
    </row>
    <row r="1119" spans="1:35" x14ac:dyDescent="0.2">
      <c r="A1119" s="102">
        <v>220</v>
      </c>
      <c r="B1119">
        <v>4902</v>
      </c>
      <c r="C1119" t="s">
        <v>3654</v>
      </c>
      <c r="D1119" t="s">
        <v>2930</v>
      </c>
      <c r="E1119">
        <v>696</v>
      </c>
      <c r="F1119">
        <v>701</v>
      </c>
      <c r="G1119">
        <v>1200</v>
      </c>
      <c r="H1119" t="s">
        <v>2925</v>
      </c>
      <c r="I1119">
        <v>6302</v>
      </c>
      <c r="J1119" t="s">
        <v>3256</v>
      </c>
      <c r="K1119" t="s">
        <v>2938</v>
      </c>
      <c r="L1119">
        <v>2938</v>
      </c>
      <c r="M1119">
        <v>2901</v>
      </c>
      <c r="N1119">
        <v>300</v>
      </c>
      <c r="O1119" t="s">
        <v>2928</v>
      </c>
      <c r="P1119">
        <v>0.81074964289745599</v>
      </c>
      <c r="Q1119">
        <v>0.92690729910346803</v>
      </c>
      <c r="R1119">
        <v>0.20157683521437</v>
      </c>
      <c r="S1119">
        <v>4.4779982254031798E-2</v>
      </c>
      <c r="T1119">
        <v>1.7396864108577601</v>
      </c>
      <c r="U1119">
        <v>1.7396864108577601</v>
      </c>
      <c r="V1119">
        <v>1.0330536621824</v>
      </c>
      <c r="W1119">
        <v>4.67</v>
      </c>
      <c r="X1119">
        <v>3.34</v>
      </c>
      <c r="Y1119">
        <v>-24313</v>
      </c>
      <c r="Z1119">
        <v>-1430</v>
      </c>
      <c r="AA1119">
        <v>-0.12</v>
      </c>
      <c r="AB1119">
        <v>17</v>
      </c>
      <c r="AC1119">
        <v>9</v>
      </c>
      <c r="AD1119">
        <v>8</v>
      </c>
      <c r="AE1119">
        <v>52.94</v>
      </c>
      <c r="AF1119">
        <v>13</v>
      </c>
      <c r="AG1119">
        <v>5</v>
      </c>
      <c r="AH1119">
        <v>6</v>
      </c>
      <c r="AI1119">
        <v>6</v>
      </c>
    </row>
    <row r="1120" spans="1:35" x14ac:dyDescent="0.2">
      <c r="A1120" s="102">
        <v>1193</v>
      </c>
      <c r="B1120">
        <v>1332</v>
      </c>
      <c r="C1120" t="s">
        <v>3636</v>
      </c>
      <c r="D1120" t="s">
        <v>3094</v>
      </c>
      <c r="E1120">
        <v>613</v>
      </c>
      <c r="F1120">
        <v>609</v>
      </c>
      <c r="G1120">
        <v>1000</v>
      </c>
      <c r="H1120" t="s">
        <v>2925</v>
      </c>
      <c r="I1120">
        <v>4114</v>
      </c>
      <c r="J1120" t="s">
        <v>3133</v>
      </c>
      <c r="K1120" t="s">
        <v>2950</v>
      </c>
      <c r="L1120">
        <v>6320</v>
      </c>
      <c r="M1120">
        <v>6230</v>
      </c>
      <c r="N1120">
        <v>100</v>
      </c>
      <c r="O1120" t="s">
        <v>2928</v>
      </c>
      <c r="P1120">
        <v>0.70465453295515101</v>
      </c>
      <c r="Q1120">
        <v>0.83963559113088404</v>
      </c>
      <c r="R1120">
        <v>4.9053747171785003E-3</v>
      </c>
      <c r="S1120">
        <v>3.03226893683642E-2</v>
      </c>
      <c r="T1120">
        <v>1.5473400784409299</v>
      </c>
      <c r="U1120">
        <v>1.5473400784409299</v>
      </c>
      <c r="V1120">
        <v>1.67286348916818</v>
      </c>
      <c r="W1120">
        <v>3.84</v>
      </c>
      <c r="X1120">
        <v>2.25</v>
      </c>
      <c r="Y1120">
        <v>-24621</v>
      </c>
      <c r="Z1120">
        <v>-1296</v>
      </c>
      <c r="AA1120">
        <v>0.02</v>
      </c>
      <c r="AB1120">
        <v>19</v>
      </c>
      <c r="AC1120">
        <v>10</v>
      </c>
      <c r="AD1120">
        <v>9</v>
      </c>
      <c r="AE1120">
        <v>52.63</v>
      </c>
      <c r="AF1120">
        <v>11</v>
      </c>
      <c r="AG1120">
        <v>8</v>
      </c>
      <c r="AH1120">
        <v>8</v>
      </c>
      <c r="AI1120">
        <v>3</v>
      </c>
    </row>
    <row r="1121" spans="1:35" x14ac:dyDescent="0.2">
      <c r="A1121" s="102">
        <v>110</v>
      </c>
      <c r="B1121">
        <v>3765</v>
      </c>
      <c r="C1121" t="s">
        <v>3287</v>
      </c>
      <c r="D1121" t="s">
        <v>2927</v>
      </c>
      <c r="E1121">
        <v>2133</v>
      </c>
      <c r="F1121">
        <v>2103</v>
      </c>
      <c r="G1121">
        <v>500</v>
      </c>
      <c r="H1121" t="s">
        <v>2928</v>
      </c>
      <c r="I1121">
        <v>4927</v>
      </c>
      <c r="J1121" t="s">
        <v>3280</v>
      </c>
      <c r="K1121" t="s">
        <v>2950</v>
      </c>
      <c r="L1121">
        <v>2455</v>
      </c>
      <c r="M1121">
        <v>2461</v>
      </c>
      <c r="N1121">
        <v>400</v>
      </c>
      <c r="O1121" t="s">
        <v>2925</v>
      </c>
      <c r="P1121">
        <v>0.88313750918577005</v>
      </c>
      <c r="Q1121">
        <v>0.94083138312311598</v>
      </c>
      <c r="R1121">
        <v>6.10216164908845E-2</v>
      </c>
      <c r="S1121">
        <v>9.2797549734612399E-3</v>
      </c>
      <c r="T1121">
        <v>-1.1974387433290301</v>
      </c>
      <c r="U1121">
        <v>1.1974387433290301</v>
      </c>
      <c r="V1121">
        <v>0.76408897968509004</v>
      </c>
      <c r="W1121">
        <v>-4.2300000000000004</v>
      </c>
      <c r="X1121">
        <v>6.82</v>
      </c>
      <c r="Y1121">
        <v>-24804</v>
      </c>
      <c r="Z1121">
        <v>-1772</v>
      </c>
      <c r="AA1121">
        <v>-0.17</v>
      </c>
      <c r="AB1121">
        <v>14</v>
      </c>
      <c r="AC1121">
        <v>6</v>
      </c>
      <c r="AD1121">
        <v>8</v>
      </c>
      <c r="AE1121">
        <v>42.86</v>
      </c>
      <c r="AF1121">
        <v>9</v>
      </c>
      <c r="AG1121">
        <v>7</v>
      </c>
      <c r="AH1121">
        <v>5</v>
      </c>
      <c r="AI1121">
        <v>2</v>
      </c>
    </row>
    <row r="1122" spans="1:35" x14ac:dyDescent="0.2">
      <c r="A1122" s="102">
        <v>746</v>
      </c>
      <c r="B1122">
        <v>2730</v>
      </c>
      <c r="C1122" t="s">
        <v>749</v>
      </c>
      <c r="D1122" t="s">
        <v>2951</v>
      </c>
      <c r="E1122">
        <v>1082</v>
      </c>
      <c r="F1122">
        <v>1061</v>
      </c>
      <c r="G1122">
        <v>1000</v>
      </c>
      <c r="H1122" t="s">
        <v>2928</v>
      </c>
      <c r="I1122">
        <v>6807</v>
      </c>
      <c r="J1122" t="s">
        <v>239</v>
      </c>
      <c r="K1122" t="s">
        <v>2930</v>
      </c>
      <c r="L1122">
        <v>2080</v>
      </c>
      <c r="M1122">
        <v>2041</v>
      </c>
      <c r="N1122">
        <v>500</v>
      </c>
      <c r="O1122" t="s">
        <v>2925</v>
      </c>
      <c r="P1122">
        <v>0.70265966809024105</v>
      </c>
      <c r="Q1122">
        <v>0.88321704374972199</v>
      </c>
      <c r="R1122">
        <v>8.9557548040752697E-3</v>
      </c>
      <c r="S1122">
        <v>8.8991083831935797E-2</v>
      </c>
      <c r="T1122">
        <v>-1.33092157067915</v>
      </c>
      <c r="U1122">
        <v>1.33092157067915</v>
      </c>
      <c r="V1122">
        <v>1.1700937166569501</v>
      </c>
      <c r="W1122">
        <v>-6.84</v>
      </c>
      <c r="X1122">
        <v>3.97</v>
      </c>
      <c r="Y1122">
        <v>-25258</v>
      </c>
      <c r="Z1122">
        <v>-1052</v>
      </c>
      <c r="AA1122">
        <v>-0.06</v>
      </c>
      <c r="AB1122">
        <v>24</v>
      </c>
      <c r="AC1122">
        <v>12</v>
      </c>
      <c r="AD1122">
        <v>12</v>
      </c>
      <c r="AE1122">
        <v>50</v>
      </c>
      <c r="AF1122">
        <v>11</v>
      </c>
      <c r="AG1122">
        <v>11</v>
      </c>
      <c r="AH1122">
        <v>9</v>
      </c>
      <c r="AI1122">
        <v>4</v>
      </c>
    </row>
    <row r="1123" spans="1:35" x14ac:dyDescent="0.2">
      <c r="A1123" s="102">
        <v>1325</v>
      </c>
      <c r="B1123">
        <v>4005</v>
      </c>
      <c r="C1123" t="s">
        <v>3236</v>
      </c>
      <c r="D1123" t="s">
        <v>2950</v>
      </c>
      <c r="E1123">
        <v>465</v>
      </c>
      <c r="F1123">
        <v>464</v>
      </c>
      <c r="G1123">
        <v>2300</v>
      </c>
      <c r="H1123" t="s">
        <v>2928</v>
      </c>
      <c r="I1123">
        <v>4183</v>
      </c>
      <c r="J1123" t="s">
        <v>3187</v>
      </c>
      <c r="K1123" t="s">
        <v>2950</v>
      </c>
      <c r="L1123">
        <v>2640</v>
      </c>
      <c r="M1123">
        <v>2634</v>
      </c>
      <c r="N1123">
        <v>400</v>
      </c>
      <c r="O1123" t="s">
        <v>2925</v>
      </c>
      <c r="P1123">
        <v>0.81452407144887096</v>
      </c>
      <c r="Q1123">
        <v>0.826661152692723</v>
      </c>
      <c r="R1123">
        <v>5.63923965882802E-2</v>
      </c>
      <c r="S1123">
        <v>7.2169134547810598E-2</v>
      </c>
      <c r="T1123">
        <v>-2.7428092264372101</v>
      </c>
      <c r="U1123">
        <v>2.7428092264372101</v>
      </c>
      <c r="V1123">
        <v>3.3583276242804598</v>
      </c>
      <c r="W1123">
        <v>-6.92</v>
      </c>
      <c r="X1123">
        <v>1.29</v>
      </c>
      <c r="Y1123">
        <v>-25566</v>
      </c>
      <c r="Z1123">
        <v>-1704</v>
      </c>
      <c r="AA1123">
        <v>-0.03</v>
      </c>
      <c r="AB1123">
        <v>15</v>
      </c>
      <c r="AC1123">
        <v>8</v>
      </c>
      <c r="AD1123">
        <v>7</v>
      </c>
      <c r="AE1123">
        <v>53.33</v>
      </c>
      <c r="AF1123">
        <v>16</v>
      </c>
      <c r="AG1123">
        <v>2</v>
      </c>
      <c r="AH1123">
        <v>1</v>
      </c>
      <c r="AI1123">
        <v>12</v>
      </c>
    </row>
    <row r="1124" spans="1:35" x14ac:dyDescent="0.2">
      <c r="A1124" s="102">
        <v>10</v>
      </c>
      <c r="B1124">
        <v>3289</v>
      </c>
      <c r="C1124" t="s">
        <v>780</v>
      </c>
      <c r="D1124" t="s">
        <v>2947</v>
      </c>
      <c r="E1124">
        <v>800</v>
      </c>
      <c r="F1124">
        <v>800</v>
      </c>
      <c r="G1124">
        <v>1300</v>
      </c>
      <c r="H1124" t="s">
        <v>2928</v>
      </c>
      <c r="I1124">
        <v>8804</v>
      </c>
      <c r="J1124" t="s">
        <v>1096</v>
      </c>
      <c r="K1124" t="s">
        <v>2947</v>
      </c>
      <c r="L1124">
        <v>1791</v>
      </c>
      <c r="M1124">
        <v>1788</v>
      </c>
      <c r="N1124">
        <v>600</v>
      </c>
      <c r="O1124" t="s">
        <v>2925</v>
      </c>
      <c r="P1124">
        <v>0.89737938065671696</v>
      </c>
      <c r="Q1124">
        <v>0.96559837460069198</v>
      </c>
      <c r="R1124">
        <v>0.20132014382701399</v>
      </c>
      <c r="S1124">
        <v>1.7504791831078701E-2</v>
      </c>
      <c r="T1124">
        <v>-0.230226812952671</v>
      </c>
      <c r="U1124">
        <v>0.230226812952671</v>
      </c>
      <c r="V1124">
        <v>0.12404688932317599</v>
      </c>
      <c r="W1124">
        <v>-0.71</v>
      </c>
      <c r="X1124">
        <v>3.06</v>
      </c>
      <c r="Y1124">
        <v>-26035</v>
      </c>
      <c r="Z1124">
        <v>-1370</v>
      </c>
      <c r="AA1124">
        <v>-0.06</v>
      </c>
      <c r="AB1124">
        <v>19</v>
      </c>
      <c r="AC1124">
        <v>8</v>
      </c>
      <c r="AD1124">
        <v>11</v>
      </c>
      <c r="AE1124">
        <v>42.11</v>
      </c>
      <c r="AF1124">
        <v>16</v>
      </c>
      <c r="AG1124">
        <v>3</v>
      </c>
      <c r="AH1124">
        <v>2</v>
      </c>
      <c r="AI1124">
        <v>14</v>
      </c>
    </row>
    <row r="1125" spans="1:35" x14ac:dyDescent="0.2">
      <c r="A1125" s="102">
        <v>233</v>
      </c>
      <c r="B1125">
        <v>4004</v>
      </c>
      <c r="C1125" t="s">
        <v>3186</v>
      </c>
      <c r="D1125" t="s">
        <v>2950</v>
      </c>
      <c r="E1125">
        <v>2749</v>
      </c>
      <c r="F1125">
        <v>2755</v>
      </c>
      <c r="G1125">
        <v>300</v>
      </c>
      <c r="H1125" t="s">
        <v>2928</v>
      </c>
      <c r="I1125">
        <v>7182</v>
      </c>
      <c r="J1125" t="s">
        <v>3091</v>
      </c>
      <c r="K1125" t="s">
        <v>2988</v>
      </c>
      <c r="L1125">
        <v>1050</v>
      </c>
      <c r="M1125">
        <v>1047</v>
      </c>
      <c r="N1125">
        <v>800</v>
      </c>
      <c r="O1125" t="s">
        <v>2925</v>
      </c>
      <c r="P1125">
        <v>0.82224134656863901</v>
      </c>
      <c r="Q1125">
        <v>0.92561357048630799</v>
      </c>
      <c r="R1125">
        <v>0.13765598573438101</v>
      </c>
      <c r="S1125">
        <v>3.34536678546951E-3</v>
      </c>
      <c r="T1125">
        <v>-1.3861064881642999</v>
      </c>
      <c r="U1125">
        <v>1.3861064881642999</v>
      </c>
      <c r="V1125">
        <v>1.49913573130643</v>
      </c>
      <c r="W1125">
        <v>-5.81</v>
      </c>
      <c r="X1125">
        <v>1.34</v>
      </c>
      <c r="Y1125">
        <v>-26057</v>
      </c>
      <c r="Z1125">
        <v>-1133</v>
      </c>
      <c r="AA1125">
        <v>-0.3</v>
      </c>
      <c r="AB1125">
        <v>23</v>
      </c>
      <c r="AC1125">
        <v>11</v>
      </c>
      <c r="AD1125">
        <v>12</v>
      </c>
      <c r="AE1125">
        <v>47.83</v>
      </c>
      <c r="AF1125">
        <v>10</v>
      </c>
      <c r="AG1125">
        <v>9</v>
      </c>
      <c r="AH1125">
        <v>11</v>
      </c>
      <c r="AI1125">
        <v>3</v>
      </c>
    </row>
    <row r="1126" spans="1:35" x14ac:dyDescent="0.2">
      <c r="A1126" s="102">
        <v>866</v>
      </c>
      <c r="B1126">
        <v>2127</v>
      </c>
      <c r="C1126" t="s">
        <v>3174</v>
      </c>
      <c r="D1126" t="s">
        <v>2940</v>
      </c>
      <c r="E1126">
        <v>3750</v>
      </c>
      <c r="F1126">
        <v>3830</v>
      </c>
      <c r="G1126">
        <v>300</v>
      </c>
      <c r="H1126" t="s">
        <v>2928</v>
      </c>
      <c r="I1126">
        <v>3563</v>
      </c>
      <c r="J1126" t="s">
        <v>3194</v>
      </c>
      <c r="K1126" t="s">
        <v>2951</v>
      </c>
      <c r="L1126">
        <v>9330</v>
      </c>
      <c r="M1126">
        <v>9800</v>
      </c>
      <c r="N1126">
        <v>100</v>
      </c>
      <c r="O1126" t="s">
        <v>2925</v>
      </c>
      <c r="P1126">
        <v>0.73701985270433001</v>
      </c>
      <c r="Q1126">
        <v>0.87238291442131599</v>
      </c>
      <c r="R1126">
        <v>0.248840130728889</v>
      </c>
      <c r="S1126">
        <v>3.6340492617289201E-2</v>
      </c>
      <c r="T1126">
        <v>-0.947364458528415</v>
      </c>
      <c r="U1126">
        <v>0.947364458528415</v>
      </c>
      <c r="V1126">
        <v>0.32980496621997901</v>
      </c>
      <c r="W1126">
        <v>-4.8600000000000003</v>
      </c>
      <c r="X1126">
        <v>17.239999999999998</v>
      </c>
      <c r="Y1126">
        <v>-26178</v>
      </c>
      <c r="Z1126">
        <v>-2014</v>
      </c>
      <c r="AA1126">
        <v>0.19</v>
      </c>
      <c r="AB1126">
        <v>13</v>
      </c>
      <c r="AC1126">
        <v>6</v>
      </c>
      <c r="AD1126">
        <v>7</v>
      </c>
      <c r="AE1126">
        <v>46.15</v>
      </c>
      <c r="AF1126">
        <v>10</v>
      </c>
      <c r="AG1126">
        <v>6</v>
      </c>
      <c r="AH1126">
        <v>5</v>
      </c>
      <c r="AI1126">
        <v>2</v>
      </c>
    </row>
    <row r="1127" spans="1:35" x14ac:dyDescent="0.2">
      <c r="A1127" s="102">
        <v>1116</v>
      </c>
      <c r="B1127">
        <v>4208</v>
      </c>
      <c r="C1127" t="s">
        <v>3185</v>
      </c>
      <c r="D1127" t="s">
        <v>2950</v>
      </c>
      <c r="E1127">
        <v>2253</v>
      </c>
      <c r="F1127">
        <v>2236</v>
      </c>
      <c r="G1127">
        <v>400</v>
      </c>
      <c r="H1127" t="s">
        <v>2928</v>
      </c>
      <c r="I1127">
        <v>8308</v>
      </c>
      <c r="J1127" t="s">
        <v>52</v>
      </c>
      <c r="K1127" t="s">
        <v>2988</v>
      </c>
      <c r="L1127">
        <v>467.9</v>
      </c>
      <c r="M1127">
        <v>466.4</v>
      </c>
      <c r="N1127">
        <v>1900</v>
      </c>
      <c r="O1127" t="s">
        <v>2925</v>
      </c>
      <c r="P1127">
        <v>0.80636033443190602</v>
      </c>
      <c r="Q1127">
        <v>0.84823980131779597</v>
      </c>
      <c r="R1127">
        <v>0.107765924060059</v>
      </c>
      <c r="S1127">
        <v>2.2815922843726601E-2</v>
      </c>
      <c r="T1127">
        <v>-1.8446166486465501</v>
      </c>
      <c r="U1127">
        <v>1.8446166486465501</v>
      </c>
      <c r="V1127">
        <v>1.8385861891136199</v>
      </c>
      <c r="W1127">
        <v>-3.37</v>
      </c>
      <c r="X1127">
        <v>0.92</v>
      </c>
      <c r="Y1127">
        <v>-26269</v>
      </c>
      <c r="Z1127">
        <v>-1642</v>
      </c>
      <c r="AA1127">
        <v>-0.12</v>
      </c>
      <c r="AB1127">
        <v>16</v>
      </c>
      <c r="AC1127">
        <v>9</v>
      </c>
      <c r="AD1127">
        <v>7</v>
      </c>
      <c r="AE1127">
        <v>56.25</v>
      </c>
      <c r="AF1127">
        <v>14</v>
      </c>
      <c r="AG1127">
        <v>3</v>
      </c>
      <c r="AH1127">
        <v>4</v>
      </c>
      <c r="AI1127">
        <v>9</v>
      </c>
    </row>
    <row r="1128" spans="1:35" x14ac:dyDescent="0.2">
      <c r="A1128" s="102">
        <v>318</v>
      </c>
      <c r="B1128">
        <v>3436</v>
      </c>
      <c r="C1128" t="s">
        <v>3252</v>
      </c>
      <c r="D1128" t="s">
        <v>3191</v>
      </c>
      <c r="E1128">
        <v>1768</v>
      </c>
      <c r="F1128">
        <v>1768</v>
      </c>
      <c r="G1128">
        <v>600</v>
      </c>
      <c r="H1128" t="s">
        <v>2928</v>
      </c>
      <c r="I1128">
        <v>6370</v>
      </c>
      <c r="J1128" t="s">
        <v>3237</v>
      </c>
      <c r="K1128" t="s">
        <v>2938</v>
      </c>
      <c r="L1128">
        <v>3500</v>
      </c>
      <c r="M1128">
        <v>3495</v>
      </c>
      <c r="N1128">
        <v>300</v>
      </c>
      <c r="O1128" t="s">
        <v>2925</v>
      </c>
      <c r="P1128">
        <v>0.55018130556723499</v>
      </c>
      <c r="Q1128">
        <v>0.91692720313298404</v>
      </c>
      <c r="R1128">
        <v>0.129832029943827</v>
      </c>
      <c r="S1128">
        <v>6.4712868222206302E-2</v>
      </c>
      <c r="T1128">
        <v>-2.3921447757412202</v>
      </c>
      <c r="U1128">
        <v>2.3921447757412202</v>
      </c>
      <c r="V1128">
        <v>1.96665159200006</v>
      </c>
      <c r="W1128">
        <v>-11.48</v>
      </c>
      <c r="X1128">
        <v>1.17</v>
      </c>
      <c r="Y1128">
        <v>-26501</v>
      </c>
      <c r="Z1128">
        <v>-1472</v>
      </c>
      <c r="AA1128">
        <v>-0.06</v>
      </c>
      <c r="AB1128">
        <v>18</v>
      </c>
      <c r="AC1128">
        <v>9</v>
      </c>
      <c r="AD1128">
        <v>9</v>
      </c>
      <c r="AE1128">
        <v>50</v>
      </c>
      <c r="AF1128">
        <v>10</v>
      </c>
      <c r="AG1128">
        <v>8</v>
      </c>
      <c r="AH1128">
        <v>9</v>
      </c>
      <c r="AI1128">
        <v>1</v>
      </c>
    </row>
    <row r="1129" spans="1:35" x14ac:dyDescent="0.2">
      <c r="A1129" s="102">
        <v>141</v>
      </c>
      <c r="B1129">
        <v>7202</v>
      </c>
      <c r="C1129" t="s">
        <v>958</v>
      </c>
      <c r="D1129" t="s">
        <v>2943</v>
      </c>
      <c r="E1129">
        <v>1138</v>
      </c>
      <c r="F1129">
        <v>1140.5</v>
      </c>
      <c r="G1129">
        <v>1000</v>
      </c>
      <c r="H1129" t="s">
        <v>2928</v>
      </c>
      <c r="I1129">
        <v>7327</v>
      </c>
      <c r="J1129" t="s">
        <v>3245</v>
      </c>
      <c r="K1129" t="s">
        <v>2988</v>
      </c>
      <c r="L1129">
        <v>2822</v>
      </c>
      <c r="M1129">
        <v>2725</v>
      </c>
      <c r="N1129">
        <v>400</v>
      </c>
      <c r="O1129" t="s">
        <v>2925</v>
      </c>
      <c r="P1129">
        <v>0.90609002802105998</v>
      </c>
      <c r="Q1129">
        <v>0.93677901203965497</v>
      </c>
      <c r="R1129">
        <v>0.138370596941195</v>
      </c>
      <c r="S1129">
        <v>1.3114672572930501E-2</v>
      </c>
      <c r="T1129">
        <v>-0.92222872542783696</v>
      </c>
      <c r="U1129">
        <v>0.92222872542783696</v>
      </c>
      <c r="V1129">
        <v>1.8755532948951701</v>
      </c>
      <c r="W1129">
        <v>-3.62</v>
      </c>
      <c r="X1129">
        <v>4.63</v>
      </c>
      <c r="Y1129">
        <v>-26752</v>
      </c>
      <c r="Z1129">
        <v>-5350</v>
      </c>
      <c r="AA1129">
        <v>-0.1</v>
      </c>
      <c r="AB1129">
        <v>5</v>
      </c>
      <c r="AC1129">
        <v>2</v>
      </c>
      <c r="AD1129">
        <v>3</v>
      </c>
      <c r="AE1129">
        <v>40</v>
      </c>
      <c r="AF1129">
        <v>12</v>
      </c>
      <c r="AG1129">
        <v>2</v>
      </c>
      <c r="AH1129">
        <v>1</v>
      </c>
      <c r="AI1129">
        <v>2</v>
      </c>
    </row>
    <row r="1130" spans="1:35" x14ac:dyDescent="0.2">
      <c r="A1130" s="102">
        <v>766</v>
      </c>
      <c r="B1130">
        <v>4062</v>
      </c>
      <c r="C1130" t="s">
        <v>232</v>
      </c>
      <c r="D1130" t="s">
        <v>2930</v>
      </c>
      <c r="E1130">
        <v>2783</v>
      </c>
      <c r="F1130">
        <v>2712</v>
      </c>
      <c r="G1130">
        <v>200</v>
      </c>
      <c r="H1130" t="s">
        <v>2925</v>
      </c>
      <c r="I1130">
        <v>8766</v>
      </c>
      <c r="J1130" t="s">
        <v>3165</v>
      </c>
      <c r="K1130" t="s">
        <v>3173</v>
      </c>
      <c r="L1130">
        <v>6280</v>
      </c>
      <c r="M1130">
        <v>6213</v>
      </c>
      <c r="N1130">
        <v>100</v>
      </c>
      <c r="O1130" t="s">
        <v>2928</v>
      </c>
      <c r="P1130">
        <v>0.69541280378984505</v>
      </c>
      <c r="Q1130">
        <v>0.88118636356199498</v>
      </c>
      <c r="R1130">
        <v>0.25890971809418001</v>
      </c>
      <c r="S1130">
        <v>4.05002454016615E-2</v>
      </c>
      <c r="T1130">
        <v>0.83365160632976598</v>
      </c>
      <c r="U1130">
        <v>0.83365160632976598</v>
      </c>
      <c r="V1130">
        <v>0.93099036980142502</v>
      </c>
      <c r="W1130">
        <v>2.0699999999999998</v>
      </c>
      <c r="X1130">
        <v>12.7</v>
      </c>
      <c r="Y1130">
        <v>-27015</v>
      </c>
      <c r="Z1130">
        <v>-1930</v>
      </c>
      <c r="AA1130">
        <v>-0.11</v>
      </c>
      <c r="AB1130">
        <v>14</v>
      </c>
      <c r="AC1130">
        <v>6</v>
      </c>
      <c r="AD1130">
        <v>8</v>
      </c>
      <c r="AE1130">
        <v>42.86</v>
      </c>
      <c r="AF1130">
        <v>14</v>
      </c>
      <c r="AG1130">
        <v>6</v>
      </c>
      <c r="AH1130">
        <v>4</v>
      </c>
      <c r="AI1130">
        <v>4</v>
      </c>
    </row>
    <row r="1131" spans="1:35" x14ac:dyDescent="0.2">
      <c r="A1131" s="102">
        <v>986</v>
      </c>
      <c r="B1131">
        <v>4045</v>
      </c>
      <c r="C1131" t="s">
        <v>3338</v>
      </c>
      <c r="D1131" t="s">
        <v>2950</v>
      </c>
      <c r="E1131">
        <v>1319</v>
      </c>
      <c r="F1131">
        <v>1302</v>
      </c>
      <c r="G1131">
        <v>800</v>
      </c>
      <c r="H1131" t="s">
        <v>2928</v>
      </c>
      <c r="I1131">
        <v>6361</v>
      </c>
      <c r="J1131" t="s">
        <v>912</v>
      </c>
      <c r="K1131" t="s">
        <v>2938</v>
      </c>
      <c r="L1131">
        <v>3490</v>
      </c>
      <c r="M1131">
        <v>3505</v>
      </c>
      <c r="N1131">
        <v>300</v>
      </c>
      <c r="O1131" t="s">
        <v>2925</v>
      </c>
      <c r="P1131">
        <v>0.70739890222673496</v>
      </c>
      <c r="Q1131">
        <v>0.860651793249265</v>
      </c>
      <c r="R1131">
        <v>0.25279217818657601</v>
      </c>
      <c r="S1131">
        <v>1.8340239042696199E-2</v>
      </c>
      <c r="T1131">
        <v>-1.1487042240623899</v>
      </c>
      <c r="U1131">
        <v>1.1487042240623899</v>
      </c>
      <c r="V1131">
        <v>0.95198184036151601</v>
      </c>
      <c r="W1131">
        <v>-2.76</v>
      </c>
      <c r="X1131">
        <v>0.94</v>
      </c>
      <c r="Y1131">
        <v>-27346</v>
      </c>
      <c r="Z1131">
        <v>-1953</v>
      </c>
      <c r="AA1131">
        <v>-0.18</v>
      </c>
      <c r="AB1131">
        <v>14</v>
      </c>
      <c r="AC1131">
        <v>7</v>
      </c>
      <c r="AD1131">
        <v>7</v>
      </c>
      <c r="AE1131">
        <v>50</v>
      </c>
      <c r="AF1131">
        <v>11</v>
      </c>
      <c r="AG1131">
        <v>6</v>
      </c>
      <c r="AH1131">
        <v>5</v>
      </c>
      <c r="AI1131">
        <v>3</v>
      </c>
    </row>
    <row r="1132" spans="1:35" x14ac:dyDescent="0.2">
      <c r="A1132" s="102">
        <v>302</v>
      </c>
      <c r="B1132">
        <v>3626</v>
      </c>
      <c r="C1132" t="s">
        <v>3175</v>
      </c>
      <c r="D1132" t="s">
        <v>2927</v>
      </c>
      <c r="E1132">
        <v>7250</v>
      </c>
      <c r="F1132">
        <v>7090</v>
      </c>
      <c r="G1132">
        <v>100</v>
      </c>
      <c r="H1132" t="s">
        <v>2925</v>
      </c>
      <c r="I1132">
        <v>6750</v>
      </c>
      <c r="J1132" t="s">
        <v>2991</v>
      </c>
      <c r="K1132" t="s">
        <v>2930</v>
      </c>
      <c r="L1132">
        <v>4400</v>
      </c>
      <c r="M1132">
        <v>4275</v>
      </c>
      <c r="N1132">
        <v>200</v>
      </c>
      <c r="O1132" t="s">
        <v>2928</v>
      </c>
      <c r="P1132">
        <v>0.60676750869280804</v>
      </c>
      <c r="Q1132">
        <v>0.918670182532625</v>
      </c>
      <c r="R1132">
        <v>1.94061200472435E-2</v>
      </c>
      <c r="S1132">
        <v>2.5122924168632498E-3</v>
      </c>
      <c r="T1132">
        <v>2.30750089019674</v>
      </c>
      <c r="U1132">
        <v>2.30750089019674</v>
      </c>
      <c r="V1132">
        <v>4.7955228210458799E-2</v>
      </c>
      <c r="W1132">
        <v>7.99</v>
      </c>
      <c r="X1132">
        <v>20.59</v>
      </c>
      <c r="Y1132">
        <v>-27461</v>
      </c>
      <c r="Z1132">
        <v>-2496</v>
      </c>
      <c r="AA1132">
        <v>-0.1</v>
      </c>
      <c r="AB1132">
        <v>11</v>
      </c>
      <c r="AC1132">
        <v>5</v>
      </c>
      <c r="AD1132">
        <v>6</v>
      </c>
      <c r="AE1132">
        <v>45.45</v>
      </c>
      <c r="AF1132">
        <v>13</v>
      </c>
      <c r="AG1132">
        <v>4</v>
      </c>
      <c r="AH1132">
        <v>2</v>
      </c>
      <c r="AI1132">
        <v>5</v>
      </c>
    </row>
    <row r="1133" spans="1:35" x14ac:dyDescent="0.2">
      <c r="A1133" s="102">
        <v>474</v>
      </c>
      <c r="B1133">
        <v>3865</v>
      </c>
      <c r="C1133" t="s">
        <v>2867</v>
      </c>
      <c r="D1133" t="s">
        <v>3210</v>
      </c>
      <c r="E1133">
        <v>526</v>
      </c>
      <c r="F1133">
        <v>527</v>
      </c>
      <c r="G1133">
        <v>2000</v>
      </c>
      <c r="H1133" t="s">
        <v>2928</v>
      </c>
      <c r="I1133">
        <v>7182</v>
      </c>
      <c r="J1133" t="s">
        <v>3091</v>
      </c>
      <c r="K1133" t="s">
        <v>2988</v>
      </c>
      <c r="L1133">
        <v>1050</v>
      </c>
      <c r="M1133">
        <v>1047</v>
      </c>
      <c r="N1133">
        <v>1000</v>
      </c>
      <c r="O1133" t="s">
        <v>2925</v>
      </c>
      <c r="P1133">
        <v>0.84994886724802099</v>
      </c>
      <c r="Q1133">
        <v>0.90437506604432305</v>
      </c>
      <c r="R1133">
        <v>1.5448717091863001E-2</v>
      </c>
      <c r="S1133">
        <v>6.7907554957040098E-3</v>
      </c>
      <c r="T1133">
        <v>-1.9165088377575199</v>
      </c>
      <c r="U1133">
        <v>1.9165088377575199</v>
      </c>
      <c r="V1133">
        <v>1.4526069462503699</v>
      </c>
      <c r="W1133">
        <v>-4.87</v>
      </c>
      <c r="X1133">
        <v>0.67</v>
      </c>
      <c r="Y1133">
        <v>-27469</v>
      </c>
      <c r="Z1133">
        <v>-1831</v>
      </c>
      <c r="AA1133">
        <v>-0.1</v>
      </c>
      <c r="AB1133">
        <v>15</v>
      </c>
      <c r="AC1133">
        <v>7</v>
      </c>
      <c r="AD1133">
        <v>8</v>
      </c>
      <c r="AE1133">
        <v>46.67</v>
      </c>
      <c r="AF1133">
        <v>12</v>
      </c>
      <c r="AG1133">
        <v>3</v>
      </c>
      <c r="AH1133">
        <v>6</v>
      </c>
      <c r="AI1133">
        <v>6</v>
      </c>
    </row>
    <row r="1134" spans="1:35" x14ac:dyDescent="0.2">
      <c r="A1134" s="102">
        <v>1429</v>
      </c>
      <c r="B1134">
        <v>3064</v>
      </c>
      <c r="C1134" t="s">
        <v>3262</v>
      </c>
      <c r="D1134" t="s">
        <v>2951</v>
      </c>
      <c r="E1134">
        <v>2839</v>
      </c>
      <c r="F1134">
        <v>2816</v>
      </c>
      <c r="G1134">
        <v>300</v>
      </c>
      <c r="H1134" t="s">
        <v>2925</v>
      </c>
      <c r="I1134">
        <v>3668</v>
      </c>
      <c r="J1134" t="s">
        <v>805</v>
      </c>
      <c r="K1134" t="s">
        <v>2927</v>
      </c>
      <c r="L1134">
        <v>988</v>
      </c>
      <c r="M1134">
        <v>948</v>
      </c>
      <c r="N1134">
        <v>900</v>
      </c>
      <c r="O1134" t="s">
        <v>2928</v>
      </c>
      <c r="P1134">
        <v>0.57589769591790396</v>
      </c>
      <c r="Q1134">
        <v>0.81347416722704802</v>
      </c>
      <c r="R1134">
        <v>0.46184933649101501</v>
      </c>
      <c r="S1134">
        <v>1.9430000901885301E-3</v>
      </c>
      <c r="T1134">
        <v>3.6876840968346798</v>
      </c>
      <c r="U1134">
        <v>3.6876840968346798</v>
      </c>
      <c r="V1134">
        <v>3.1624905376807</v>
      </c>
      <c r="W1134">
        <v>19.77</v>
      </c>
      <c r="X1134">
        <v>0.99</v>
      </c>
      <c r="Y1134">
        <v>-27579</v>
      </c>
      <c r="Z1134">
        <v>-1061</v>
      </c>
      <c r="AA1134">
        <v>-0.03</v>
      </c>
      <c r="AB1134">
        <v>26</v>
      </c>
      <c r="AC1134">
        <v>16</v>
      </c>
      <c r="AD1134">
        <v>10</v>
      </c>
      <c r="AE1134">
        <v>61.54</v>
      </c>
      <c r="AF1134">
        <v>7</v>
      </c>
      <c r="AG1134">
        <v>15</v>
      </c>
      <c r="AH1134">
        <v>10</v>
      </c>
      <c r="AI1134">
        <v>1</v>
      </c>
    </row>
    <row r="1135" spans="1:35" x14ac:dyDescent="0.2">
      <c r="A1135" s="102">
        <v>1088</v>
      </c>
      <c r="B1135">
        <v>8905</v>
      </c>
      <c r="C1135" t="s">
        <v>3270</v>
      </c>
      <c r="D1135" t="s">
        <v>2947</v>
      </c>
      <c r="E1135">
        <v>1920</v>
      </c>
      <c r="F1135">
        <v>1900</v>
      </c>
      <c r="G1135">
        <v>500</v>
      </c>
      <c r="H1135" t="s">
        <v>2925</v>
      </c>
      <c r="I1135">
        <v>9412</v>
      </c>
      <c r="J1135" t="s">
        <v>695</v>
      </c>
      <c r="K1135" t="s">
        <v>2927</v>
      </c>
      <c r="L1135">
        <v>485</v>
      </c>
      <c r="M1135">
        <v>485</v>
      </c>
      <c r="N1135">
        <v>2000</v>
      </c>
      <c r="O1135" t="s">
        <v>2928</v>
      </c>
      <c r="P1135">
        <v>0.69388783194249704</v>
      </c>
      <c r="Q1135">
        <v>0.85036318658569798</v>
      </c>
      <c r="R1135">
        <v>0.33582498924305798</v>
      </c>
      <c r="S1135">
        <v>1.20740605170523E-2</v>
      </c>
      <c r="T1135">
        <v>6.9011593827311105E-2</v>
      </c>
      <c r="U1135">
        <v>6.9011593827311105E-2</v>
      </c>
      <c r="V1135">
        <v>0.53258552445867602</v>
      </c>
      <c r="W1135">
        <v>0.25</v>
      </c>
      <c r="X1135">
        <v>2.11</v>
      </c>
      <c r="Y1135">
        <v>-28609</v>
      </c>
      <c r="Z1135">
        <v>-1244</v>
      </c>
      <c r="AA1135">
        <v>-0.03</v>
      </c>
      <c r="AB1135">
        <v>23</v>
      </c>
      <c r="AC1135">
        <v>12</v>
      </c>
      <c r="AD1135">
        <v>11</v>
      </c>
      <c r="AE1135">
        <v>52.17</v>
      </c>
      <c r="AF1135">
        <v>12</v>
      </c>
      <c r="AG1135">
        <v>9</v>
      </c>
      <c r="AH1135">
        <v>8</v>
      </c>
      <c r="AI1135">
        <v>6</v>
      </c>
    </row>
    <row r="1136" spans="1:35" x14ac:dyDescent="0.2">
      <c r="A1136" s="102">
        <v>945</v>
      </c>
      <c r="B1136">
        <v>3048</v>
      </c>
      <c r="C1136" t="s">
        <v>3333</v>
      </c>
      <c r="D1136" t="s">
        <v>2951</v>
      </c>
      <c r="E1136">
        <v>1208</v>
      </c>
      <c r="F1136">
        <v>1188</v>
      </c>
      <c r="G1136">
        <v>800</v>
      </c>
      <c r="H1136" t="s">
        <v>2925</v>
      </c>
      <c r="I1136">
        <v>7282</v>
      </c>
      <c r="J1136" t="s">
        <v>3247</v>
      </c>
      <c r="K1136" t="s">
        <v>2943</v>
      </c>
      <c r="L1136">
        <v>2462</v>
      </c>
      <c r="M1136">
        <v>2471</v>
      </c>
      <c r="N1136">
        <v>400</v>
      </c>
      <c r="O1136" t="s">
        <v>2928</v>
      </c>
      <c r="P1136">
        <v>0.802220918213852</v>
      </c>
      <c r="Q1136">
        <v>0.864430679799154</v>
      </c>
      <c r="R1136">
        <v>0.1044344460882</v>
      </c>
      <c r="S1136">
        <v>7.0224823795542304E-2</v>
      </c>
      <c r="T1136">
        <v>0.363231490995926</v>
      </c>
      <c r="U1136">
        <v>0.363231490995926</v>
      </c>
      <c r="V1136">
        <v>0.92552951261843597</v>
      </c>
      <c r="W1136">
        <v>1.37</v>
      </c>
      <c r="X1136">
        <v>3.84</v>
      </c>
      <c r="Y1136">
        <v>-28641</v>
      </c>
      <c r="Z1136">
        <v>-1909</v>
      </c>
      <c r="AA1136">
        <v>-0.02</v>
      </c>
      <c r="AB1136">
        <v>15</v>
      </c>
      <c r="AC1136">
        <v>9</v>
      </c>
      <c r="AD1136">
        <v>6</v>
      </c>
      <c r="AE1136">
        <v>60</v>
      </c>
      <c r="AF1136">
        <v>12</v>
      </c>
      <c r="AG1136">
        <v>3</v>
      </c>
      <c r="AH1136">
        <v>5</v>
      </c>
      <c r="AI1136">
        <v>7</v>
      </c>
    </row>
    <row r="1137" spans="1:35" x14ac:dyDescent="0.2">
      <c r="A1137" s="102">
        <v>301</v>
      </c>
      <c r="B1137">
        <v>8031</v>
      </c>
      <c r="C1137" t="s">
        <v>1013</v>
      </c>
      <c r="D1137" t="s">
        <v>2932</v>
      </c>
      <c r="E1137">
        <v>1981</v>
      </c>
      <c r="F1137">
        <v>1981</v>
      </c>
      <c r="G1137">
        <v>500</v>
      </c>
      <c r="H1137" t="s">
        <v>2928</v>
      </c>
      <c r="I1137">
        <v>8425</v>
      </c>
      <c r="J1137" t="s">
        <v>3171</v>
      </c>
      <c r="K1137" t="s">
        <v>2931</v>
      </c>
      <c r="L1137">
        <v>3445</v>
      </c>
      <c r="M1137">
        <v>3420</v>
      </c>
      <c r="N1137">
        <v>300</v>
      </c>
      <c r="O1137" t="s">
        <v>2925</v>
      </c>
      <c r="P1137">
        <v>0.76210634304180502</v>
      </c>
      <c r="Q1137">
        <v>0.91877574575492704</v>
      </c>
      <c r="R1137">
        <v>0.15018166051686199</v>
      </c>
      <c r="S1137">
        <v>6.5153799960198294E-2</v>
      </c>
      <c r="T1137">
        <v>-0.86013761203170203</v>
      </c>
      <c r="U1137">
        <v>0.86013761203170203</v>
      </c>
      <c r="V1137">
        <v>0.54986629297827405</v>
      </c>
      <c r="W1137">
        <v>-1.96</v>
      </c>
      <c r="X1137">
        <v>3.46</v>
      </c>
      <c r="Y1137">
        <v>-28934</v>
      </c>
      <c r="Z1137">
        <v>-2411</v>
      </c>
      <c r="AA1137">
        <v>-0.16</v>
      </c>
      <c r="AB1137">
        <v>12</v>
      </c>
      <c r="AC1137">
        <v>5</v>
      </c>
      <c r="AD1137">
        <v>7</v>
      </c>
      <c r="AE1137">
        <v>41.67</v>
      </c>
      <c r="AF1137">
        <v>15</v>
      </c>
      <c r="AG1137">
        <v>2</v>
      </c>
      <c r="AH1137">
        <v>1</v>
      </c>
      <c r="AI1137">
        <v>9</v>
      </c>
    </row>
    <row r="1138" spans="1:35" x14ac:dyDescent="0.2">
      <c r="A1138" s="102">
        <v>1177</v>
      </c>
      <c r="B1138">
        <v>4507</v>
      </c>
      <c r="C1138" t="s">
        <v>3684</v>
      </c>
      <c r="D1138" t="s">
        <v>2948</v>
      </c>
      <c r="E1138">
        <v>6691</v>
      </c>
      <c r="F1138">
        <v>6773</v>
      </c>
      <c r="G1138">
        <v>100</v>
      </c>
      <c r="H1138" t="s">
        <v>2928</v>
      </c>
      <c r="I1138">
        <v>8697</v>
      </c>
      <c r="J1138" t="s">
        <v>1090</v>
      </c>
      <c r="K1138" t="s">
        <v>2931</v>
      </c>
      <c r="L1138">
        <v>2058</v>
      </c>
      <c r="M1138">
        <v>2042</v>
      </c>
      <c r="N1138">
        <v>300</v>
      </c>
      <c r="O1138" t="s">
        <v>2925</v>
      </c>
      <c r="P1138">
        <v>0.60892015991789605</v>
      </c>
      <c r="Q1138">
        <v>0.84220087760163798</v>
      </c>
      <c r="R1138">
        <v>0.482609443246105</v>
      </c>
      <c r="S1138">
        <v>3.08556213773073E-2</v>
      </c>
      <c r="T1138">
        <v>-1.1078211796995601</v>
      </c>
      <c r="U1138">
        <v>1.1078211796995601</v>
      </c>
      <c r="V1138">
        <v>2.1938647024798299</v>
      </c>
      <c r="W1138">
        <v>-3.07</v>
      </c>
      <c r="X1138">
        <v>9.5500000000000007</v>
      </c>
      <c r="Y1138">
        <v>-29056</v>
      </c>
      <c r="Z1138">
        <v>-1816</v>
      </c>
      <c r="AA1138">
        <v>-0.06</v>
      </c>
      <c r="AB1138">
        <v>16</v>
      </c>
      <c r="AC1138">
        <v>8</v>
      </c>
      <c r="AD1138">
        <v>8</v>
      </c>
      <c r="AE1138">
        <v>50</v>
      </c>
      <c r="AF1138">
        <v>13</v>
      </c>
      <c r="AG1138">
        <v>5</v>
      </c>
      <c r="AH1138">
        <v>4</v>
      </c>
      <c r="AI1138">
        <v>7</v>
      </c>
    </row>
    <row r="1139" spans="1:35" x14ac:dyDescent="0.2">
      <c r="A1139" s="102">
        <v>1322</v>
      </c>
      <c r="B1139">
        <v>7321</v>
      </c>
      <c r="C1139" t="s">
        <v>3197</v>
      </c>
      <c r="D1139" t="s">
        <v>2988</v>
      </c>
      <c r="E1139">
        <v>629</v>
      </c>
      <c r="F1139">
        <v>614</v>
      </c>
      <c r="G1139">
        <v>1600</v>
      </c>
      <c r="H1139" t="s">
        <v>2928</v>
      </c>
      <c r="I1139">
        <v>8218</v>
      </c>
      <c r="J1139" t="s">
        <v>3159</v>
      </c>
      <c r="K1139" t="s">
        <v>2951</v>
      </c>
      <c r="L1139">
        <v>2400</v>
      </c>
      <c r="M1139">
        <v>2382</v>
      </c>
      <c r="N1139">
        <v>400</v>
      </c>
      <c r="O1139" t="s">
        <v>2925</v>
      </c>
      <c r="P1139">
        <v>0.51567845936090295</v>
      </c>
      <c r="Q1139">
        <v>0.826839416947033</v>
      </c>
      <c r="R1139">
        <v>7.7540619042773297E-3</v>
      </c>
      <c r="S1139">
        <v>7.95836621548738E-4</v>
      </c>
      <c r="T1139">
        <v>-3.33891092311557</v>
      </c>
      <c r="U1139">
        <v>3.33891092311557</v>
      </c>
      <c r="V1139">
        <v>3.3094090560359999</v>
      </c>
      <c r="W1139">
        <v>-16.27</v>
      </c>
      <c r="X1139">
        <v>3.11</v>
      </c>
      <c r="Y1139">
        <v>-29230</v>
      </c>
      <c r="Z1139">
        <v>-2923</v>
      </c>
      <c r="AA1139">
        <v>-0.12</v>
      </c>
      <c r="AB1139">
        <v>10</v>
      </c>
      <c r="AC1139">
        <v>5</v>
      </c>
      <c r="AD1139">
        <v>5</v>
      </c>
      <c r="AE1139">
        <v>50</v>
      </c>
      <c r="AF1139">
        <v>14</v>
      </c>
      <c r="AG1139">
        <v>2</v>
      </c>
      <c r="AH1139">
        <v>3</v>
      </c>
      <c r="AI1139">
        <v>5</v>
      </c>
    </row>
    <row r="1140" spans="1:35" x14ac:dyDescent="0.2">
      <c r="A1140" s="102">
        <v>1083</v>
      </c>
      <c r="B1140">
        <v>3048</v>
      </c>
      <c r="C1140" t="s">
        <v>3333</v>
      </c>
      <c r="D1140" t="s">
        <v>2951</v>
      </c>
      <c r="E1140">
        <v>1208</v>
      </c>
      <c r="F1140">
        <v>1188</v>
      </c>
      <c r="G1140">
        <v>800</v>
      </c>
      <c r="H1140" t="s">
        <v>2925</v>
      </c>
      <c r="I1140">
        <v>6770</v>
      </c>
      <c r="J1140" t="s">
        <v>24</v>
      </c>
      <c r="K1140" t="s">
        <v>2930</v>
      </c>
      <c r="L1140">
        <v>2014</v>
      </c>
      <c r="M1140">
        <v>2008</v>
      </c>
      <c r="N1140">
        <v>500</v>
      </c>
      <c r="O1140" t="s">
        <v>2928</v>
      </c>
      <c r="P1140">
        <v>0.67364948438627703</v>
      </c>
      <c r="Q1140">
        <v>0.85077963912576804</v>
      </c>
      <c r="R1140">
        <v>0.171753863144255</v>
      </c>
      <c r="S1140">
        <v>2.5905691788697099E-2</v>
      </c>
      <c r="T1140">
        <v>2.4205552015443401</v>
      </c>
      <c r="U1140">
        <v>2.4205552015443401</v>
      </c>
      <c r="V1140">
        <v>2.77342028572399</v>
      </c>
      <c r="W1140">
        <v>12.89</v>
      </c>
      <c r="X1140">
        <v>5.34</v>
      </c>
      <c r="Y1140">
        <v>-29636</v>
      </c>
      <c r="Z1140">
        <v>-1235</v>
      </c>
      <c r="AA1140">
        <v>-0.01</v>
      </c>
      <c r="AB1140">
        <v>24</v>
      </c>
      <c r="AC1140">
        <v>11</v>
      </c>
      <c r="AD1140">
        <v>13</v>
      </c>
      <c r="AE1140">
        <v>45.83</v>
      </c>
      <c r="AF1140">
        <v>10</v>
      </c>
      <c r="AG1140">
        <v>10</v>
      </c>
      <c r="AH1140">
        <v>8</v>
      </c>
      <c r="AI1140">
        <v>6</v>
      </c>
    </row>
    <row r="1141" spans="1:35" x14ac:dyDescent="0.2">
      <c r="A1141" s="102">
        <v>813</v>
      </c>
      <c r="B1141">
        <v>6055</v>
      </c>
      <c r="C1141" t="s">
        <v>888</v>
      </c>
      <c r="D1141" t="s">
        <v>2940</v>
      </c>
      <c r="E1141">
        <v>1730</v>
      </c>
      <c r="F1141">
        <v>1639</v>
      </c>
      <c r="G1141">
        <v>600</v>
      </c>
      <c r="H1141" t="s">
        <v>2928</v>
      </c>
      <c r="I1141">
        <v>6448</v>
      </c>
      <c r="J1141" t="s">
        <v>542</v>
      </c>
      <c r="K1141" t="s">
        <v>2930</v>
      </c>
      <c r="L1141">
        <v>2355</v>
      </c>
      <c r="M1141">
        <v>2320</v>
      </c>
      <c r="N1141">
        <v>400</v>
      </c>
      <c r="O1141" t="s">
        <v>2925</v>
      </c>
      <c r="P1141">
        <v>0.66454698290777403</v>
      </c>
      <c r="Q1141">
        <v>0.87754002066639203</v>
      </c>
      <c r="R1141">
        <v>0.36483090659203499</v>
      </c>
      <c r="S1141">
        <v>8.7207592930022407E-2</v>
      </c>
      <c r="T1141">
        <v>-1.1806581092958</v>
      </c>
      <c r="U1141">
        <v>1.1806581092958</v>
      </c>
      <c r="V1141">
        <v>0.54797021194974604</v>
      </c>
      <c r="W1141">
        <v>-5.91</v>
      </c>
      <c r="X1141">
        <v>5.97</v>
      </c>
      <c r="Y1141">
        <v>-30566</v>
      </c>
      <c r="Z1141">
        <v>-1176</v>
      </c>
      <c r="AA1141">
        <v>-0.05</v>
      </c>
      <c r="AB1141">
        <v>26</v>
      </c>
      <c r="AC1141">
        <v>15</v>
      </c>
      <c r="AD1141">
        <v>11</v>
      </c>
      <c r="AE1141">
        <v>57.69</v>
      </c>
      <c r="AF1141">
        <v>10</v>
      </c>
      <c r="AG1141">
        <v>12</v>
      </c>
      <c r="AH1141">
        <v>11</v>
      </c>
      <c r="AI1141">
        <v>3</v>
      </c>
    </row>
    <row r="1142" spans="1:35" x14ac:dyDescent="0.2">
      <c r="A1142" s="102">
        <v>719</v>
      </c>
      <c r="B1142">
        <v>1881</v>
      </c>
      <c r="C1142" t="s">
        <v>714</v>
      </c>
      <c r="D1142" t="s">
        <v>2935</v>
      </c>
      <c r="E1142">
        <v>2731</v>
      </c>
      <c r="F1142">
        <v>2741</v>
      </c>
      <c r="G1142">
        <v>300</v>
      </c>
      <c r="H1142" t="s">
        <v>2925</v>
      </c>
      <c r="I1142">
        <v>4812</v>
      </c>
      <c r="J1142" t="s">
        <v>843</v>
      </c>
      <c r="K1142" t="s">
        <v>2927</v>
      </c>
      <c r="L1142">
        <v>4820</v>
      </c>
      <c r="M1142">
        <v>4730</v>
      </c>
      <c r="N1142">
        <v>200</v>
      </c>
      <c r="O1142" t="s">
        <v>2928</v>
      </c>
      <c r="P1142">
        <v>0.85686272590412504</v>
      </c>
      <c r="Q1142">
        <v>0.88574845249241996</v>
      </c>
      <c r="R1142">
        <v>0.33652237831919002</v>
      </c>
      <c r="S1142">
        <v>2.6823788190660499E-2</v>
      </c>
      <c r="T1142">
        <v>0.33394668185270399</v>
      </c>
      <c r="U1142">
        <v>0.33394668185270399</v>
      </c>
      <c r="V1142">
        <v>5.5146563505653202E-2</v>
      </c>
      <c r="W1142">
        <v>1.5</v>
      </c>
      <c r="X1142">
        <v>13.08</v>
      </c>
      <c r="Y1142">
        <v>-30940</v>
      </c>
      <c r="Z1142">
        <v>-1628</v>
      </c>
      <c r="AA1142">
        <v>-7.0000000000000007E-2</v>
      </c>
      <c r="AB1142">
        <v>19</v>
      </c>
      <c r="AC1142">
        <v>10</v>
      </c>
      <c r="AD1142">
        <v>9</v>
      </c>
      <c r="AE1142">
        <v>52.63</v>
      </c>
      <c r="AF1142">
        <v>9</v>
      </c>
      <c r="AG1142">
        <v>9</v>
      </c>
      <c r="AH1142">
        <v>7</v>
      </c>
      <c r="AI1142">
        <v>3</v>
      </c>
    </row>
    <row r="1143" spans="1:35" x14ac:dyDescent="0.2">
      <c r="A1143" s="102">
        <v>590</v>
      </c>
      <c r="B1143">
        <v>7182</v>
      </c>
      <c r="C1143" t="s">
        <v>3091</v>
      </c>
      <c r="D1143" t="s">
        <v>2988</v>
      </c>
      <c r="E1143">
        <v>1050</v>
      </c>
      <c r="F1143">
        <v>1047</v>
      </c>
      <c r="G1143">
        <v>800</v>
      </c>
      <c r="H1143" t="s">
        <v>2925</v>
      </c>
      <c r="I1143">
        <v>9003</v>
      </c>
      <c r="J1143" t="s">
        <v>3227</v>
      </c>
      <c r="K1143" t="s">
        <v>3096</v>
      </c>
      <c r="L1143">
        <v>2960</v>
      </c>
      <c r="M1143">
        <v>2903</v>
      </c>
      <c r="N1143">
        <v>300</v>
      </c>
      <c r="O1143" t="s">
        <v>2928</v>
      </c>
      <c r="P1143">
        <v>0.75415391300679402</v>
      </c>
      <c r="Q1143">
        <v>0.89534954236717301</v>
      </c>
      <c r="R1143">
        <v>0.211159817843417</v>
      </c>
      <c r="S1143">
        <v>8.5286065169774994E-2</v>
      </c>
      <c r="T1143">
        <v>0.70319512757722502</v>
      </c>
      <c r="U1143">
        <v>0.70319512757722502</v>
      </c>
      <c r="V1143">
        <v>7.8284240455828102E-2</v>
      </c>
      <c r="W1143">
        <v>1.76</v>
      </c>
      <c r="X1143">
        <v>3.82</v>
      </c>
      <c r="Y1143">
        <v>-31399</v>
      </c>
      <c r="Z1143">
        <v>-1847</v>
      </c>
      <c r="AA1143">
        <v>-0.01</v>
      </c>
      <c r="AB1143">
        <v>17</v>
      </c>
      <c r="AC1143">
        <v>9</v>
      </c>
      <c r="AD1143">
        <v>8</v>
      </c>
      <c r="AE1143">
        <v>52.94</v>
      </c>
      <c r="AF1143">
        <v>13</v>
      </c>
      <c r="AG1143">
        <v>4</v>
      </c>
      <c r="AH1143">
        <v>4</v>
      </c>
      <c r="AI1143">
        <v>9</v>
      </c>
    </row>
    <row r="1144" spans="1:35" x14ac:dyDescent="0.2">
      <c r="A1144" s="102">
        <v>845</v>
      </c>
      <c r="B1144">
        <v>4996</v>
      </c>
      <c r="C1144" t="s">
        <v>3274</v>
      </c>
      <c r="D1144" t="s">
        <v>2950</v>
      </c>
      <c r="E1144">
        <v>905</v>
      </c>
      <c r="F1144">
        <v>896</v>
      </c>
      <c r="G1144">
        <v>1100</v>
      </c>
      <c r="H1144" t="s">
        <v>2928</v>
      </c>
      <c r="I1144">
        <v>6460</v>
      </c>
      <c r="J1144" t="s">
        <v>3277</v>
      </c>
      <c r="K1144" t="s">
        <v>2938</v>
      </c>
      <c r="L1144">
        <v>1575</v>
      </c>
      <c r="M1144">
        <v>1583</v>
      </c>
      <c r="N1144">
        <v>600</v>
      </c>
      <c r="O1144" t="s">
        <v>2925</v>
      </c>
      <c r="P1144">
        <v>0.72835306359016305</v>
      </c>
      <c r="Q1144">
        <v>0.87445223088129698</v>
      </c>
      <c r="R1144">
        <v>0.11402714463286399</v>
      </c>
      <c r="S1144">
        <v>2.2530016783421501E-2</v>
      </c>
      <c r="T1144">
        <v>-2.0553179201111398</v>
      </c>
      <c r="U1144">
        <v>2.0553179201111398</v>
      </c>
      <c r="V1144">
        <v>1.9193781658351099</v>
      </c>
      <c r="W1144">
        <v>-9.8699999999999992</v>
      </c>
      <c r="X1144">
        <v>3.77</v>
      </c>
      <c r="Y1144">
        <v>-33297</v>
      </c>
      <c r="Z1144">
        <v>-1665</v>
      </c>
      <c r="AA1144">
        <v>-0.17</v>
      </c>
      <c r="AB1144">
        <v>20</v>
      </c>
      <c r="AC1144">
        <v>8</v>
      </c>
      <c r="AD1144">
        <v>12</v>
      </c>
      <c r="AE1144">
        <v>40</v>
      </c>
      <c r="AF1144">
        <v>9</v>
      </c>
      <c r="AG1144">
        <v>8</v>
      </c>
      <c r="AH1144">
        <v>8</v>
      </c>
      <c r="AI1144">
        <v>4</v>
      </c>
    </row>
    <row r="1145" spans="1:35" x14ac:dyDescent="0.2">
      <c r="A1145" s="102">
        <v>974</v>
      </c>
      <c r="B1145">
        <v>2531</v>
      </c>
      <c r="C1145" t="s">
        <v>2952</v>
      </c>
      <c r="D1145" t="s">
        <v>2953</v>
      </c>
      <c r="E1145">
        <v>1021</v>
      </c>
      <c r="F1145">
        <v>1006</v>
      </c>
      <c r="G1145">
        <v>900</v>
      </c>
      <c r="H1145" t="s">
        <v>2928</v>
      </c>
      <c r="I1145">
        <v>3863</v>
      </c>
      <c r="J1145" t="s">
        <v>3211</v>
      </c>
      <c r="K1145" t="s">
        <v>3210</v>
      </c>
      <c r="L1145">
        <v>1848</v>
      </c>
      <c r="M1145">
        <v>1861</v>
      </c>
      <c r="N1145">
        <v>500</v>
      </c>
      <c r="O1145" t="s">
        <v>2925</v>
      </c>
      <c r="P1145">
        <v>0.82236545743422196</v>
      </c>
      <c r="Q1145">
        <v>0.86241001147359098</v>
      </c>
      <c r="R1145">
        <v>0.151263165432795</v>
      </c>
      <c r="S1145">
        <v>8.6792974425785901E-2</v>
      </c>
      <c r="T1145">
        <v>-0.86223710355273997</v>
      </c>
      <c r="U1145">
        <v>0.86223710355273997</v>
      </c>
      <c r="V1145">
        <v>1.4763039868107</v>
      </c>
      <c r="W1145">
        <v>-2.71</v>
      </c>
      <c r="X1145">
        <v>2.7</v>
      </c>
      <c r="Y1145">
        <v>-33500</v>
      </c>
      <c r="Z1145">
        <v>-2393</v>
      </c>
      <c r="AA1145">
        <v>-0.19</v>
      </c>
      <c r="AB1145">
        <v>14</v>
      </c>
      <c r="AC1145">
        <v>6</v>
      </c>
      <c r="AD1145">
        <v>8</v>
      </c>
      <c r="AE1145">
        <v>42.86</v>
      </c>
      <c r="AF1145">
        <v>11</v>
      </c>
      <c r="AG1145">
        <v>6</v>
      </c>
      <c r="AH1145">
        <v>5</v>
      </c>
      <c r="AI1145">
        <v>3</v>
      </c>
    </row>
    <row r="1146" spans="1:35" x14ac:dyDescent="0.2">
      <c r="A1146" s="102">
        <v>952</v>
      </c>
      <c r="B1146">
        <v>9616</v>
      </c>
      <c r="C1146" t="s">
        <v>3480</v>
      </c>
      <c r="D1146" t="s">
        <v>2940</v>
      </c>
      <c r="E1146">
        <v>4800</v>
      </c>
      <c r="F1146">
        <v>4580</v>
      </c>
      <c r="G1146">
        <v>200</v>
      </c>
      <c r="H1146" t="s">
        <v>2928</v>
      </c>
      <c r="I1146">
        <v>9627</v>
      </c>
      <c r="J1146" t="s">
        <v>3651</v>
      </c>
      <c r="K1146" t="s">
        <v>2951</v>
      </c>
      <c r="L1146">
        <v>6920</v>
      </c>
      <c r="M1146">
        <v>7000</v>
      </c>
      <c r="N1146">
        <v>100</v>
      </c>
      <c r="O1146" t="s">
        <v>2925</v>
      </c>
      <c r="P1146">
        <v>0.516314127816485</v>
      </c>
      <c r="Q1146">
        <v>0.86395449165387195</v>
      </c>
      <c r="R1146">
        <v>0.114854466403487</v>
      </c>
      <c r="S1146">
        <v>1.84203135799033E-2</v>
      </c>
      <c r="T1146">
        <v>-2.9914838127880099</v>
      </c>
      <c r="U1146">
        <v>2.9914838127880099</v>
      </c>
      <c r="V1146">
        <v>1.6587506916394299</v>
      </c>
      <c r="W1146">
        <v>-15.15</v>
      </c>
      <c r="X1146">
        <v>30.86</v>
      </c>
      <c r="Y1146">
        <v>-33962</v>
      </c>
      <c r="Z1146">
        <v>-5660</v>
      </c>
      <c r="AA1146">
        <v>-0.56999999999999995</v>
      </c>
      <c r="AB1146">
        <v>6</v>
      </c>
      <c r="AC1146">
        <v>3</v>
      </c>
      <c r="AD1146">
        <v>3</v>
      </c>
      <c r="AE1146">
        <v>50</v>
      </c>
      <c r="AF1146">
        <v>12</v>
      </c>
      <c r="AG1146">
        <v>2</v>
      </c>
      <c r="AH1146">
        <v>2</v>
      </c>
      <c r="AI1146">
        <v>2</v>
      </c>
    </row>
    <row r="1147" spans="1:35" x14ac:dyDescent="0.2">
      <c r="A1147" s="102">
        <v>1165</v>
      </c>
      <c r="B1147">
        <v>4507</v>
      </c>
      <c r="C1147" t="s">
        <v>3684</v>
      </c>
      <c r="D1147" t="s">
        <v>2948</v>
      </c>
      <c r="E1147">
        <v>6691</v>
      </c>
      <c r="F1147">
        <v>6773</v>
      </c>
      <c r="G1147">
        <v>100</v>
      </c>
      <c r="H1147" t="s">
        <v>2925</v>
      </c>
      <c r="I1147">
        <v>7458</v>
      </c>
      <c r="J1147" t="s">
        <v>3666</v>
      </c>
      <c r="K1147" t="s">
        <v>2932</v>
      </c>
      <c r="L1147">
        <v>5440</v>
      </c>
      <c r="M1147">
        <v>5360</v>
      </c>
      <c r="N1147">
        <v>100</v>
      </c>
      <c r="O1147" t="s">
        <v>2928</v>
      </c>
      <c r="P1147">
        <v>0.58527807889983996</v>
      </c>
      <c r="Q1147">
        <v>0.84313095465045496</v>
      </c>
      <c r="R1147">
        <v>0.39865004282281502</v>
      </c>
      <c r="S1147">
        <v>2.6278866956684601E-2</v>
      </c>
      <c r="T1147">
        <v>1.8908723951478901</v>
      </c>
      <c r="U1147">
        <v>1.8908723951478901</v>
      </c>
      <c r="V1147">
        <v>0.58063820947373801</v>
      </c>
      <c r="W1147">
        <v>4.76</v>
      </c>
      <c r="X1147">
        <v>20.86</v>
      </c>
      <c r="Y1147">
        <v>-34724</v>
      </c>
      <c r="Z1147">
        <v>-4961</v>
      </c>
      <c r="AA1147">
        <v>-0.41</v>
      </c>
      <c r="AB1147">
        <v>7</v>
      </c>
      <c r="AC1147">
        <v>3</v>
      </c>
      <c r="AD1147">
        <v>4</v>
      </c>
      <c r="AE1147">
        <v>42.86</v>
      </c>
      <c r="AF1147">
        <v>12</v>
      </c>
      <c r="AG1147">
        <v>2</v>
      </c>
      <c r="AH1147">
        <v>2</v>
      </c>
      <c r="AI1147">
        <v>3</v>
      </c>
    </row>
    <row r="1148" spans="1:35" x14ac:dyDescent="0.2">
      <c r="A1148" s="102">
        <v>642</v>
      </c>
      <c r="B1148">
        <v>4182</v>
      </c>
      <c r="C1148" t="s">
        <v>48</v>
      </c>
      <c r="D1148" t="s">
        <v>2950</v>
      </c>
      <c r="E1148">
        <v>1870</v>
      </c>
      <c r="F1148">
        <v>1870</v>
      </c>
      <c r="G1148">
        <v>500</v>
      </c>
      <c r="H1148" t="s">
        <v>2925</v>
      </c>
      <c r="I1148">
        <v>8697</v>
      </c>
      <c r="J1148" t="s">
        <v>1090</v>
      </c>
      <c r="K1148" t="s">
        <v>2931</v>
      </c>
      <c r="L1148">
        <v>2058</v>
      </c>
      <c r="M1148">
        <v>2042</v>
      </c>
      <c r="N1148">
        <v>500</v>
      </c>
      <c r="O1148" t="s">
        <v>2928</v>
      </c>
      <c r="P1148">
        <v>0.52218808243498205</v>
      </c>
      <c r="Q1148">
        <v>0.891153628599332</v>
      </c>
      <c r="R1148">
        <v>7.9057638519133104E-3</v>
      </c>
      <c r="S1148">
        <v>3.6138673039036201E-2</v>
      </c>
      <c r="T1148">
        <v>1.95407184090714</v>
      </c>
      <c r="U1148">
        <v>1.95407184090714</v>
      </c>
      <c r="V1148">
        <v>1.3609073275758301</v>
      </c>
      <c r="W1148">
        <v>5.12</v>
      </c>
      <c r="X1148">
        <v>8.42</v>
      </c>
      <c r="Y1148">
        <v>-34767</v>
      </c>
      <c r="Z1148">
        <v>-1932</v>
      </c>
      <c r="AA1148">
        <v>-0.17</v>
      </c>
      <c r="AB1148">
        <v>18</v>
      </c>
      <c r="AC1148">
        <v>8</v>
      </c>
      <c r="AD1148">
        <v>10</v>
      </c>
      <c r="AE1148">
        <v>44.44</v>
      </c>
      <c r="AF1148">
        <v>12</v>
      </c>
      <c r="AG1148">
        <v>5</v>
      </c>
      <c r="AH1148">
        <v>6</v>
      </c>
      <c r="AI1148">
        <v>7</v>
      </c>
    </row>
    <row r="1149" spans="1:35" x14ac:dyDescent="0.2">
      <c r="A1149" s="102">
        <v>1299</v>
      </c>
      <c r="B1149">
        <v>3048</v>
      </c>
      <c r="C1149" t="s">
        <v>3333</v>
      </c>
      <c r="D1149" t="s">
        <v>2951</v>
      </c>
      <c r="E1149">
        <v>1208</v>
      </c>
      <c r="F1149">
        <v>1188</v>
      </c>
      <c r="G1149">
        <v>800</v>
      </c>
      <c r="H1149" t="s">
        <v>2928</v>
      </c>
      <c r="I1149">
        <v>8253</v>
      </c>
      <c r="J1149" t="s">
        <v>669</v>
      </c>
      <c r="K1149" t="s">
        <v>2931</v>
      </c>
      <c r="L1149">
        <v>1789</v>
      </c>
      <c r="M1149">
        <v>1854</v>
      </c>
      <c r="N1149">
        <v>500</v>
      </c>
      <c r="O1149" t="s">
        <v>2925</v>
      </c>
      <c r="P1149">
        <v>0.62375354738201905</v>
      </c>
      <c r="Q1149">
        <v>0.82946256262461104</v>
      </c>
      <c r="R1149">
        <v>0.34018217898647202</v>
      </c>
      <c r="S1149">
        <v>5.5212500309408601E-2</v>
      </c>
      <c r="T1149">
        <v>-1.3057584870246299</v>
      </c>
      <c r="U1149">
        <v>1.3057584870246299</v>
      </c>
      <c r="V1149">
        <v>0.59875528196884398</v>
      </c>
      <c r="W1149">
        <v>-7.43</v>
      </c>
      <c r="X1149">
        <v>2.52</v>
      </c>
      <c r="Y1149">
        <v>-35238</v>
      </c>
      <c r="Z1149">
        <v>-1468</v>
      </c>
      <c r="AA1149">
        <v>-0.11</v>
      </c>
      <c r="AB1149">
        <v>24</v>
      </c>
      <c r="AC1149">
        <v>12</v>
      </c>
      <c r="AD1149">
        <v>12</v>
      </c>
      <c r="AE1149">
        <v>50</v>
      </c>
      <c r="AF1149">
        <v>11</v>
      </c>
      <c r="AG1149">
        <v>9</v>
      </c>
      <c r="AH1149">
        <v>10</v>
      </c>
      <c r="AI1149">
        <v>5</v>
      </c>
    </row>
    <row r="1150" spans="1:35" x14ac:dyDescent="0.2">
      <c r="A1150" s="102">
        <v>1159</v>
      </c>
      <c r="B1150">
        <v>4739</v>
      </c>
      <c r="C1150" t="s">
        <v>2985</v>
      </c>
      <c r="D1150" t="s">
        <v>2927</v>
      </c>
      <c r="E1150">
        <v>3330</v>
      </c>
      <c r="F1150">
        <v>3345</v>
      </c>
      <c r="G1150">
        <v>300</v>
      </c>
      <c r="H1150" t="s">
        <v>2925</v>
      </c>
      <c r="I1150">
        <v>9682</v>
      </c>
      <c r="J1150" t="s">
        <v>3203</v>
      </c>
      <c r="K1150" t="s">
        <v>2927</v>
      </c>
      <c r="L1150">
        <v>2376</v>
      </c>
      <c r="M1150">
        <v>2326</v>
      </c>
      <c r="N1150">
        <v>400</v>
      </c>
      <c r="O1150" t="s">
        <v>2928</v>
      </c>
      <c r="P1150">
        <v>0.61425156114295698</v>
      </c>
      <c r="Q1150">
        <v>0.84342758301884102</v>
      </c>
      <c r="R1150">
        <v>0.14662544261713001</v>
      </c>
      <c r="S1150">
        <v>3.3656953720843198E-4</v>
      </c>
      <c r="T1150">
        <v>3.1712912311019799</v>
      </c>
      <c r="U1150">
        <v>3.1712912311019799</v>
      </c>
      <c r="V1150">
        <v>3.3546429208863899</v>
      </c>
      <c r="W1150">
        <v>11.74</v>
      </c>
      <c r="X1150">
        <v>7.28</v>
      </c>
      <c r="Y1150">
        <v>-35975</v>
      </c>
      <c r="Z1150">
        <v>-2398</v>
      </c>
      <c r="AA1150">
        <v>-0.13</v>
      </c>
      <c r="AB1150">
        <v>15</v>
      </c>
      <c r="AC1150">
        <v>7</v>
      </c>
      <c r="AD1150">
        <v>8</v>
      </c>
      <c r="AE1150">
        <v>46.67</v>
      </c>
      <c r="AF1150">
        <v>13</v>
      </c>
      <c r="AG1150">
        <v>3</v>
      </c>
      <c r="AH1150">
        <v>4</v>
      </c>
      <c r="AI1150">
        <v>8</v>
      </c>
    </row>
    <row r="1151" spans="1:35" x14ac:dyDescent="0.2">
      <c r="A1151" s="102">
        <v>1229</v>
      </c>
      <c r="B1151">
        <v>6472</v>
      </c>
      <c r="C1151" t="s">
        <v>63</v>
      </c>
      <c r="D1151" t="s">
        <v>2938</v>
      </c>
      <c r="E1151">
        <v>302</v>
      </c>
      <c r="F1151">
        <v>299</v>
      </c>
      <c r="G1151">
        <v>2600</v>
      </c>
      <c r="H1151" t="s">
        <v>2928</v>
      </c>
      <c r="I1151">
        <v>8316</v>
      </c>
      <c r="J1151" t="s">
        <v>3212</v>
      </c>
      <c r="K1151" t="s">
        <v>2988</v>
      </c>
      <c r="L1151">
        <v>3973</v>
      </c>
      <c r="M1151">
        <v>3954</v>
      </c>
      <c r="N1151">
        <v>200</v>
      </c>
      <c r="O1151" t="s">
        <v>2925</v>
      </c>
      <c r="P1151">
        <v>0.731362301009156</v>
      </c>
      <c r="Q1151">
        <v>0.83618220960231804</v>
      </c>
      <c r="R1151">
        <v>0.13629134541275101</v>
      </c>
      <c r="S1151">
        <v>5.1020331088223597E-2</v>
      </c>
      <c r="T1151">
        <v>-2.5002425034697802</v>
      </c>
      <c r="U1151">
        <v>2.5002425034697802</v>
      </c>
      <c r="V1151">
        <v>2.49993864585957</v>
      </c>
      <c r="W1151">
        <v>-12.53</v>
      </c>
      <c r="X1151">
        <v>1.69</v>
      </c>
      <c r="Y1151">
        <v>-36022</v>
      </c>
      <c r="Z1151">
        <v>-2573</v>
      </c>
      <c r="AA1151">
        <v>-0.19</v>
      </c>
      <c r="AB1151">
        <v>14</v>
      </c>
      <c r="AC1151">
        <v>7</v>
      </c>
      <c r="AD1151">
        <v>7</v>
      </c>
      <c r="AE1151">
        <v>50</v>
      </c>
      <c r="AF1151">
        <v>14</v>
      </c>
      <c r="AG1151">
        <v>2</v>
      </c>
      <c r="AH1151">
        <v>3</v>
      </c>
      <c r="AI1151">
        <v>9</v>
      </c>
    </row>
    <row r="1152" spans="1:35" x14ac:dyDescent="0.2">
      <c r="A1152" s="102">
        <v>53</v>
      </c>
      <c r="B1152">
        <v>3038</v>
      </c>
      <c r="C1152" t="s">
        <v>1327</v>
      </c>
      <c r="D1152" t="s">
        <v>2932</v>
      </c>
      <c r="E1152">
        <v>4340</v>
      </c>
      <c r="F1152">
        <v>4370</v>
      </c>
      <c r="G1152">
        <v>200</v>
      </c>
      <c r="H1152" t="s">
        <v>2925</v>
      </c>
      <c r="I1152">
        <v>6951</v>
      </c>
      <c r="J1152" t="s">
        <v>229</v>
      </c>
      <c r="K1152" t="s">
        <v>2930</v>
      </c>
      <c r="L1152">
        <v>3685</v>
      </c>
      <c r="M1152">
        <v>3665</v>
      </c>
      <c r="N1152">
        <v>200</v>
      </c>
      <c r="O1152" t="s">
        <v>2928</v>
      </c>
      <c r="P1152">
        <v>0.94588028333984497</v>
      </c>
      <c r="Q1152">
        <v>0.95387455904759799</v>
      </c>
      <c r="R1152">
        <v>5.50237427910489E-2</v>
      </c>
      <c r="S1152">
        <v>9.1132714013252195E-2</v>
      </c>
      <c r="T1152">
        <v>1.29332983806695</v>
      </c>
      <c r="U1152">
        <v>1.29332983806695</v>
      </c>
      <c r="V1152">
        <v>0.90264991287126695</v>
      </c>
      <c r="W1152">
        <v>6.15</v>
      </c>
      <c r="X1152">
        <v>16.13</v>
      </c>
      <c r="Y1152">
        <v>-36263</v>
      </c>
      <c r="Z1152">
        <v>-1511</v>
      </c>
      <c r="AA1152">
        <v>-0.08</v>
      </c>
      <c r="AB1152">
        <v>24</v>
      </c>
      <c r="AC1152">
        <v>11</v>
      </c>
      <c r="AD1152">
        <v>13</v>
      </c>
      <c r="AE1152">
        <v>45.83</v>
      </c>
      <c r="AF1152">
        <v>8</v>
      </c>
      <c r="AG1152">
        <v>11</v>
      </c>
      <c r="AH1152">
        <v>11</v>
      </c>
      <c r="AI1152">
        <v>2</v>
      </c>
    </row>
    <row r="1153" spans="1:35" x14ac:dyDescent="0.2">
      <c r="A1153" s="102">
        <v>76</v>
      </c>
      <c r="B1153">
        <v>6952</v>
      </c>
      <c r="C1153" t="s">
        <v>540</v>
      </c>
      <c r="D1153" t="s">
        <v>2930</v>
      </c>
      <c r="E1153">
        <v>2036</v>
      </c>
      <c r="F1153">
        <v>2031</v>
      </c>
      <c r="G1153">
        <v>500</v>
      </c>
      <c r="H1153" t="s">
        <v>2928</v>
      </c>
      <c r="I1153">
        <v>8804</v>
      </c>
      <c r="J1153" t="s">
        <v>1096</v>
      </c>
      <c r="K1153" t="s">
        <v>2947</v>
      </c>
      <c r="L1153">
        <v>1791</v>
      </c>
      <c r="M1153">
        <v>1788</v>
      </c>
      <c r="N1153">
        <v>600</v>
      </c>
      <c r="O1153" t="s">
        <v>2925</v>
      </c>
      <c r="P1153">
        <v>0.56005574110238099</v>
      </c>
      <c r="Q1153">
        <v>0.94853638540429097</v>
      </c>
      <c r="R1153">
        <v>0.10559047996184</v>
      </c>
      <c r="S1153">
        <v>1.01670785085316E-2</v>
      </c>
      <c r="T1153">
        <v>-1.50435430471934</v>
      </c>
      <c r="U1153">
        <v>1.50435430471934</v>
      </c>
      <c r="V1153">
        <v>1.3198813845078701</v>
      </c>
      <c r="W1153">
        <v>-9.69</v>
      </c>
      <c r="X1153">
        <v>5.64</v>
      </c>
      <c r="Y1153">
        <v>-36344</v>
      </c>
      <c r="Z1153">
        <v>-1817</v>
      </c>
      <c r="AA1153">
        <v>-0.09</v>
      </c>
      <c r="AB1153">
        <v>20</v>
      </c>
      <c r="AC1153">
        <v>10</v>
      </c>
      <c r="AD1153">
        <v>10</v>
      </c>
      <c r="AE1153">
        <v>50</v>
      </c>
      <c r="AF1153">
        <v>12</v>
      </c>
      <c r="AG1153">
        <v>7</v>
      </c>
      <c r="AH1153">
        <v>6</v>
      </c>
      <c r="AI1153">
        <v>7</v>
      </c>
    </row>
    <row r="1154" spans="1:35" x14ac:dyDescent="0.2">
      <c r="A1154" s="102">
        <v>124</v>
      </c>
      <c r="B1154">
        <v>3231</v>
      </c>
      <c r="C1154" t="s">
        <v>543</v>
      </c>
      <c r="D1154" t="s">
        <v>2947</v>
      </c>
      <c r="E1154">
        <v>2725</v>
      </c>
      <c r="F1154">
        <v>2748</v>
      </c>
      <c r="G1154">
        <v>400</v>
      </c>
      <c r="H1154" t="s">
        <v>2928</v>
      </c>
      <c r="I1154">
        <v>6951</v>
      </c>
      <c r="J1154" t="s">
        <v>229</v>
      </c>
      <c r="K1154" t="s">
        <v>2930</v>
      </c>
      <c r="L1154">
        <v>3685</v>
      </c>
      <c r="M1154">
        <v>3665</v>
      </c>
      <c r="N1154">
        <v>300</v>
      </c>
      <c r="O1154" t="s">
        <v>2925</v>
      </c>
      <c r="P1154">
        <v>0.81275304336798304</v>
      </c>
      <c r="Q1154">
        <v>0.93917813155863195</v>
      </c>
      <c r="R1154">
        <v>0.227520782548466</v>
      </c>
      <c r="S1154">
        <v>1.52912734310333E-2</v>
      </c>
      <c r="T1154">
        <v>-1.51967444436563</v>
      </c>
      <c r="U1154">
        <v>1.51967444436563</v>
      </c>
      <c r="V1154">
        <v>1.7816649223708401</v>
      </c>
      <c r="W1154">
        <v>-10.1</v>
      </c>
      <c r="X1154">
        <v>0.03</v>
      </c>
      <c r="Y1154">
        <v>-36394</v>
      </c>
      <c r="Z1154">
        <v>-2022</v>
      </c>
      <c r="AA1154">
        <v>-0.03</v>
      </c>
      <c r="AB1154">
        <v>18</v>
      </c>
      <c r="AC1154">
        <v>10</v>
      </c>
      <c r="AD1154">
        <v>8</v>
      </c>
      <c r="AE1154">
        <v>55.56</v>
      </c>
      <c r="AF1154">
        <v>8</v>
      </c>
      <c r="AG1154">
        <v>9</v>
      </c>
      <c r="AH1154">
        <v>6</v>
      </c>
      <c r="AI1154">
        <v>3</v>
      </c>
    </row>
    <row r="1155" spans="1:35" x14ac:dyDescent="0.2">
      <c r="A1155" s="102">
        <v>614</v>
      </c>
      <c r="B1155">
        <v>6457</v>
      </c>
      <c r="C1155" t="s">
        <v>3349</v>
      </c>
      <c r="D1155" t="s">
        <v>2938</v>
      </c>
      <c r="E1155">
        <v>3335</v>
      </c>
      <c r="F1155">
        <v>3195</v>
      </c>
      <c r="G1155">
        <v>300</v>
      </c>
      <c r="H1155" t="s">
        <v>2928</v>
      </c>
      <c r="I1155">
        <v>6460</v>
      </c>
      <c r="J1155" t="s">
        <v>3277</v>
      </c>
      <c r="K1155" t="s">
        <v>2938</v>
      </c>
      <c r="L1155">
        <v>1575</v>
      </c>
      <c r="M1155">
        <v>1583</v>
      </c>
      <c r="N1155">
        <v>600</v>
      </c>
      <c r="O1155" t="s">
        <v>2925</v>
      </c>
      <c r="P1155">
        <v>0.72107521396574803</v>
      </c>
      <c r="Q1155">
        <v>0.89346389834649598</v>
      </c>
      <c r="R1155">
        <v>2.3804605717480499E-4</v>
      </c>
      <c r="S1155" s="15">
        <v>3.3141692535168799E-2</v>
      </c>
      <c r="T1155">
        <v>-1.06973120440675</v>
      </c>
      <c r="U1155">
        <v>1.06973120440675</v>
      </c>
      <c r="V1155">
        <v>0.47806730903952599</v>
      </c>
      <c r="W1155">
        <v>-2.74</v>
      </c>
      <c r="X1155">
        <v>0.91</v>
      </c>
      <c r="Y1155">
        <v>-36836</v>
      </c>
      <c r="Z1155">
        <v>-2631</v>
      </c>
      <c r="AA1155">
        <v>-0.11</v>
      </c>
      <c r="AB1155">
        <v>14</v>
      </c>
      <c r="AC1155">
        <v>7</v>
      </c>
      <c r="AD1155">
        <v>7</v>
      </c>
      <c r="AE1155">
        <v>50</v>
      </c>
      <c r="AF1155">
        <v>14</v>
      </c>
      <c r="AG1155">
        <v>4</v>
      </c>
      <c r="AH1155">
        <v>3</v>
      </c>
      <c r="AI1155">
        <v>7</v>
      </c>
    </row>
    <row r="1156" spans="1:35" x14ac:dyDescent="0.2">
      <c r="A1156" s="102">
        <v>654</v>
      </c>
      <c r="B1156">
        <v>5334</v>
      </c>
      <c r="C1156" t="s">
        <v>3239</v>
      </c>
      <c r="D1156" t="s">
        <v>2924</v>
      </c>
      <c r="E1156">
        <v>1963</v>
      </c>
      <c r="F1156">
        <v>1967</v>
      </c>
      <c r="G1156">
        <v>500</v>
      </c>
      <c r="H1156" t="s">
        <v>2928</v>
      </c>
      <c r="I1156">
        <v>7240</v>
      </c>
      <c r="J1156" t="s">
        <v>963</v>
      </c>
      <c r="K1156" t="s">
        <v>2943</v>
      </c>
      <c r="L1156">
        <v>1633</v>
      </c>
      <c r="M1156">
        <v>1578</v>
      </c>
      <c r="N1156">
        <v>600</v>
      </c>
      <c r="O1156" t="s">
        <v>2925</v>
      </c>
      <c r="P1156">
        <v>0.88852598852152898</v>
      </c>
      <c r="Q1156">
        <v>0.89027430370974803</v>
      </c>
      <c r="R1156">
        <v>0.175474200089036</v>
      </c>
      <c r="S1156">
        <v>5.69336620017925E-3</v>
      </c>
      <c r="T1156">
        <v>-1.1808044063652801</v>
      </c>
      <c r="U1156">
        <v>1.1808044063652801</v>
      </c>
      <c r="V1156">
        <v>2.4396126560574398</v>
      </c>
      <c r="W1156">
        <v>-2.85</v>
      </c>
      <c r="X1156">
        <v>3.73</v>
      </c>
      <c r="Y1156">
        <v>-36873</v>
      </c>
      <c r="Z1156">
        <v>-2048</v>
      </c>
      <c r="AA1156">
        <v>-0.16</v>
      </c>
      <c r="AB1156">
        <v>18</v>
      </c>
      <c r="AC1156">
        <v>9</v>
      </c>
      <c r="AD1156">
        <v>9</v>
      </c>
      <c r="AE1156">
        <v>50</v>
      </c>
      <c r="AF1156">
        <v>13</v>
      </c>
      <c r="AG1156">
        <v>5</v>
      </c>
      <c r="AH1156">
        <v>6</v>
      </c>
      <c r="AI1156">
        <v>7</v>
      </c>
    </row>
    <row r="1157" spans="1:35" x14ac:dyDescent="0.2">
      <c r="A1157" s="102">
        <v>514</v>
      </c>
      <c r="B1157">
        <v>3148</v>
      </c>
      <c r="C1157" t="s">
        <v>769</v>
      </c>
      <c r="D1157" t="s">
        <v>2951</v>
      </c>
      <c r="E1157">
        <v>2925</v>
      </c>
      <c r="F1157">
        <v>2883</v>
      </c>
      <c r="G1157">
        <v>300</v>
      </c>
      <c r="H1157" t="s">
        <v>2925</v>
      </c>
      <c r="I1157">
        <v>8267</v>
      </c>
      <c r="J1157" t="s">
        <v>221</v>
      </c>
      <c r="K1157" t="s">
        <v>2951</v>
      </c>
      <c r="L1157">
        <v>2350</v>
      </c>
      <c r="M1157">
        <v>2344.5</v>
      </c>
      <c r="N1157">
        <v>400</v>
      </c>
      <c r="O1157" t="s">
        <v>2928</v>
      </c>
      <c r="P1157">
        <v>0.70985081647179604</v>
      </c>
      <c r="Q1157">
        <v>0.90110289283370204</v>
      </c>
      <c r="R1157">
        <v>0.14813091217163199</v>
      </c>
      <c r="S1157">
        <v>9.0112128689100499E-2</v>
      </c>
      <c r="T1157">
        <v>0.15634659716749599</v>
      </c>
      <c r="U1157">
        <v>0.15634659716749599</v>
      </c>
      <c r="V1157">
        <v>0.68556717333464401</v>
      </c>
      <c r="W1157">
        <v>0.33</v>
      </c>
      <c r="X1157">
        <v>8.43</v>
      </c>
      <c r="Y1157">
        <v>-37339</v>
      </c>
      <c r="Z1157">
        <v>-2489</v>
      </c>
      <c r="AA1157">
        <v>-0.16</v>
      </c>
      <c r="AB1157">
        <v>15</v>
      </c>
      <c r="AC1157">
        <v>7</v>
      </c>
      <c r="AD1157">
        <v>8</v>
      </c>
      <c r="AE1157">
        <v>46.67</v>
      </c>
      <c r="AF1157">
        <v>15</v>
      </c>
      <c r="AG1157">
        <v>2</v>
      </c>
      <c r="AH1157">
        <v>2</v>
      </c>
      <c r="AI1157">
        <v>11</v>
      </c>
    </row>
    <row r="1158" spans="1:35" x14ac:dyDescent="0.2">
      <c r="A1158" s="102">
        <v>172</v>
      </c>
      <c r="B1158">
        <v>4004</v>
      </c>
      <c r="C1158" t="s">
        <v>3186</v>
      </c>
      <c r="D1158" t="s">
        <v>2950</v>
      </c>
      <c r="E1158">
        <v>2749</v>
      </c>
      <c r="F1158">
        <v>2755</v>
      </c>
      <c r="G1158">
        <v>400</v>
      </c>
      <c r="H1158" t="s">
        <v>2925</v>
      </c>
      <c r="I1158">
        <v>7276</v>
      </c>
      <c r="J1158" t="s">
        <v>2984</v>
      </c>
      <c r="K1158" t="s">
        <v>2930</v>
      </c>
      <c r="L1158">
        <v>5020</v>
      </c>
      <c r="M1158">
        <v>4980</v>
      </c>
      <c r="N1158">
        <v>200</v>
      </c>
      <c r="O1158" t="s">
        <v>2928</v>
      </c>
      <c r="P1158">
        <v>0.887729300263711</v>
      </c>
      <c r="Q1158">
        <v>0.93357025699704199</v>
      </c>
      <c r="R1158">
        <v>7.62580835085966E-2</v>
      </c>
      <c r="S1158">
        <v>7.0577816650464198E-2</v>
      </c>
      <c r="T1158">
        <v>0.58764288821830402</v>
      </c>
      <c r="U1158">
        <v>0.58764288821830402</v>
      </c>
      <c r="V1158">
        <v>0.12728857822813999</v>
      </c>
      <c r="W1158">
        <v>1.61</v>
      </c>
      <c r="X1158">
        <v>10.64</v>
      </c>
      <c r="Y1158">
        <v>-37563</v>
      </c>
      <c r="Z1158">
        <v>-2889</v>
      </c>
      <c r="AA1158">
        <v>-0.1</v>
      </c>
      <c r="AB1158">
        <v>13</v>
      </c>
      <c r="AC1158">
        <v>8</v>
      </c>
      <c r="AD1158">
        <v>5</v>
      </c>
      <c r="AE1158">
        <v>61.54</v>
      </c>
      <c r="AF1158">
        <v>11</v>
      </c>
      <c r="AG1158">
        <v>5</v>
      </c>
      <c r="AH1158">
        <v>5</v>
      </c>
      <c r="AI1158">
        <v>3</v>
      </c>
    </row>
    <row r="1159" spans="1:35" x14ac:dyDescent="0.2">
      <c r="A1159" s="102">
        <v>599</v>
      </c>
      <c r="B1159">
        <v>8425</v>
      </c>
      <c r="C1159" t="s">
        <v>3171</v>
      </c>
      <c r="D1159" t="s">
        <v>2931</v>
      </c>
      <c r="E1159">
        <v>3445</v>
      </c>
      <c r="F1159">
        <v>3420</v>
      </c>
      <c r="G1159">
        <v>300</v>
      </c>
      <c r="H1159" t="s">
        <v>2925</v>
      </c>
      <c r="I1159">
        <v>9684</v>
      </c>
      <c r="J1159" t="s">
        <v>3176</v>
      </c>
      <c r="K1159" t="s">
        <v>2927</v>
      </c>
      <c r="L1159">
        <v>5260</v>
      </c>
      <c r="M1159">
        <v>5160</v>
      </c>
      <c r="N1159">
        <v>200</v>
      </c>
      <c r="O1159" t="s">
        <v>2928</v>
      </c>
      <c r="P1159">
        <v>0.59551073819211697</v>
      </c>
      <c r="Q1159">
        <v>0.89475230053149502</v>
      </c>
      <c r="R1159">
        <v>9.9949994885570007E-2</v>
      </c>
      <c r="S1159">
        <v>3.93060530971047E-2</v>
      </c>
      <c r="T1159">
        <v>2.43593254512647</v>
      </c>
      <c r="U1159">
        <v>2.43593254512647</v>
      </c>
      <c r="V1159">
        <v>2.2016932148359598</v>
      </c>
      <c r="W1159">
        <v>7.29</v>
      </c>
      <c r="X1159">
        <v>0.57999999999999996</v>
      </c>
      <c r="Y1159">
        <v>-37738</v>
      </c>
      <c r="Z1159">
        <v>-2220</v>
      </c>
      <c r="AA1159">
        <v>-0.1</v>
      </c>
      <c r="AB1159">
        <v>17</v>
      </c>
      <c r="AC1159">
        <v>8</v>
      </c>
      <c r="AD1159">
        <v>9</v>
      </c>
      <c r="AE1159">
        <v>47.06</v>
      </c>
      <c r="AF1159">
        <v>10</v>
      </c>
      <c r="AG1159">
        <v>7</v>
      </c>
      <c r="AH1159">
        <v>5</v>
      </c>
      <c r="AI1159">
        <v>5</v>
      </c>
    </row>
    <row r="1160" spans="1:35" x14ac:dyDescent="0.2">
      <c r="A1160" s="102">
        <v>1314</v>
      </c>
      <c r="B1160">
        <v>3880</v>
      </c>
      <c r="C1160" t="s">
        <v>2820</v>
      </c>
      <c r="D1160" t="s">
        <v>3210</v>
      </c>
      <c r="E1160">
        <v>1488</v>
      </c>
      <c r="F1160">
        <v>1483</v>
      </c>
      <c r="G1160">
        <v>700</v>
      </c>
      <c r="H1160" t="s">
        <v>2925</v>
      </c>
      <c r="I1160">
        <v>9101</v>
      </c>
      <c r="J1160" t="s">
        <v>1117</v>
      </c>
      <c r="K1160" t="s">
        <v>3235</v>
      </c>
      <c r="L1160">
        <v>1790</v>
      </c>
      <c r="M1160">
        <v>1798</v>
      </c>
      <c r="N1160">
        <v>600</v>
      </c>
      <c r="O1160" t="s">
        <v>2928</v>
      </c>
      <c r="P1160">
        <v>0.69908528748073795</v>
      </c>
      <c r="Q1160">
        <v>0.82760486874191896</v>
      </c>
      <c r="R1160">
        <v>9.3341611663198595E-3</v>
      </c>
      <c r="S1160">
        <v>7.2952547544902199E-2</v>
      </c>
      <c r="T1160">
        <v>1.93731392168414</v>
      </c>
      <c r="U1160">
        <v>1.93731392168414</v>
      </c>
      <c r="V1160">
        <v>2.3991301610015099</v>
      </c>
      <c r="W1160">
        <v>6.68</v>
      </c>
      <c r="X1160">
        <v>3.77</v>
      </c>
      <c r="Y1160">
        <v>-38303</v>
      </c>
      <c r="Z1160">
        <v>-2946</v>
      </c>
      <c r="AA1160">
        <v>-0.14000000000000001</v>
      </c>
      <c r="AB1160">
        <v>13</v>
      </c>
      <c r="AC1160">
        <v>6</v>
      </c>
      <c r="AD1160">
        <v>7</v>
      </c>
      <c r="AE1160">
        <v>46.15</v>
      </c>
      <c r="AF1160">
        <v>13</v>
      </c>
      <c r="AG1160">
        <v>6</v>
      </c>
      <c r="AH1160">
        <v>5</v>
      </c>
      <c r="AI1160">
        <v>2</v>
      </c>
    </row>
    <row r="1161" spans="1:35" x14ac:dyDescent="0.2">
      <c r="A1161" s="102">
        <v>482</v>
      </c>
      <c r="B1161">
        <v>1414</v>
      </c>
      <c r="C1161" t="s">
        <v>3172</v>
      </c>
      <c r="D1161" t="s">
        <v>2935</v>
      </c>
      <c r="E1161">
        <v>4640</v>
      </c>
      <c r="F1161">
        <v>4655</v>
      </c>
      <c r="G1161">
        <v>200</v>
      </c>
      <c r="H1161" t="s">
        <v>2928</v>
      </c>
      <c r="I1161">
        <v>8572</v>
      </c>
      <c r="J1161" t="s">
        <v>2893</v>
      </c>
      <c r="K1161" t="s">
        <v>2931</v>
      </c>
      <c r="L1161">
        <v>527</v>
      </c>
      <c r="M1161">
        <v>527</v>
      </c>
      <c r="N1161">
        <v>1800</v>
      </c>
      <c r="O1161" t="s">
        <v>2925</v>
      </c>
      <c r="P1161">
        <v>0.81466029717506905</v>
      </c>
      <c r="Q1161">
        <v>0.90358818426173204</v>
      </c>
      <c r="R1161">
        <v>0.33449595433413898</v>
      </c>
      <c r="S1161">
        <v>1.46599367875634E-2</v>
      </c>
      <c r="T1161">
        <v>-1.36938095863483</v>
      </c>
      <c r="U1161">
        <v>1.36938095863483</v>
      </c>
      <c r="V1161">
        <v>1.34410285595037</v>
      </c>
      <c r="W1161">
        <v>-5.75</v>
      </c>
      <c r="X1161">
        <v>1.89</v>
      </c>
      <c r="Y1161">
        <v>-38342</v>
      </c>
      <c r="Z1161">
        <v>-2130</v>
      </c>
      <c r="AA1161">
        <v>-0.12</v>
      </c>
      <c r="AB1161">
        <v>18</v>
      </c>
      <c r="AC1161">
        <v>8</v>
      </c>
      <c r="AD1161">
        <v>10</v>
      </c>
      <c r="AE1161">
        <v>44.44</v>
      </c>
      <c r="AF1161">
        <v>15</v>
      </c>
      <c r="AG1161">
        <v>3</v>
      </c>
      <c r="AH1161">
        <v>2</v>
      </c>
      <c r="AI1161">
        <v>13</v>
      </c>
    </row>
    <row r="1162" spans="1:35" x14ac:dyDescent="0.2">
      <c r="A1162" s="102">
        <v>536</v>
      </c>
      <c r="B1162">
        <v>5463</v>
      </c>
      <c r="C1162" t="s">
        <v>67</v>
      </c>
      <c r="D1162" t="s">
        <v>2986</v>
      </c>
      <c r="E1162">
        <v>3180</v>
      </c>
      <c r="F1162">
        <v>3170</v>
      </c>
      <c r="G1162">
        <v>300</v>
      </c>
      <c r="H1162" t="s">
        <v>2928</v>
      </c>
      <c r="I1162">
        <v>8086</v>
      </c>
      <c r="J1162" t="s">
        <v>3283</v>
      </c>
      <c r="K1162" t="s">
        <v>2934</v>
      </c>
      <c r="L1162">
        <v>1295</v>
      </c>
      <c r="M1162">
        <v>1326</v>
      </c>
      <c r="N1162">
        <v>700</v>
      </c>
      <c r="O1162" t="s">
        <v>2925</v>
      </c>
      <c r="P1162">
        <v>0.57313528690665005</v>
      </c>
      <c r="Q1162">
        <v>0.89922833339193098</v>
      </c>
      <c r="R1162">
        <v>0.453547211586323</v>
      </c>
      <c r="S1162">
        <v>6.7103293891380103E-2</v>
      </c>
      <c r="T1162">
        <v>-0.24748299201422799</v>
      </c>
      <c r="U1162">
        <v>0.24748299201422799</v>
      </c>
      <c r="V1162">
        <v>1.0386865426169301</v>
      </c>
      <c r="W1162">
        <v>-0.55000000000000004</v>
      </c>
      <c r="X1162">
        <v>2.4</v>
      </c>
      <c r="Y1162">
        <v>-38467</v>
      </c>
      <c r="Z1162">
        <v>-2263</v>
      </c>
      <c r="AA1162">
        <v>-0.15</v>
      </c>
      <c r="AB1162">
        <v>17</v>
      </c>
      <c r="AC1162">
        <v>8</v>
      </c>
      <c r="AD1162">
        <v>9</v>
      </c>
      <c r="AE1162">
        <v>47.06</v>
      </c>
      <c r="AF1162">
        <v>10</v>
      </c>
      <c r="AG1162">
        <v>6</v>
      </c>
      <c r="AH1162">
        <v>6</v>
      </c>
      <c r="AI1162">
        <v>5</v>
      </c>
    </row>
    <row r="1163" spans="1:35" x14ac:dyDescent="0.2">
      <c r="A1163" s="102">
        <v>518</v>
      </c>
      <c r="B1163">
        <v>2001</v>
      </c>
      <c r="C1163" t="s">
        <v>2781</v>
      </c>
      <c r="D1163" t="s">
        <v>2953</v>
      </c>
      <c r="E1163">
        <v>1684</v>
      </c>
      <c r="F1163">
        <v>1706</v>
      </c>
      <c r="G1163">
        <v>600</v>
      </c>
      <c r="H1163" t="s">
        <v>2925</v>
      </c>
      <c r="I1163">
        <v>7211</v>
      </c>
      <c r="J1163" t="s">
        <v>28</v>
      </c>
      <c r="K1163" t="s">
        <v>2943</v>
      </c>
      <c r="L1163">
        <v>423</v>
      </c>
      <c r="M1163">
        <v>425</v>
      </c>
      <c r="N1163">
        <v>2400</v>
      </c>
      <c r="O1163" t="s">
        <v>2928</v>
      </c>
      <c r="P1163">
        <v>0.88703376387786004</v>
      </c>
      <c r="Q1163">
        <v>0.90080874399479205</v>
      </c>
      <c r="R1163">
        <v>3.8578363783966199E-3</v>
      </c>
      <c r="S1163">
        <v>3.1209630278900401E-2</v>
      </c>
      <c r="T1163">
        <v>1.89606441576388</v>
      </c>
      <c r="U1163">
        <v>1.89606441576388</v>
      </c>
      <c r="V1163">
        <v>1.99939749915427</v>
      </c>
      <c r="W1163">
        <v>9.07</v>
      </c>
      <c r="X1163">
        <v>0.35</v>
      </c>
      <c r="Y1163">
        <v>-40244</v>
      </c>
      <c r="Z1163">
        <v>-2012</v>
      </c>
      <c r="AA1163">
        <v>-0.05</v>
      </c>
      <c r="AB1163">
        <v>20</v>
      </c>
      <c r="AC1163">
        <v>9</v>
      </c>
      <c r="AD1163">
        <v>11</v>
      </c>
      <c r="AE1163">
        <v>45</v>
      </c>
      <c r="AF1163">
        <v>13</v>
      </c>
      <c r="AG1163">
        <v>6</v>
      </c>
      <c r="AH1163">
        <v>6</v>
      </c>
      <c r="AI1163">
        <v>8</v>
      </c>
    </row>
    <row r="1164" spans="1:35" x14ac:dyDescent="0.2">
      <c r="A1164" s="102">
        <v>880</v>
      </c>
      <c r="B1164">
        <v>2730</v>
      </c>
      <c r="C1164" t="s">
        <v>749</v>
      </c>
      <c r="D1164" t="s">
        <v>2951</v>
      </c>
      <c r="E1164">
        <v>1082</v>
      </c>
      <c r="F1164">
        <v>1061</v>
      </c>
      <c r="G1164">
        <v>1000</v>
      </c>
      <c r="H1164" t="s">
        <v>2928</v>
      </c>
      <c r="I1164">
        <v>9706</v>
      </c>
      <c r="J1164" t="s">
        <v>3100</v>
      </c>
      <c r="K1164" t="s">
        <v>2947</v>
      </c>
      <c r="L1164">
        <v>5630</v>
      </c>
      <c r="M1164">
        <v>5500</v>
      </c>
      <c r="N1164">
        <v>200</v>
      </c>
      <c r="O1164" t="s">
        <v>2925</v>
      </c>
      <c r="P1164">
        <v>0.62658501208105899</v>
      </c>
      <c r="Q1164">
        <v>0.87156089834762396</v>
      </c>
      <c r="R1164">
        <v>4.3751783840898202E-3</v>
      </c>
      <c r="S1164">
        <v>5.84142536934628E-2</v>
      </c>
      <c r="T1164">
        <v>-1.7586456190021</v>
      </c>
      <c r="U1164">
        <v>1.7586456190021</v>
      </c>
      <c r="V1164">
        <v>2.0897449783062001</v>
      </c>
      <c r="W1164">
        <v>-8.41</v>
      </c>
      <c r="X1164">
        <v>3.55</v>
      </c>
      <c r="Y1164">
        <v>-40341</v>
      </c>
      <c r="Z1164">
        <v>-2123</v>
      </c>
      <c r="AA1164">
        <v>-0.06</v>
      </c>
      <c r="AB1164">
        <v>19</v>
      </c>
      <c r="AC1164">
        <v>8</v>
      </c>
      <c r="AD1164">
        <v>11</v>
      </c>
      <c r="AE1164">
        <v>42.11</v>
      </c>
      <c r="AF1164">
        <v>13</v>
      </c>
      <c r="AG1164">
        <v>6</v>
      </c>
      <c r="AH1164">
        <v>4</v>
      </c>
      <c r="AI1164">
        <v>9</v>
      </c>
    </row>
    <row r="1165" spans="1:35" x14ac:dyDescent="0.2">
      <c r="A1165" s="102">
        <v>97</v>
      </c>
      <c r="B1165">
        <v>6981</v>
      </c>
      <c r="C1165" t="s">
        <v>3179</v>
      </c>
      <c r="D1165" t="s">
        <v>2930</v>
      </c>
      <c r="E1165">
        <v>6711</v>
      </c>
      <c r="F1165">
        <v>6620</v>
      </c>
      <c r="G1165">
        <v>100</v>
      </c>
      <c r="H1165" t="s">
        <v>2925</v>
      </c>
      <c r="I1165">
        <v>7282</v>
      </c>
      <c r="J1165" t="s">
        <v>3247</v>
      </c>
      <c r="K1165" t="s">
        <v>2943</v>
      </c>
      <c r="L1165">
        <v>2462</v>
      </c>
      <c r="M1165">
        <v>2471</v>
      </c>
      <c r="N1165">
        <v>300</v>
      </c>
      <c r="O1165" t="s">
        <v>2928</v>
      </c>
      <c r="P1165">
        <v>0.59026904183565998</v>
      </c>
      <c r="Q1165">
        <v>0.94379995996963295</v>
      </c>
      <c r="R1165">
        <v>0.46233187900661599</v>
      </c>
      <c r="S1165">
        <v>2.5180129537659898E-3</v>
      </c>
      <c r="T1165">
        <v>2.05407764517193</v>
      </c>
      <c r="U1165">
        <v>2.05407764517193</v>
      </c>
      <c r="V1165">
        <v>2.7489554459996199</v>
      </c>
      <c r="W1165">
        <v>7.54</v>
      </c>
      <c r="X1165">
        <v>11.98</v>
      </c>
      <c r="Y1165">
        <v>-41485</v>
      </c>
      <c r="Z1165">
        <v>-4609</v>
      </c>
      <c r="AA1165">
        <v>-0.19</v>
      </c>
      <c r="AB1165">
        <v>9</v>
      </c>
      <c r="AC1165">
        <v>4</v>
      </c>
      <c r="AD1165">
        <v>5</v>
      </c>
      <c r="AE1165">
        <v>44.44</v>
      </c>
      <c r="AF1165">
        <v>11</v>
      </c>
      <c r="AG1165">
        <v>3</v>
      </c>
      <c r="AH1165">
        <v>4</v>
      </c>
      <c r="AI1165">
        <v>2</v>
      </c>
    </row>
    <row r="1166" spans="1:35" x14ac:dyDescent="0.2">
      <c r="A1166" s="102">
        <v>435</v>
      </c>
      <c r="B1166">
        <v>6976</v>
      </c>
      <c r="C1166" t="s">
        <v>951</v>
      </c>
      <c r="D1166" t="s">
        <v>2930</v>
      </c>
      <c r="E1166">
        <v>3500</v>
      </c>
      <c r="F1166">
        <v>3500</v>
      </c>
      <c r="G1166">
        <v>300</v>
      </c>
      <c r="H1166" t="s">
        <v>2925</v>
      </c>
      <c r="I1166">
        <v>8804</v>
      </c>
      <c r="J1166" t="s">
        <v>1096</v>
      </c>
      <c r="K1166" t="s">
        <v>2947</v>
      </c>
      <c r="L1166">
        <v>1791</v>
      </c>
      <c r="M1166">
        <v>1788</v>
      </c>
      <c r="N1166">
        <v>600</v>
      </c>
      <c r="O1166" t="s">
        <v>2928</v>
      </c>
      <c r="P1166">
        <v>0.77899308848844295</v>
      </c>
      <c r="Q1166">
        <v>0.90712187871159</v>
      </c>
      <c r="R1166">
        <v>8.2238785469427797E-2</v>
      </c>
      <c r="S1166">
        <v>5.0878463284618099E-2</v>
      </c>
      <c r="T1166">
        <v>0.71465806532444898</v>
      </c>
      <c r="U1166">
        <v>0.71465806532444898</v>
      </c>
      <c r="V1166">
        <v>0.70118502900962498</v>
      </c>
      <c r="W1166">
        <v>3.15</v>
      </c>
      <c r="X1166">
        <v>2.17</v>
      </c>
      <c r="Y1166">
        <v>-43148</v>
      </c>
      <c r="Z1166">
        <v>-1798</v>
      </c>
      <c r="AA1166">
        <v>-0.18</v>
      </c>
      <c r="AB1166">
        <v>24</v>
      </c>
      <c r="AC1166">
        <v>12</v>
      </c>
      <c r="AD1166">
        <v>12</v>
      </c>
      <c r="AE1166">
        <v>50</v>
      </c>
      <c r="AF1166">
        <v>10</v>
      </c>
      <c r="AG1166">
        <v>9</v>
      </c>
      <c r="AH1166">
        <v>10</v>
      </c>
      <c r="AI1166">
        <v>5</v>
      </c>
    </row>
    <row r="1167" spans="1:35" x14ac:dyDescent="0.2">
      <c r="A1167" s="102">
        <v>761</v>
      </c>
      <c r="B1167">
        <v>8031</v>
      </c>
      <c r="C1167" t="s">
        <v>1013</v>
      </c>
      <c r="D1167" t="s">
        <v>2932</v>
      </c>
      <c r="E1167">
        <v>1981</v>
      </c>
      <c r="F1167">
        <v>1981</v>
      </c>
      <c r="G1167">
        <v>400</v>
      </c>
      <c r="H1167" t="s">
        <v>2928</v>
      </c>
      <c r="I1167">
        <v>9934</v>
      </c>
      <c r="J1167" t="s">
        <v>3190</v>
      </c>
      <c r="K1167" t="s">
        <v>2932</v>
      </c>
      <c r="L1167">
        <v>2780</v>
      </c>
      <c r="M1167">
        <v>2759</v>
      </c>
      <c r="N1167">
        <v>300</v>
      </c>
      <c r="O1167" t="s">
        <v>2925</v>
      </c>
      <c r="P1167">
        <v>0.77816339181262295</v>
      </c>
      <c r="Q1167">
        <v>0.88175928389995495</v>
      </c>
      <c r="R1167">
        <v>5.2684378426692303E-4</v>
      </c>
      <c r="S1167">
        <v>2.4103591719215899E-2</v>
      </c>
      <c r="T1167">
        <v>-0.38177957015949299</v>
      </c>
      <c r="U1167">
        <v>0.38177957015949299</v>
      </c>
      <c r="V1167">
        <v>0.445918324601765</v>
      </c>
      <c r="W1167">
        <v>-0.94</v>
      </c>
      <c r="X1167">
        <v>4.26</v>
      </c>
      <c r="Y1167">
        <v>-45054</v>
      </c>
      <c r="Z1167">
        <v>-3754</v>
      </c>
      <c r="AA1167">
        <v>-0.19</v>
      </c>
      <c r="AB1167">
        <v>12</v>
      </c>
      <c r="AC1167">
        <v>8</v>
      </c>
      <c r="AD1167">
        <v>4</v>
      </c>
      <c r="AE1167">
        <v>66.67</v>
      </c>
      <c r="AF1167">
        <v>17</v>
      </c>
      <c r="AG1167">
        <v>0</v>
      </c>
      <c r="AH1167">
        <v>0</v>
      </c>
      <c r="AI1167">
        <v>12</v>
      </c>
    </row>
    <row r="1168" spans="1:35" x14ac:dyDescent="0.2">
      <c r="A1168" s="102">
        <v>1436</v>
      </c>
      <c r="B1168">
        <v>1835</v>
      </c>
      <c r="C1168" t="s">
        <v>1359</v>
      </c>
      <c r="D1168" t="s">
        <v>2935</v>
      </c>
      <c r="E1168">
        <v>3340</v>
      </c>
      <c r="F1168">
        <v>3285</v>
      </c>
      <c r="G1168">
        <v>300</v>
      </c>
      <c r="H1168" t="s">
        <v>2925</v>
      </c>
      <c r="I1168">
        <v>3880</v>
      </c>
      <c r="J1168" t="s">
        <v>2820</v>
      </c>
      <c r="K1168" t="s">
        <v>3210</v>
      </c>
      <c r="L1168">
        <v>1488</v>
      </c>
      <c r="M1168">
        <v>1483</v>
      </c>
      <c r="N1168">
        <v>700</v>
      </c>
      <c r="O1168" t="s">
        <v>2928</v>
      </c>
      <c r="P1168">
        <v>0.61298859343927004</v>
      </c>
      <c r="Q1168">
        <v>0.81189657905167301</v>
      </c>
      <c r="R1168">
        <v>0.23297977043624299</v>
      </c>
      <c r="S1168">
        <v>1.9568697504736599E-2</v>
      </c>
      <c r="T1168">
        <v>6.2153722855334402E-2</v>
      </c>
      <c r="U1168">
        <v>6.2153722855334402E-2</v>
      </c>
      <c r="V1168">
        <v>0.29716722418372399</v>
      </c>
      <c r="W1168">
        <v>0.17</v>
      </c>
      <c r="X1168">
        <v>5.34</v>
      </c>
      <c r="Y1168">
        <v>-45265</v>
      </c>
      <c r="Z1168">
        <v>-3018</v>
      </c>
      <c r="AA1168">
        <v>-0.2</v>
      </c>
      <c r="AB1168">
        <v>15</v>
      </c>
      <c r="AC1168">
        <v>6</v>
      </c>
      <c r="AD1168">
        <v>9</v>
      </c>
      <c r="AE1168">
        <v>40</v>
      </c>
      <c r="AF1168">
        <v>12</v>
      </c>
      <c r="AG1168">
        <v>4</v>
      </c>
      <c r="AH1168">
        <v>4</v>
      </c>
      <c r="AI1168">
        <v>7</v>
      </c>
    </row>
    <row r="1169" spans="1:35" x14ac:dyDescent="0.2">
      <c r="A1169" s="102">
        <v>455</v>
      </c>
      <c r="B1169">
        <v>5714</v>
      </c>
      <c r="C1169" t="s">
        <v>872</v>
      </c>
      <c r="D1169" t="s">
        <v>2941</v>
      </c>
      <c r="E1169">
        <v>4090</v>
      </c>
      <c r="F1169">
        <v>4070</v>
      </c>
      <c r="G1169">
        <v>200</v>
      </c>
      <c r="H1169" t="s">
        <v>2925</v>
      </c>
      <c r="I1169">
        <v>6952</v>
      </c>
      <c r="J1169" t="s">
        <v>540</v>
      </c>
      <c r="K1169" t="s">
        <v>2930</v>
      </c>
      <c r="L1169">
        <v>2036</v>
      </c>
      <c r="M1169">
        <v>2031</v>
      </c>
      <c r="N1169">
        <v>400</v>
      </c>
      <c r="O1169" t="s">
        <v>2928</v>
      </c>
      <c r="P1169">
        <v>0.69640255545801</v>
      </c>
      <c r="Q1169">
        <v>0.905311262192801</v>
      </c>
      <c r="R1169">
        <v>0.161557454368561</v>
      </c>
      <c r="S1169">
        <v>6.7071279339909404E-2</v>
      </c>
      <c r="T1169">
        <v>0.50936099042757299</v>
      </c>
      <c r="U1169">
        <v>0.50936099042757299</v>
      </c>
      <c r="V1169">
        <v>0.39586617319075401</v>
      </c>
      <c r="W1169">
        <v>2.9</v>
      </c>
      <c r="X1169">
        <v>0.2</v>
      </c>
      <c r="Y1169">
        <v>-46322</v>
      </c>
      <c r="Z1169">
        <v>-2316</v>
      </c>
      <c r="AA1169">
        <v>-0.08</v>
      </c>
      <c r="AB1169">
        <v>20</v>
      </c>
      <c r="AC1169">
        <v>10</v>
      </c>
      <c r="AD1169">
        <v>10</v>
      </c>
      <c r="AE1169">
        <v>50</v>
      </c>
      <c r="AF1169">
        <v>13</v>
      </c>
      <c r="AG1169">
        <v>5</v>
      </c>
      <c r="AH1169">
        <v>5</v>
      </c>
      <c r="AI1169">
        <v>10</v>
      </c>
    </row>
    <row r="1170" spans="1:35" x14ac:dyDescent="0.2">
      <c r="A1170" s="102">
        <v>621</v>
      </c>
      <c r="B1170">
        <v>8425</v>
      </c>
      <c r="C1170" t="s">
        <v>3171</v>
      </c>
      <c r="D1170" t="s">
        <v>2931</v>
      </c>
      <c r="E1170">
        <v>3445</v>
      </c>
      <c r="F1170">
        <v>3420</v>
      </c>
      <c r="G1170">
        <v>200</v>
      </c>
      <c r="H1170" t="s">
        <v>2925</v>
      </c>
      <c r="I1170">
        <v>8766</v>
      </c>
      <c r="J1170" t="s">
        <v>3165</v>
      </c>
      <c r="K1170" t="s">
        <v>3173</v>
      </c>
      <c r="L1170">
        <v>6280</v>
      </c>
      <c r="M1170">
        <v>6213</v>
      </c>
      <c r="N1170">
        <v>100</v>
      </c>
      <c r="O1170" t="s">
        <v>2928</v>
      </c>
      <c r="P1170">
        <v>0.80830268802229099</v>
      </c>
      <c r="Q1170">
        <v>0.89270264788999798</v>
      </c>
      <c r="R1170">
        <v>6.9779026274884998E-2</v>
      </c>
      <c r="S1170">
        <v>6.0904401441427898E-2</v>
      </c>
      <c r="T1170">
        <v>0.38114595886291103</v>
      </c>
      <c r="U1170">
        <v>0.38114595886291103</v>
      </c>
      <c r="V1170">
        <v>0.41044859069867001</v>
      </c>
      <c r="W1170">
        <v>0.87</v>
      </c>
      <c r="X1170">
        <v>10.09</v>
      </c>
      <c r="Y1170">
        <v>-46760</v>
      </c>
      <c r="Z1170">
        <v>-2922</v>
      </c>
      <c r="AA1170">
        <v>-0.23</v>
      </c>
      <c r="AB1170">
        <v>16</v>
      </c>
      <c r="AC1170">
        <v>8</v>
      </c>
      <c r="AD1170">
        <v>8</v>
      </c>
      <c r="AE1170">
        <v>50</v>
      </c>
      <c r="AF1170">
        <v>14</v>
      </c>
      <c r="AG1170">
        <v>4</v>
      </c>
      <c r="AH1170">
        <v>2</v>
      </c>
      <c r="AI1170">
        <v>10</v>
      </c>
    </row>
    <row r="1171" spans="1:35" x14ac:dyDescent="0.2">
      <c r="A1171" s="102">
        <v>652</v>
      </c>
      <c r="B1171">
        <v>3099</v>
      </c>
      <c r="C1171" t="s">
        <v>36</v>
      </c>
      <c r="D1171" t="s">
        <v>2951</v>
      </c>
      <c r="E1171">
        <v>852</v>
      </c>
      <c r="F1171">
        <v>848</v>
      </c>
      <c r="G1171">
        <v>1200</v>
      </c>
      <c r="H1171" t="s">
        <v>2928</v>
      </c>
      <c r="I1171">
        <v>9076</v>
      </c>
      <c r="J1171" t="s">
        <v>1115</v>
      </c>
      <c r="K1171" t="s">
        <v>3096</v>
      </c>
      <c r="L1171">
        <v>1487</v>
      </c>
      <c r="M1171">
        <v>1474</v>
      </c>
      <c r="N1171">
        <v>700</v>
      </c>
      <c r="O1171" t="s">
        <v>2925</v>
      </c>
      <c r="P1171">
        <v>0.60520375695869599</v>
      </c>
      <c r="Q1171">
        <v>0.89049811172557602</v>
      </c>
      <c r="R1171">
        <v>0.15827254042989899</v>
      </c>
      <c r="S1171">
        <v>6.2272250107952697E-4</v>
      </c>
      <c r="T1171">
        <v>-2.50148197725294</v>
      </c>
      <c r="U1171">
        <v>2.50148197725294</v>
      </c>
      <c r="V1171">
        <v>2.5705841466562198</v>
      </c>
      <c r="W1171">
        <v>-13.32</v>
      </c>
      <c r="X1171">
        <v>1.38</v>
      </c>
      <c r="Y1171">
        <v>-47412</v>
      </c>
      <c r="Z1171">
        <v>-2634</v>
      </c>
      <c r="AA1171">
        <v>-0.13</v>
      </c>
      <c r="AB1171">
        <v>18</v>
      </c>
      <c r="AC1171">
        <v>9</v>
      </c>
      <c r="AD1171">
        <v>9</v>
      </c>
      <c r="AE1171">
        <v>50</v>
      </c>
      <c r="AF1171">
        <v>13</v>
      </c>
      <c r="AG1171">
        <v>5</v>
      </c>
      <c r="AH1171">
        <v>5</v>
      </c>
      <c r="AI1171">
        <v>8</v>
      </c>
    </row>
    <row r="1172" spans="1:35" x14ac:dyDescent="0.2">
      <c r="A1172" s="102">
        <v>1409</v>
      </c>
      <c r="B1172">
        <v>2502</v>
      </c>
      <c r="C1172" t="s">
        <v>3068</v>
      </c>
      <c r="D1172" t="s">
        <v>2953</v>
      </c>
      <c r="E1172">
        <v>5103</v>
      </c>
      <c r="F1172">
        <v>5112</v>
      </c>
      <c r="G1172">
        <v>100</v>
      </c>
      <c r="H1172" t="s">
        <v>2925</v>
      </c>
      <c r="I1172">
        <v>7649</v>
      </c>
      <c r="J1172" t="s">
        <v>3223</v>
      </c>
      <c r="K1172" t="s">
        <v>2951</v>
      </c>
      <c r="L1172">
        <v>5600</v>
      </c>
      <c r="M1172">
        <v>5560</v>
      </c>
      <c r="N1172">
        <v>100</v>
      </c>
      <c r="O1172" t="s">
        <v>2928</v>
      </c>
      <c r="P1172">
        <v>0.752788819452617</v>
      </c>
      <c r="Q1172">
        <v>0.81663708828425297</v>
      </c>
      <c r="R1172">
        <v>0.30656738463948202</v>
      </c>
      <c r="S1172">
        <v>5.2684766866555304E-3</v>
      </c>
      <c r="T1172">
        <v>1.78059001159723</v>
      </c>
      <c r="U1172">
        <v>1.78059001159723</v>
      </c>
      <c r="V1172">
        <v>1.61124635580452</v>
      </c>
      <c r="W1172">
        <v>5.65</v>
      </c>
      <c r="X1172">
        <v>8.06</v>
      </c>
      <c r="Y1172">
        <v>-47704</v>
      </c>
      <c r="Z1172">
        <v>-5963</v>
      </c>
      <c r="AA1172">
        <v>-0.45</v>
      </c>
      <c r="AB1172">
        <v>8</v>
      </c>
      <c r="AC1172">
        <v>3</v>
      </c>
      <c r="AD1172">
        <v>5</v>
      </c>
      <c r="AE1172">
        <v>37.5</v>
      </c>
      <c r="AF1172">
        <v>13</v>
      </c>
      <c r="AG1172">
        <v>2</v>
      </c>
      <c r="AH1172">
        <v>2</v>
      </c>
      <c r="AI1172">
        <v>4</v>
      </c>
    </row>
    <row r="1173" spans="1:35" x14ac:dyDescent="0.2">
      <c r="A1173" s="102">
        <v>512</v>
      </c>
      <c r="B1173">
        <v>5991</v>
      </c>
      <c r="C1173" t="s">
        <v>1326</v>
      </c>
      <c r="D1173" t="s">
        <v>3191</v>
      </c>
      <c r="E1173">
        <v>931</v>
      </c>
      <c r="F1173">
        <v>937</v>
      </c>
      <c r="G1173">
        <v>1100</v>
      </c>
      <c r="H1173" t="s">
        <v>2925</v>
      </c>
      <c r="I1173">
        <v>9072</v>
      </c>
      <c r="J1173" t="s">
        <v>3095</v>
      </c>
      <c r="K1173" t="s">
        <v>3096</v>
      </c>
      <c r="L1173">
        <v>2659</v>
      </c>
      <c r="M1173">
        <v>2602</v>
      </c>
      <c r="N1173">
        <v>400</v>
      </c>
      <c r="O1173" t="s">
        <v>2928</v>
      </c>
      <c r="P1173">
        <v>0.83713793709867002</v>
      </c>
      <c r="Q1173">
        <v>0.90115669484523697</v>
      </c>
      <c r="R1173">
        <v>0.33029851920483799</v>
      </c>
      <c r="S1173">
        <v>1.57602741672869E-3</v>
      </c>
      <c r="T1173">
        <v>0.31027438218488601</v>
      </c>
      <c r="U1173">
        <v>0.31027438218488601</v>
      </c>
      <c r="V1173">
        <v>0.124073241495724</v>
      </c>
      <c r="W1173">
        <v>1</v>
      </c>
      <c r="X1173">
        <v>0.97</v>
      </c>
      <c r="Y1173">
        <v>-47780</v>
      </c>
      <c r="Z1173">
        <v>-2275</v>
      </c>
      <c r="AA1173">
        <v>-0.09</v>
      </c>
      <c r="AB1173">
        <v>21</v>
      </c>
      <c r="AC1173">
        <v>10</v>
      </c>
      <c r="AD1173">
        <v>11</v>
      </c>
      <c r="AE1173">
        <v>47.62</v>
      </c>
      <c r="AF1173">
        <v>13</v>
      </c>
      <c r="AG1173">
        <v>7</v>
      </c>
      <c r="AH1173">
        <v>5</v>
      </c>
      <c r="AI1173">
        <v>9</v>
      </c>
    </row>
    <row r="1174" spans="1:35" x14ac:dyDescent="0.2">
      <c r="A1174" s="102">
        <v>364</v>
      </c>
      <c r="B1174">
        <v>3086</v>
      </c>
      <c r="C1174" t="s">
        <v>766</v>
      </c>
      <c r="D1174" t="s">
        <v>2951</v>
      </c>
      <c r="E1174">
        <v>1355</v>
      </c>
      <c r="F1174">
        <v>1346</v>
      </c>
      <c r="G1174">
        <v>800</v>
      </c>
      <c r="H1174" t="s">
        <v>2928</v>
      </c>
      <c r="I1174">
        <v>9706</v>
      </c>
      <c r="J1174" t="s">
        <v>3100</v>
      </c>
      <c r="K1174" t="s">
        <v>2947</v>
      </c>
      <c r="L1174">
        <v>5630</v>
      </c>
      <c r="M1174">
        <v>5500</v>
      </c>
      <c r="N1174">
        <v>200</v>
      </c>
      <c r="O1174" t="s">
        <v>2925</v>
      </c>
      <c r="P1174">
        <v>0.640764259047919</v>
      </c>
      <c r="Q1174">
        <v>0.91185569953319701</v>
      </c>
      <c r="R1174">
        <v>7.5468503846764096E-2</v>
      </c>
      <c r="S1174">
        <v>1.39209861419816E-2</v>
      </c>
      <c r="T1174">
        <v>-1.15464698238283</v>
      </c>
      <c r="U1174">
        <v>1.15464698238283</v>
      </c>
      <c r="V1174">
        <v>1.72923667517514</v>
      </c>
      <c r="W1174">
        <v>-5.07</v>
      </c>
      <c r="X1174">
        <v>2.11</v>
      </c>
      <c r="Y1174">
        <v>-49488</v>
      </c>
      <c r="Z1174">
        <v>-2605</v>
      </c>
      <c r="AA1174">
        <v>-0.13</v>
      </c>
      <c r="AB1174">
        <v>19</v>
      </c>
      <c r="AC1174">
        <v>11</v>
      </c>
      <c r="AD1174">
        <v>8</v>
      </c>
      <c r="AE1174">
        <v>57.89</v>
      </c>
      <c r="AF1174">
        <v>14</v>
      </c>
      <c r="AG1174">
        <v>6</v>
      </c>
      <c r="AH1174">
        <v>4</v>
      </c>
      <c r="AI1174">
        <v>9</v>
      </c>
    </row>
    <row r="1175" spans="1:35" x14ac:dyDescent="0.2">
      <c r="A1175" s="102">
        <v>1364</v>
      </c>
      <c r="B1175">
        <v>3865</v>
      </c>
      <c r="C1175" t="s">
        <v>2867</v>
      </c>
      <c r="D1175" t="s">
        <v>3210</v>
      </c>
      <c r="E1175">
        <v>526</v>
      </c>
      <c r="F1175">
        <v>527</v>
      </c>
      <c r="G1175">
        <v>1800</v>
      </c>
      <c r="H1175" t="s">
        <v>2928</v>
      </c>
      <c r="I1175">
        <v>4540</v>
      </c>
      <c r="J1175" t="s">
        <v>3652</v>
      </c>
      <c r="K1175" t="s">
        <v>2948</v>
      </c>
      <c r="L1175">
        <v>3115</v>
      </c>
      <c r="M1175">
        <v>3085</v>
      </c>
      <c r="N1175">
        <v>300</v>
      </c>
      <c r="O1175" t="s">
        <v>2925</v>
      </c>
      <c r="P1175">
        <v>0.82148565655885197</v>
      </c>
      <c r="Q1175">
        <v>0.82226975292565596</v>
      </c>
      <c r="R1175">
        <v>0.19974810483906499</v>
      </c>
      <c r="S1175">
        <v>1.3093022983198799E-2</v>
      </c>
      <c r="T1175">
        <v>-1.20428756222891</v>
      </c>
      <c r="U1175">
        <v>1.20428756222891</v>
      </c>
      <c r="V1175">
        <v>1.1724753094520299</v>
      </c>
      <c r="W1175">
        <v>-3.73</v>
      </c>
      <c r="X1175">
        <v>2.5</v>
      </c>
      <c r="Y1175">
        <v>-49891</v>
      </c>
      <c r="Z1175">
        <v>-2935</v>
      </c>
      <c r="AA1175">
        <v>-0.25</v>
      </c>
      <c r="AB1175">
        <v>17</v>
      </c>
      <c r="AC1175">
        <v>8</v>
      </c>
      <c r="AD1175">
        <v>9</v>
      </c>
      <c r="AE1175">
        <v>47.06</v>
      </c>
      <c r="AF1175">
        <v>12</v>
      </c>
      <c r="AG1175">
        <v>6</v>
      </c>
      <c r="AH1175">
        <v>6</v>
      </c>
      <c r="AI1175">
        <v>5</v>
      </c>
    </row>
    <row r="1176" spans="1:35" x14ac:dyDescent="0.2">
      <c r="A1176" s="102">
        <v>1120</v>
      </c>
      <c r="B1176">
        <v>4553</v>
      </c>
      <c r="C1176" t="s">
        <v>2868</v>
      </c>
      <c r="D1176" t="s">
        <v>2948</v>
      </c>
      <c r="E1176">
        <v>2612</v>
      </c>
      <c r="F1176">
        <v>2570</v>
      </c>
      <c r="G1176">
        <v>300</v>
      </c>
      <c r="H1176" t="s">
        <v>2928</v>
      </c>
      <c r="I1176">
        <v>7751</v>
      </c>
      <c r="J1176" t="s">
        <v>3662</v>
      </c>
      <c r="K1176" t="s">
        <v>2930</v>
      </c>
      <c r="L1176">
        <v>2963</v>
      </c>
      <c r="M1176">
        <v>2958</v>
      </c>
      <c r="N1176">
        <v>300</v>
      </c>
      <c r="O1176" t="s">
        <v>2925</v>
      </c>
      <c r="P1176">
        <v>0.77580382192685804</v>
      </c>
      <c r="Q1176">
        <v>0.84794356244718905</v>
      </c>
      <c r="R1176">
        <v>0.32653472706060699</v>
      </c>
      <c r="S1176">
        <v>6.8143332250504507E-2</v>
      </c>
      <c r="T1176">
        <v>-1.7108377226962601</v>
      </c>
      <c r="U1176">
        <v>1.7108377226962601</v>
      </c>
      <c r="V1176">
        <v>1.4498314662896701</v>
      </c>
      <c r="W1176">
        <v>-5.32</v>
      </c>
      <c r="X1176">
        <v>13.12</v>
      </c>
      <c r="Y1176">
        <v>-50102</v>
      </c>
      <c r="Z1176">
        <v>-3854</v>
      </c>
      <c r="AA1176">
        <v>-0.2</v>
      </c>
      <c r="AB1176">
        <v>13</v>
      </c>
      <c r="AC1176">
        <v>6</v>
      </c>
      <c r="AD1176">
        <v>7</v>
      </c>
      <c r="AE1176">
        <v>46.15</v>
      </c>
      <c r="AF1176">
        <v>13</v>
      </c>
      <c r="AG1176">
        <v>4</v>
      </c>
      <c r="AH1176">
        <v>4</v>
      </c>
      <c r="AI1176">
        <v>5</v>
      </c>
    </row>
    <row r="1177" spans="1:35" x14ac:dyDescent="0.2">
      <c r="A1177" s="102">
        <v>1443</v>
      </c>
      <c r="B1177">
        <v>6395</v>
      </c>
      <c r="C1177" t="s">
        <v>3146</v>
      </c>
      <c r="D1177" t="s">
        <v>2938</v>
      </c>
      <c r="E1177">
        <v>1073</v>
      </c>
      <c r="F1177">
        <v>1068</v>
      </c>
      <c r="G1177">
        <v>900</v>
      </c>
      <c r="H1177" t="s">
        <v>2925</v>
      </c>
      <c r="I1177">
        <v>7276</v>
      </c>
      <c r="J1177" t="s">
        <v>2984</v>
      </c>
      <c r="K1177" t="s">
        <v>2930</v>
      </c>
      <c r="L1177">
        <v>5020</v>
      </c>
      <c r="M1177">
        <v>4980</v>
      </c>
      <c r="N1177">
        <v>200</v>
      </c>
      <c r="O1177" t="s">
        <v>2928</v>
      </c>
      <c r="P1177">
        <v>0.69593440825156105</v>
      </c>
      <c r="Q1177">
        <v>0.810825860183363</v>
      </c>
      <c r="R1177">
        <v>1.6346316362197699E-2</v>
      </c>
      <c r="S1177">
        <v>8.2484062621999699E-3</v>
      </c>
      <c r="T1177">
        <v>2.4110879511357202</v>
      </c>
      <c r="U1177">
        <v>2.4110879511357202</v>
      </c>
      <c r="V1177">
        <v>2.5044432418067499</v>
      </c>
      <c r="W1177">
        <v>10.91</v>
      </c>
      <c r="X1177">
        <v>3.49</v>
      </c>
      <c r="Y1177">
        <v>-50763</v>
      </c>
      <c r="Z1177">
        <v>-2986</v>
      </c>
      <c r="AA1177">
        <v>0.01</v>
      </c>
      <c r="AB1177">
        <v>17</v>
      </c>
      <c r="AC1177">
        <v>8</v>
      </c>
      <c r="AD1177">
        <v>9</v>
      </c>
      <c r="AE1177">
        <v>47.06</v>
      </c>
      <c r="AF1177">
        <v>11</v>
      </c>
      <c r="AG1177">
        <v>6</v>
      </c>
      <c r="AH1177">
        <v>6</v>
      </c>
      <c r="AI1177">
        <v>5</v>
      </c>
    </row>
    <row r="1178" spans="1:35" x14ac:dyDescent="0.2">
      <c r="A1178" s="102">
        <v>252</v>
      </c>
      <c r="B1178">
        <v>2222</v>
      </c>
      <c r="C1178" t="s">
        <v>730</v>
      </c>
      <c r="D1178" t="s">
        <v>2953</v>
      </c>
      <c r="E1178">
        <v>7150</v>
      </c>
      <c r="F1178">
        <v>6920</v>
      </c>
      <c r="G1178">
        <v>100</v>
      </c>
      <c r="H1178" t="s">
        <v>2928</v>
      </c>
      <c r="I1178">
        <v>6750</v>
      </c>
      <c r="J1178" t="s">
        <v>2991</v>
      </c>
      <c r="K1178" t="s">
        <v>2930</v>
      </c>
      <c r="L1178">
        <v>4400</v>
      </c>
      <c r="M1178">
        <v>4275</v>
      </c>
      <c r="N1178">
        <v>200</v>
      </c>
      <c r="O1178" t="s">
        <v>2925</v>
      </c>
      <c r="P1178">
        <v>0.55042230021704597</v>
      </c>
      <c r="Q1178">
        <v>0.92422254718490005</v>
      </c>
      <c r="R1178">
        <v>0.42008840021889898</v>
      </c>
      <c r="S1178">
        <v>6.5166326155019202E-2</v>
      </c>
      <c r="T1178">
        <v>-2.07965409745248</v>
      </c>
      <c r="U1178">
        <v>2.07965409745248</v>
      </c>
      <c r="V1178">
        <v>2.41682874561858</v>
      </c>
      <c r="W1178">
        <v>-11.43</v>
      </c>
      <c r="X1178">
        <v>23.55</v>
      </c>
      <c r="Y1178">
        <v>-50770</v>
      </c>
      <c r="Z1178">
        <v>-4231</v>
      </c>
      <c r="AA1178">
        <v>-0.23</v>
      </c>
      <c r="AB1178">
        <v>12</v>
      </c>
      <c r="AC1178">
        <v>6</v>
      </c>
      <c r="AD1178">
        <v>6</v>
      </c>
      <c r="AE1178">
        <v>50</v>
      </c>
      <c r="AF1178">
        <v>10</v>
      </c>
      <c r="AG1178">
        <v>5</v>
      </c>
      <c r="AH1178">
        <v>4</v>
      </c>
      <c r="AI1178">
        <v>3</v>
      </c>
    </row>
    <row r="1179" spans="1:35" x14ac:dyDescent="0.2">
      <c r="A1179" s="102">
        <v>1493</v>
      </c>
      <c r="B1179">
        <v>3064</v>
      </c>
      <c r="C1179" t="s">
        <v>3262</v>
      </c>
      <c r="D1179" t="s">
        <v>2951</v>
      </c>
      <c r="E1179">
        <v>2839</v>
      </c>
      <c r="F1179">
        <v>2816</v>
      </c>
      <c r="G1179">
        <v>300</v>
      </c>
      <c r="H1179" t="s">
        <v>2925</v>
      </c>
      <c r="I1179">
        <v>6135</v>
      </c>
      <c r="J1179" t="s">
        <v>3232</v>
      </c>
      <c r="K1179" t="s">
        <v>2938</v>
      </c>
      <c r="L1179">
        <v>4315</v>
      </c>
      <c r="M1179">
        <v>4295</v>
      </c>
      <c r="N1179">
        <v>200</v>
      </c>
      <c r="O1179" t="s">
        <v>2928</v>
      </c>
      <c r="P1179">
        <v>0.79659530575354198</v>
      </c>
      <c r="Q1179">
        <v>0.80510649873764095</v>
      </c>
      <c r="R1179">
        <v>8.4320895301455007E-2</v>
      </c>
      <c r="S1179">
        <v>7.1932012025497205E-2</v>
      </c>
      <c r="T1179">
        <v>2.4708889242278702</v>
      </c>
      <c r="U1179">
        <v>2.4708889242278702</v>
      </c>
      <c r="V1179">
        <v>2.6307219369102999</v>
      </c>
      <c r="W1179">
        <v>10.8</v>
      </c>
      <c r="X1179">
        <v>1.65</v>
      </c>
      <c r="Y1179">
        <v>-51724</v>
      </c>
      <c r="Z1179">
        <v>-3233</v>
      </c>
      <c r="AA1179">
        <v>-0.21</v>
      </c>
      <c r="AB1179">
        <v>16</v>
      </c>
      <c r="AC1179">
        <v>7</v>
      </c>
      <c r="AD1179">
        <v>9</v>
      </c>
      <c r="AE1179">
        <v>43.75</v>
      </c>
      <c r="AF1179">
        <v>9</v>
      </c>
      <c r="AG1179">
        <v>7</v>
      </c>
      <c r="AH1179">
        <v>7</v>
      </c>
      <c r="AI1179">
        <v>2</v>
      </c>
    </row>
    <row r="1180" spans="1:35" x14ac:dyDescent="0.2">
      <c r="A1180" s="102">
        <v>627</v>
      </c>
      <c r="B1180">
        <v>1414</v>
      </c>
      <c r="C1180" t="s">
        <v>3172</v>
      </c>
      <c r="D1180" t="s">
        <v>2935</v>
      </c>
      <c r="E1180">
        <v>4640</v>
      </c>
      <c r="F1180">
        <v>4655</v>
      </c>
      <c r="G1180">
        <v>200</v>
      </c>
      <c r="H1180" t="s">
        <v>2928</v>
      </c>
      <c r="I1180">
        <v>4503</v>
      </c>
      <c r="J1180" t="s">
        <v>828</v>
      </c>
      <c r="K1180" t="s">
        <v>2948</v>
      </c>
      <c r="L1180">
        <v>1980</v>
      </c>
      <c r="M1180">
        <v>1984.5</v>
      </c>
      <c r="N1180">
        <v>500</v>
      </c>
      <c r="O1180" t="s">
        <v>2925</v>
      </c>
      <c r="P1180">
        <v>0.51473795754037799</v>
      </c>
      <c r="Q1180">
        <v>0.89224788110146402</v>
      </c>
      <c r="R1180">
        <v>0.43477403297012701</v>
      </c>
      <c r="S1180">
        <v>5.0598978859774102E-2</v>
      </c>
      <c r="T1180">
        <v>-0.64504320246948899</v>
      </c>
      <c r="U1180">
        <v>0.64504320246948899</v>
      </c>
      <c r="V1180">
        <v>0.46694125932719199</v>
      </c>
      <c r="W1180">
        <v>-1.92</v>
      </c>
      <c r="X1180">
        <v>6.58</v>
      </c>
      <c r="Y1180">
        <v>-52271</v>
      </c>
      <c r="Z1180">
        <v>-2614</v>
      </c>
      <c r="AA1180">
        <v>-0.06</v>
      </c>
      <c r="AB1180">
        <v>20</v>
      </c>
      <c r="AC1180">
        <v>10</v>
      </c>
      <c r="AD1180">
        <v>10</v>
      </c>
      <c r="AE1180">
        <v>50</v>
      </c>
      <c r="AF1180">
        <v>12</v>
      </c>
      <c r="AG1180">
        <v>8</v>
      </c>
      <c r="AH1180">
        <v>7</v>
      </c>
      <c r="AI1180">
        <v>5</v>
      </c>
    </row>
    <row r="1181" spans="1:35" x14ac:dyDescent="0.2">
      <c r="A1181" s="102">
        <v>841</v>
      </c>
      <c r="B1181">
        <v>3048</v>
      </c>
      <c r="C1181" t="s">
        <v>3333</v>
      </c>
      <c r="D1181" t="s">
        <v>2951</v>
      </c>
      <c r="E1181">
        <v>1208</v>
      </c>
      <c r="F1181">
        <v>1188</v>
      </c>
      <c r="G1181">
        <v>900</v>
      </c>
      <c r="H1181" t="s">
        <v>2928</v>
      </c>
      <c r="I1181">
        <v>8002</v>
      </c>
      <c r="J1181" t="s">
        <v>29</v>
      </c>
      <c r="K1181" t="s">
        <v>2932</v>
      </c>
      <c r="L1181">
        <v>810.6</v>
      </c>
      <c r="M1181">
        <v>808.5</v>
      </c>
      <c r="N1181">
        <v>1300</v>
      </c>
      <c r="O1181" t="s">
        <v>2925</v>
      </c>
      <c r="P1181">
        <v>0.68559483783465303</v>
      </c>
      <c r="Q1181">
        <v>0.87487193542548503</v>
      </c>
      <c r="R1181">
        <v>3.2144147168782902E-2</v>
      </c>
      <c r="S1181">
        <v>3.05937178536465E-2</v>
      </c>
      <c r="T1181">
        <v>-1.63667839380642</v>
      </c>
      <c r="U1181">
        <v>1.63667839380642</v>
      </c>
      <c r="V1181">
        <v>1.4879865483432899</v>
      </c>
      <c r="W1181">
        <v>-4.09</v>
      </c>
      <c r="X1181">
        <v>1.7</v>
      </c>
      <c r="Y1181">
        <v>-52304</v>
      </c>
      <c r="Z1181">
        <v>-2906</v>
      </c>
      <c r="AA1181">
        <v>-0.18</v>
      </c>
      <c r="AB1181">
        <v>18</v>
      </c>
      <c r="AC1181">
        <v>10</v>
      </c>
      <c r="AD1181">
        <v>8</v>
      </c>
      <c r="AE1181">
        <v>55.56</v>
      </c>
      <c r="AF1181">
        <v>10</v>
      </c>
      <c r="AG1181">
        <v>7</v>
      </c>
      <c r="AH1181">
        <v>6</v>
      </c>
      <c r="AI1181">
        <v>5</v>
      </c>
    </row>
    <row r="1182" spans="1:35" x14ac:dyDescent="0.2">
      <c r="A1182" s="102">
        <v>724</v>
      </c>
      <c r="B1182">
        <v>3880</v>
      </c>
      <c r="C1182" t="s">
        <v>2820</v>
      </c>
      <c r="D1182" t="s">
        <v>3210</v>
      </c>
      <c r="E1182">
        <v>1488</v>
      </c>
      <c r="F1182">
        <v>1483</v>
      </c>
      <c r="G1182">
        <v>500</v>
      </c>
      <c r="H1182" t="s">
        <v>2928</v>
      </c>
      <c r="I1182">
        <v>6645</v>
      </c>
      <c r="J1182" t="s">
        <v>930</v>
      </c>
      <c r="K1182" t="s">
        <v>2930</v>
      </c>
      <c r="L1182">
        <v>6820</v>
      </c>
      <c r="M1182">
        <v>6840</v>
      </c>
      <c r="N1182">
        <v>100</v>
      </c>
      <c r="O1182" t="s">
        <v>2925</v>
      </c>
      <c r="P1182">
        <v>0.62208312611217198</v>
      </c>
      <c r="Q1182">
        <v>0.88518758833217903</v>
      </c>
      <c r="R1182">
        <v>1.9404110750593902E-2</v>
      </c>
      <c r="S1182">
        <v>7.1960505293792503E-3</v>
      </c>
      <c r="T1182">
        <v>-2.9833290645744901</v>
      </c>
      <c r="U1182">
        <v>2.9833290645744901</v>
      </c>
      <c r="V1182">
        <v>2.4117636414718699</v>
      </c>
      <c r="W1182">
        <v>-5.54</v>
      </c>
      <c r="X1182">
        <v>8.41</v>
      </c>
      <c r="Y1182">
        <v>-53200</v>
      </c>
      <c r="Z1182">
        <v>-2956</v>
      </c>
      <c r="AA1182">
        <v>-0.11</v>
      </c>
      <c r="AB1182">
        <v>18</v>
      </c>
      <c r="AC1182">
        <v>8</v>
      </c>
      <c r="AD1182">
        <v>10</v>
      </c>
      <c r="AE1182">
        <v>44.44</v>
      </c>
      <c r="AF1182">
        <v>11</v>
      </c>
      <c r="AG1182">
        <v>7</v>
      </c>
      <c r="AH1182">
        <v>7</v>
      </c>
      <c r="AI1182">
        <v>4</v>
      </c>
    </row>
    <row r="1183" spans="1:35" x14ac:dyDescent="0.2">
      <c r="A1183" s="102">
        <v>1191</v>
      </c>
      <c r="B1183">
        <v>2433</v>
      </c>
      <c r="C1183" t="s">
        <v>3680</v>
      </c>
      <c r="D1183" t="s">
        <v>2940</v>
      </c>
      <c r="E1183">
        <v>1648</v>
      </c>
      <c r="F1183">
        <v>1607</v>
      </c>
      <c r="G1183">
        <v>600</v>
      </c>
      <c r="H1183" t="s">
        <v>2928</v>
      </c>
      <c r="I1183">
        <v>5703</v>
      </c>
      <c r="J1183" t="s">
        <v>222</v>
      </c>
      <c r="K1183" t="s">
        <v>2941</v>
      </c>
      <c r="L1183">
        <v>212</v>
      </c>
      <c r="M1183">
        <v>214</v>
      </c>
      <c r="N1183">
        <v>4500</v>
      </c>
      <c r="O1183" t="s">
        <v>2925</v>
      </c>
      <c r="P1183">
        <v>0.83617356930607001</v>
      </c>
      <c r="Q1183">
        <v>0.83997068123805696</v>
      </c>
      <c r="R1183">
        <v>0.37365853689571599</v>
      </c>
      <c r="S1183">
        <v>2.1534184877985502E-2</v>
      </c>
      <c r="T1183">
        <v>-0.82783651596489005</v>
      </c>
      <c r="U1183">
        <v>0.82783651596489005</v>
      </c>
      <c r="V1183">
        <v>0.181788322493557</v>
      </c>
      <c r="W1183">
        <v>-1.95</v>
      </c>
      <c r="X1183">
        <v>0.12</v>
      </c>
      <c r="Y1183">
        <v>-53631</v>
      </c>
      <c r="Z1183">
        <v>-2438</v>
      </c>
      <c r="AA1183">
        <v>-0.1</v>
      </c>
      <c r="AB1183">
        <v>22</v>
      </c>
      <c r="AC1183">
        <v>10</v>
      </c>
      <c r="AD1183">
        <v>12</v>
      </c>
      <c r="AE1183">
        <v>45.45</v>
      </c>
      <c r="AF1183">
        <v>12</v>
      </c>
      <c r="AG1183">
        <v>8</v>
      </c>
      <c r="AH1183">
        <v>6</v>
      </c>
      <c r="AI1183">
        <v>8</v>
      </c>
    </row>
    <row r="1184" spans="1:35" x14ac:dyDescent="0.2">
      <c r="A1184" s="102">
        <v>921</v>
      </c>
      <c r="B1184">
        <v>6501</v>
      </c>
      <c r="C1184" t="s">
        <v>3180</v>
      </c>
      <c r="D1184" t="s">
        <v>2930</v>
      </c>
      <c r="E1184">
        <v>4291</v>
      </c>
      <c r="F1184">
        <v>4269</v>
      </c>
      <c r="G1184">
        <v>200</v>
      </c>
      <c r="H1184" t="s">
        <v>2928</v>
      </c>
      <c r="I1184">
        <v>6758</v>
      </c>
      <c r="J1184" t="s">
        <v>2942</v>
      </c>
      <c r="K1184" t="s">
        <v>2930</v>
      </c>
      <c r="L1184">
        <v>7890</v>
      </c>
      <c r="M1184">
        <v>7826</v>
      </c>
      <c r="N1184">
        <v>100</v>
      </c>
      <c r="O1184" t="s">
        <v>2925</v>
      </c>
      <c r="P1184">
        <v>0.59628878234306204</v>
      </c>
      <c r="Q1184">
        <v>0.86707655709382503</v>
      </c>
      <c r="R1184">
        <v>0.35539127804859599</v>
      </c>
      <c r="S1184">
        <v>5.0034142018497797E-2</v>
      </c>
      <c r="T1184">
        <v>-1.7120931359342599</v>
      </c>
      <c r="U1184">
        <v>1.7120931359342599</v>
      </c>
      <c r="V1184">
        <v>1.92370883072128</v>
      </c>
      <c r="W1184">
        <v>-10.52</v>
      </c>
      <c r="X1184">
        <v>9.1</v>
      </c>
      <c r="Y1184">
        <v>-53817</v>
      </c>
      <c r="Z1184">
        <v>-6727</v>
      </c>
      <c r="AA1184">
        <v>-0.33</v>
      </c>
      <c r="AB1184">
        <v>8</v>
      </c>
      <c r="AC1184">
        <v>3</v>
      </c>
      <c r="AD1184">
        <v>5</v>
      </c>
      <c r="AE1184">
        <v>37.5</v>
      </c>
      <c r="AF1184">
        <v>11</v>
      </c>
      <c r="AG1184">
        <v>3</v>
      </c>
      <c r="AH1184">
        <v>3</v>
      </c>
      <c r="AI1184">
        <v>2</v>
      </c>
    </row>
    <row r="1185" spans="1:35" x14ac:dyDescent="0.2">
      <c r="A1185" s="102">
        <v>561</v>
      </c>
      <c r="B1185">
        <v>4536</v>
      </c>
      <c r="C1185" t="s">
        <v>3284</v>
      </c>
      <c r="D1185" t="s">
        <v>2948</v>
      </c>
      <c r="E1185">
        <v>2090</v>
      </c>
      <c r="F1185">
        <v>2100</v>
      </c>
      <c r="G1185">
        <v>500</v>
      </c>
      <c r="H1185" t="s">
        <v>2928</v>
      </c>
      <c r="I1185">
        <v>4739</v>
      </c>
      <c r="J1185" t="s">
        <v>2985</v>
      </c>
      <c r="K1185" t="s">
        <v>2927</v>
      </c>
      <c r="L1185">
        <v>3330</v>
      </c>
      <c r="M1185">
        <v>3345</v>
      </c>
      <c r="N1185">
        <v>300</v>
      </c>
      <c r="O1185" t="s">
        <v>2925</v>
      </c>
      <c r="P1185">
        <v>0.64223792394880197</v>
      </c>
      <c r="Q1185">
        <v>0.897247176964864</v>
      </c>
      <c r="R1185">
        <v>0.33469203938083297</v>
      </c>
      <c r="S1185">
        <v>2.6496227318179199E-2</v>
      </c>
      <c r="T1185">
        <v>-1.6341733485676699</v>
      </c>
      <c r="U1185">
        <v>1.6341733485676699</v>
      </c>
      <c r="V1185">
        <v>1.6737279337433799</v>
      </c>
      <c r="W1185">
        <v>-6.05</v>
      </c>
      <c r="X1185">
        <v>4.63</v>
      </c>
      <c r="Y1185">
        <v>-54070</v>
      </c>
      <c r="Z1185">
        <v>-3181</v>
      </c>
      <c r="AA1185">
        <v>-0.06</v>
      </c>
      <c r="AB1185">
        <v>17</v>
      </c>
      <c r="AC1185">
        <v>9</v>
      </c>
      <c r="AD1185">
        <v>8</v>
      </c>
      <c r="AE1185">
        <v>52.94</v>
      </c>
      <c r="AF1185">
        <v>15</v>
      </c>
      <c r="AG1185">
        <v>7</v>
      </c>
      <c r="AH1185">
        <v>6</v>
      </c>
      <c r="AI1185">
        <v>4</v>
      </c>
    </row>
    <row r="1186" spans="1:35" x14ac:dyDescent="0.2">
      <c r="A1186" s="102">
        <v>507</v>
      </c>
      <c r="B1186">
        <v>1833</v>
      </c>
      <c r="C1186" t="s">
        <v>3672</v>
      </c>
      <c r="D1186" t="s">
        <v>2935</v>
      </c>
      <c r="E1186">
        <v>2880</v>
      </c>
      <c r="F1186">
        <v>2904</v>
      </c>
      <c r="G1186">
        <v>300</v>
      </c>
      <c r="H1186" t="s">
        <v>2928</v>
      </c>
      <c r="I1186">
        <v>2531</v>
      </c>
      <c r="J1186" t="s">
        <v>2952</v>
      </c>
      <c r="K1186" t="s">
        <v>2953</v>
      </c>
      <c r="L1186">
        <v>1021</v>
      </c>
      <c r="M1186">
        <v>1006</v>
      </c>
      <c r="N1186">
        <v>900</v>
      </c>
      <c r="O1186" t="s">
        <v>2925</v>
      </c>
      <c r="P1186">
        <v>0.58705410937451397</v>
      </c>
      <c r="Q1186">
        <v>0.90177513614437899</v>
      </c>
      <c r="R1186">
        <v>3.7934088826352498E-2</v>
      </c>
      <c r="S1186">
        <v>4.9539429744215803E-2</v>
      </c>
      <c r="T1186">
        <v>-0.44836910382301398</v>
      </c>
      <c r="U1186">
        <v>0.44836910382301398</v>
      </c>
      <c r="V1186">
        <v>0.467096925896969</v>
      </c>
      <c r="W1186">
        <v>-1.35</v>
      </c>
      <c r="X1186">
        <v>3.93</v>
      </c>
      <c r="Y1186">
        <v>-54488</v>
      </c>
      <c r="Z1186">
        <v>-3892</v>
      </c>
      <c r="AA1186">
        <v>-0.28999999999999998</v>
      </c>
      <c r="AB1186">
        <v>14</v>
      </c>
      <c r="AC1186">
        <v>8</v>
      </c>
      <c r="AD1186">
        <v>6</v>
      </c>
      <c r="AE1186">
        <v>57.14</v>
      </c>
      <c r="AF1186">
        <v>11</v>
      </c>
      <c r="AG1186">
        <v>2</v>
      </c>
      <c r="AH1186">
        <v>6</v>
      </c>
      <c r="AI1186">
        <v>6</v>
      </c>
    </row>
    <row r="1187" spans="1:35" x14ac:dyDescent="0.2">
      <c r="A1187" s="102">
        <v>1518</v>
      </c>
      <c r="B1187">
        <v>1861</v>
      </c>
      <c r="C1187" t="s">
        <v>3682</v>
      </c>
      <c r="D1187" t="s">
        <v>2935</v>
      </c>
      <c r="E1187">
        <v>3260</v>
      </c>
      <c r="F1187">
        <v>3305</v>
      </c>
      <c r="G1187">
        <v>300</v>
      </c>
      <c r="H1187" t="s">
        <v>2928</v>
      </c>
      <c r="I1187">
        <v>8002</v>
      </c>
      <c r="J1187" t="s">
        <v>29</v>
      </c>
      <c r="K1187" t="s">
        <v>2932</v>
      </c>
      <c r="L1187">
        <v>810.6</v>
      </c>
      <c r="M1187">
        <v>808.5</v>
      </c>
      <c r="N1187">
        <v>1200</v>
      </c>
      <c r="O1187" t="s">
        <v>2925</v>
      </c>
      <c r="P1187">
        <v>0.79918332451284302</v>
      </c>
      <c r="Q1187">
        <v>0.80033045870236397</v>
      </c>
      <c r="R1187">
        <v>7.9912164343090304E-3</v>
      </c>
      <c r="S1187">
        <v>7.4405184210717401E-2</v>
      </c>
      <c r="T1187">
        <v>-0.15411561635187701</v>
      </c>
      <c r="U1187">
        <v>0.15411561635187701</v>
      </c>
      <c r="V1187">
        <v>0.73291087079436701</v>
      </c>
      <c r="W1187">
        <v>-0.51</v>
      </c>
      <c r="X1187">
        <v>2.15</v>
      </c>
      <c r="Y1187">
        <v>-55297</v>
      </c>
      <c r="Z1187">
        <v>-3072</v>
      </c>
      <c r="AA1187">
        <v>-0.14000000000000001</v>
      </c>
      <c r="AB1187">
        <v>18</v>
      </c>
      <c r="AC1187">
        <v>9</v>
      </c>
      <c r="AD1187">
        <v>9</v>
      </c>
      <c r="AE1187">
        <v>50</v>
      </c>
      <c r="AF1187">
        <v>13</v>
      </c>
      <c r="AG1187">
        <v>4</v>
      </c>
      <c r="AH1187">
        <v>4</v>
      </c>
      <c r="AI1187">
        <v>10</v>
      </c>
    </row>
    <row r="1188" spans="1:35" x14ac:dyDescent="0.2">
      <c r="A1188" s="102">
        <v>917</v>
      </c>
      <c r="B1188">
        <v>4188</v>
      </c>
      <c r="C1188" t="s">
        <v>3208</v>
      </c>
      <c r="D1188" t="s">
        <v>2950</v>
      </c>
      <c r="E1188">
        <v>795.2</v>
      </c>
      <c r="F1188">
        <v>793.2</v>
      </c>
      <c r="G1188">
        <v>1000</v>
      </c>
      <c r="H1188" t="s">
        <v>2928</v>
      </c>
      <c r="I1188">
        <v>4203</v>
      </c>
      <c r="J1188" t="s">
        <v>820</v>
      </c>
      <c r="K1188" t="s">
        <v>2950</v>
      </c>
      <c r="L1188">
        <v>4245</v>
      </c>
      <c r="M1188">
        <v>4155</v>
      </c>
      <c r="N1188">
        <v>200</v>
      </c>
      <c r="O1188" t="s">
        <v>2925</v>
      </c>
      <c r="P1188">
        <v>0.81655556706607402</v>
      </c>
      <c r="Q1188">
        <v>0.86732677968343497</v>
      </c>
      <c r="R1188">
        <v>0.14863663597197299</v>
      </c>
      <c r="S1188">
        <v>7.4169687621636702E-3</v>
      </c>
      <c r="T1188">
        <v>-0.230923350520958</v>
      </c>
      <c r="U1188">
        <v>0.230923350520958</v>
      </c>
      <c r="V1188">
        <v>0.56762171410893802</v>
      </c>
      <c r="W1188">
        <v>-0.7</v>
      </c>
      <c r="X1188">
        <v>4.55</v>
      </c>
      <c r="Y1188">
        <v>-55808</v>
      </c>
      <c r="Z1188">
        <v>-2790</v>
      </c>
      <c r="AA1188">
        <v>-0.18</v>
      </c>
      <c r="AB1188">
        <v>20</v>
      </c>
      <c r="AC1188">
        <v>8</v>
      </c>
      <c r="AD1188">
        <v>12</v>
      </c>
      <c r="AE1188">
        <v>40</v>
      </c>
      <c r="AF1188">
        <v>13</v>
      </c>
      <c r="AG1188">
        <v>5</v>
      </c>
      <c r="AH1188">
        <v>4</v>
      </c>
      <c r="AI1188">
        <v>11</v>
      </c>
    </row>
    <row r="1189" spans="1:35" x14ac:dyDescent="0.2">
      <c r="A1189" s="102">
        <v>1463</v>
      </c>
      <c r="B1189">
        <v>5991</v>
      </c>
      <c r="C1189" t="s">
        <v>1326</v>
      </c>
      <c r="D1189" t="s">
        <v>3191</v>
      </c>
      <c r="E1189">
        <v>931</v>
      </c>
      <c r="F1189">
        <v>937</v>
      </c>
      <c r="G1189">
        <v>1000</v>
      </c>
      <c r="H1189" t="s">
        <v>2925</v>
      </c>
      <c r="I1189">
        <v>7453</v>
      </c>
      <c r="J1189" t="s">
        <v>54</v>
      </c>
      <c r="K1189" t="s">
        <v>2951</v>
      </c>
      <c r="L1189">
        <v>1892</v>
      </c>
      <c r="M1189">
        <v>1872</v>
      </c>
      <c r="N1189">
        <v>500</v>
      </c>
      <c r="O1189" t="s">
        <v>2928</v>
      </c>
      <c r="P1189">
        <v>0.77814832015395796</v>
      </c>
      <c r="Q1189">
        <v>0.80837871565717601</v>
      </c>
      <c r="R1189">
        <v>0.43978665470299599</v>
      </c>
      <c r="S1189">
        <v>3.4745483142582002E-2</v>
      </c>
      <c r="T1189">
        <v>2.1545073824487999</v>
      </c>
      <c r="U1189">
        <v>2.1545073824487999</v>
      </c>
      <c r="V1189">
        <v>2.2508980680406001</v>
      </c>
      <c r="W1189">
        <v>17.88</v>
      </c>
      <c r="X1189">
        <v>0.11</v>
      </c>
      <c r="Y1189">
        <v>-55821</v>
      </c>
      <c r="Z1189">
        <v>-3489</v>
      </c>
      <c r="AA1189">
        <v>-0.12</v>
      </c>
      <c r="AB1189">
        <v>16</v>
      </c>
      <c r="AC1189">
        <v>6</v>
      </c>
      <c r="AD1189">
        <v>10</v>
      </c>
      <c r="AE1189">
        <v>37.5</v>
      </c>
      <c r="AF1189">
        <v>11</v>
      </c>
      <c r="AG1189">
        <v>5</v>
      </c>
      <c r="AH1189">
        <v>5</v>
      </c>
      <c r="AI1189">
        <v>6</v>
      </c>
    </row>
    <row r="1190" spans="1:35" x14ac:dyDescent="0.2">
      <c r="A1190" s="102">
        <v>401</v>
      </c>
      <c r="B1190">
        <v>5714</v>
      </c>
      <c r="C1190" t="s">
        <v>872</v>
      </c>
      <c r="D1190" t="s">
        <v>2941</v>
      </c>
      <c r="E1190">
        <v>4090</v>
      </c>
      <c r="F1190">
        <v>4070</v>
      </c>
      <c r="G1190">
        <v>200</v>
      </c>
      <c r="H1190" t="s">
        <v>2928</v>
      </c>
      <c r="I1190">
        <v>7729</v>
      </c>
      <c r="J1190" t="s">
        <v>686</v>
      </c>
      <c r="K1190" t="s">
        <v>2934</v>
      </c>
      <c r="L1190">
        <v>4095</v>
      </c>
      <c r="M1190">
        <v>4050</v>
      </c>
      <c r="N1190">
        <v>200</v>
      </c>
      <c r="O1190" t="s">
        <v>2925</v>
      </c>
      <c r="P1190">
        <v>0.68250381083018696</v>
      </c>
      <c r="Q1190">
        <v>0.90955817244405401</v>
      </c>
      <c r="R1190">
        <v>7.9847796536914706E-2</v>
      </c>
      <c r="S1190">
        <v>4.81889626646455E-2</v>
      </c>
      <c r="T1190">
        <v>-0.16594063108249901</v>
      </c>
      <c r="U1190">
        <v>0.16594063108249901</v>
      </c>
      <c r="V1190">
        <v>0.16505537020864799</v>
      </c>
      <c r="W1190">
        <v>-0.83</v>
      </c>
      <c r="X1190">
        <v>0.49</v>
      </c>
      <c r="Y1190">
        <v>-56089</v>
      </c>
      <c r="Z1190">
        <v>-4674</v>
      </c>
      <c r="AA1190">
        <v>-0.11</v>
      </c>
      <c r="AB1190">
        <v>12</v>
      </c>
      <c r="AC1190">
        <v>5</v>
      </c>
      <c r="AD1190">
        <v>7</v>
      </c>
      <c r="AE1190">
        <v>41.67</v>
      </c>
      <c r="AF1190">
        <v>7</v>
      </c>
      <c r="AG1190">
        <v>5</v>
      </c>
      <c r="AH1190">
        <v>6</v>
      </c>
      <c r="AI1190">
        <v>1</v>
      </c>
    </row>
    <row r="1191" spans="1:35" x14ac:dyDescent="0.2">
      <c r="A1191" s="102">
        <v>274</v>
      </c>
      <c r="B1191">
        <v>1860</v>
      </c>
      <c r="C1191" t="s">
        <v>57</v>
      </c>
      <c r="D1191" t="s">
        <v>2935</v>
      </c>
      <c r="E1191">
        <v>758</v>
      </c>
      <c r="F1191">
        <v>754</v>
      </c>
      <c r="G1191">
        <v>1400</v>
      </c>
      <c r="H1191" t="s">
        <v>2925</v>
      </c>
      <c r="I1191">
        <v>8601</v>
      </c>
      <c r="J1191" t="s">
        <v>25</v>
      </c>
      <c r="K1191" t="s">
        <v>3183</v>
      </c>
      <c r="L1191">
        <v>570</v>
      </c>
      <c r="M1191">
        <v>567.29999999999995</v>
      </c>
      <c r="N1191">
        <v>1900</v>
      </c>
      <c r="O1191" t="s">
        <v>2928</v>
      </c>
      <c r="P1191">
        <v>0.60804364302035596</v>
      </c>
      <c r="Q1191">
        <v>0.92182145497440404</v>
      </c>
      <c r="R1191">
        <v>7.5522120239057397E-2</v>
      </c>
      <c r="S1191">
        <v>2.4332294373155101E-2</v>
      </c>
      <c r="T1191">
        <v>0.55742953184219102</v>
      </c>
      <c r="U1191">
        <v>0.55742953184219102</v>
      </c>
      <c r="V1191">
        <v>0.51353216070524998</v>
      </c>
      <c r="W1191">
        <v>1.7</v>
      </c>
      <c r="X1191">
        <v>2.11</v>
      </c>
      <c r="Y1191">
        <v>-56492</v>
      </c>
      <c r="Z1191">
        <v>-2456</v>
      </c>
      <c r="AA1191">
        <v>-0.12</v>
      </c>
      <c r="AB1191">
        <v>23</v>
      </c>
      <c r="AC1191">
        <v>12</v>
      </c>
      <c r="AD1191">
        <v>11</v>
      </c>
      <c r="AE1191">
        <v>52.17</v>
      </c>
      <c r="AF1191">
        <v>12</v>
      </c>
      <c r="AG1191">
        <v>9</v>
      </c>
      <c r="AH1191">
        <v>6</v>
      </c>
      <c r="AI1191">
        <v>8</v>
      </c>
    </row>
    <row r="1192" spans="1:35" x14ac:dyDescent="0.2">
      <c r="A1192" s="102">
        <v>943</v>
      </c>
      <c r="B1192">
        <v>1812</v>
      </c>
      <c r="C1192" t="s">
        <v>3066</v>
      </c>
      <c r="D1192" t="s">
        <v>2935</v>
      </c>
      <c r="E1192">
        <v>1460</v>
      </c>
      <c r="F1192">
        <v>1451</v>
      </c>
      <c r="G1192">
        <v>700</v>
      </c>
      <c r="H1192" t="s">
        <v>2925</v>
      </c>
      <c r="I1192">
        <v>5020</v>
      </c>
      <c r="J1192" t="s">
        <v>3373</v>
      </c>
      <c r="K1192" t="s">
        <v>3261</v>
      </c>
      <c r="L1192">
        <v>480.9</v>
      </c>
      <c r="M1192">
        <v>483</v>
      </c>
      <c r="N1192">
        <v>2100</v>
      </c>
      <c r="O1192" t="s">
        <v>2928</v>
      </c>
      <c r="P1192">
        <v>0.56385498260636902</v>
      </c>
      <c r="Q1192">
        <v>0.86462215784104701</v>
      </c>
      <c r="R1192">
        <v>0.16331588429135899</v>
      </c>
      <c r="S1192">
        <v>1.08908383838706E-2</v>
      </c>
      <c r="T1192">
        <v>0.85823606728621404</v>
      </c>
      <c r="U1192">
        <v>0.85823606728621404</v>
      </c>
      <c r="V1192">
        <v>1.5266939730567299</v>
      </c>
      <c r="W1192">
        <v>1.85</v>
      </c>
      <c r="X1192">
        <v>0.14000000000000001</v>
      </c>
      <c r="Y1192">
        <v>-56917</v>
      </c>
      <c r="Z1192">
        <v>-2372</v>
      </c>
      <c r="AA1192">
        <v>-0.12</v>
      </c>
      <c r="AB1192">
        <v>24</v>
      </c>
      <c r="AC1192">
        <v>12</v>
      </c>
      <c r="AD1192">
        <v>12</v>
      </c>
      <c r="AE1192">
        <v>50</v>
      </c>
      <c r="AF1192">
        <v>12</v>
      </c>
      <c r="AG1192">
        <v>9</v>
      </c>
      <c r="AH1192">
        <v>8</v>
      </c>
      <c r="AI1192">
        <v>7</v>
      </c>
    </row>
    <row r="1193" spans="1:35" x14ac:dyDescent="0.2">
      <c r="A1193" s="102">
        <v>825</v>
      </c>
      <c r="B1193">
        <v>1969</v>
      </c>
      <c r="C1193" t="s">
        <v>3439</v>
      </c>
      <c r="D1193" t="s">
        <v>2935</v>
      </c>
      <c r="E1193">
        <v>1973</v>
      </c>
      <c r="F1193">
        <v>1971</v>
      </c>
      <c r="G1193">
        <v>400</v>
      </c>
      <c r="H1193" t="s">
        <v>2925</v>
      </c>
      <c r="I1193">
        <v>6856</v>
      </c>
      <c r="J1193" t="s">
        <v>235</v>
      </c>
      <c r="K1193" t="s">
        <v>2930</v>
      </c>
      <c r="L1193">
        <v>7250</v>
      </c>
      <c r="M1193">
        <v>7210</v>
      </c>
      <c r="N1193">
        <v>100</v>
      </c>
      <c r="O1193" t="s">
        <v>2928</v>
      </c>
      <c r="P1193">
        <v>0.62104555312050103</v>
      </c>
      <c r="Q1193">
        <v>0.87660145305026904</v>
      </c>
      <c r="R1193">
        <v>0.13755848894488201</v>
      </c>
      <c r="S1193">
        <v>7.3797261922031704E-2</v>
      </c>
      <c r="T1193">
        <v>1.4306528328266801</v>
      </c>
      <c r="U1193">
        <v>1.4306528328266801</v>
      </c>
      <c r="V1193">
        <v>1.10971860795685</v>
      </c>
      <c r="W1193">
        <v>3.02</v>
      </c>
      <c r="X1193">
        <v>9.35</v>
      </c>
      <c r="Y1193">
        <v>-57051</v>
      </c>
      <c r="Z1193">
        <v>-3170</v>
      </c>
      <c r="AA1193">
        <v>-0.15</v>
      </c>
      <c r="AB1193">
        <v>18</v>
      </c>
      <c r="AC1193">
        <v>8</v>
      </c>
      <c r="AD1193">
        <v>10</v>
      </c>
      <c r="AE1193">
        <v>44.44</v>
      </c>
      <c r="AF1193">
        <v>11</v>
      </c>
      <c r="AG1193">
        <v>7</v>
      </c>
      <c r="AH1193">
        <v>6</v>
      </c>
      <c r="AI1193">
        <v>5</v>
      </c>
    </row>
    <row r="1194" spans="1:35" x14ac:dyDescent="0.2">
      <c r="A1194" s="102">
        <v>1169</v>
      </c>
      <c r="B1194">
        <v>7276</v>
      </c>
      <c r="C1194" t="s">
        <v>2984</v>
      </c>
      <c r="D1194" t="s">
        <v>2930</v>
      </c>
      <c r="E1194">
        <v>5020</v>
      </c>
      <c r="F1194">
        <v>4980</v>
      </c>
      <c r="G1194">
        <v>200</v>
      </c>
      <c r="H1194" t="s">
        <v>2928</v>
      </c>
      <c r="I1194">
        <v>7976</v>
      </c>
      <c r="J1194" t="s">
        <v>2983</v>
      </c>
      <c r="K1194" t="s">
        <v>2949</v>
      </c>
      <c r="L1194">
        <v>1703</v>
      </c>
      <c r="M1194">
        <v>1683</v>
      </c>
      <c r="N1194">
        <v>600</v>
      </c>
      <c r="O1194" t="s">
        <v>2925</v>
      </c>
      <c r="P1194">
        <v>0.93075387957251599</v>
      </c>
      <c r="Q1194">
        <v>0.84277412749815706</v>
      </c>
      <c r="R1194">
        <v>0.32424678986292299</v>
      </c>
      <c r="S1194">
        <v>5.5861904102333599E-3</v>
      </c>
      <c r="T1194">
        <v>-1.7035235369297099</v>
      </c>
      <c r="U1194">
        <v>1.7035235369297099</v>
      </c>
      <c r="V1194">
        <v>1.6831915449106001</v>
      </c>
      <c r="W1194">
        <v>-7.06</v>
      </c>
      <c r="X1194">
        <v>1.39</v>
      </c>
      <c r="Y1194">
        <v>-57369</v>
      </c>
      <c r="Z1194">
        <v>-4781</v>
      </c>
      <c r="AA1194">
        <v>-0.37</v>
      </c>
      <c r="AB1194">
        <v>12</v>
      </c>
      <c r="AC1194">
        <v>4</v>
      </c>
      <c r="AD1194">
        <v>8</v>
      </c>
      <c r="AE1194">
        <v>33.33</v>
      </c>
      <c r="AF1194">
        <v>11</v>
      </c>
      <c r="AG1194">
        <v>3</v>
      </c>
      <c r="AH1194">
        <v>4</v>
      </c>
      <c r="AI1194">
        <v>5</v>
      </c>
    </row>
    <row r="1195" spans="1:35" x14ac:dyDescent="0.2">
      <c r="A1195" s="102">
        <v>193</v>
      </c>
      <c r="B1195">
        <v>2267</v>
      </c>
      <c r="C1195" t="s">
        <v>3238</v>
      </c>
      <c r="D1195" t="s">
        <v>2953</v>
      </c>
      <c r="E1195">
        <v>5780</v>
      </c>
      <c r="F1195">
        <v>5740</v>
      </c>
      <c r="G1195">
        <v>100</v>
      </c>
      <c r="H1195" t="s">
        <v>2925</v>
      </c>
      <c r="I1195">
        <v>4004</v>
      </c>
      <c r="J1195" t="s">
        <v>3186</v>
      </c>
      <c r="K1195" t="s">
        <v>2950</v>
      </c>
      <c r="L1195">
        <v>2749</v>
      </c>
      <c r="M1195">
        <v>2755</v>
      </c>
      <c r="N1195">
        <v>200</v>
      </c>
      <c r="O1195" t="s">
        <v>2928</v>
      </c>
      <c r="P1195">
        <v>0.71345666432995403</v>
      </c>
      <c r="Q1195">
        <v>0.93057958503872995</v>
      </c>
      <c r="R1195">
        <v>0.31705121853351997</v>
      </c>
      <c r="S1195">
        <v>5.8459642830345701E-3</v>
      </c>
      <c r="T1195">
        <v>6.2184386959638696E-3</v>
      </c>
      <c r="U1195">
        <v>6.2184386959638696E-3</v>
      </c>
      <c r="V1195">
        <v>0.18003908164524801</v>
      </c>
      <c r="W1195">
        <v>0.02</v>
      </c>
      <c r="X1195">
        <v>4.01</v>
      </c>
      <c r="Y1195">
        <v>-57727</v>
      </c>
      <c r="Z1195">
        <v>-4123</v>
      </c>
      <c r="AA1195">
        <v>-0.17</v>
      </c>
      <c r="AB1195">
        <v>14</v>
      </c>
      <c r="AC1195">
        <v>6</v>
      </c>
      <c r="AD1195">
        <v>8</v>
      </c>
      <c r="AE1195">
        <v>42.86</v>
      </c>
      <c r="AF1195">
        <v>9</v>
      </c>
      <c r="AG1195">
        <v>6</v>
      </c>
      <c r="AH1195">
        <v>7</v>
      </c>
      <c r="AI1195">
        <v>1</v>
      </c>
    </row>
    <row r="1196" spans="1:35" x14ac:dyDescent="0.2">
      <c r="A1196" s="102">
        <v>906</v>
      </c>
      <c r="B1196">
        <v>2327</v>
      </c>
      <c r="C1196" t="s">
        <v>3632</v>
      </c>
      <c r="D1196" t="s">
        <v>2927</v>
      </c>
      <c r="E1196">
        <v>3325</v>
      </c>
      <c r="F1196">
        <v>3275</v>
      </c>
      <c r="G1196">
        <v>300</v>
      </c>
      <c r="H1196" t="s">
        <v>2925</v>
      </c>
      <c r="I1196">
        <v>6544</v>
      </c>
      <c r="J1196" t="s">
        <v>3659</v>
      </c>
      <c r="K1196" t="s">
        <v>2940</v>
      </c>
      <c r="L1196">
        <v>2504</v>
      </c>
      <c r="M1196">
        <v>2451</v>
      </c>
      <c r="N1196">
        <v>400</v>
      </c>
      <c r="O1196" t="s">
        <v>2928</v>
      </c>
      <c r="P1196">
        <v>0.83551957510639596</v>
      </c>
      <c r="Q1196">
        <v>0.868830681828758</v>
      </c>
      <c r="R1196">
        <v>7.0021840272748498E-3</v>
      </c>
      <c r="S1196">
        <v>6.7530790876241101E-2</v>
      </c>
      <c r="T1196">
        <v>0.33185397422218699</v>
      </c>
      <c r="U1196">
        <v>0.33185397422218699</v>
      </c>
      <c r="V1196">
        <v>1.27688388398182</v>
      </c>
      <c r="W1196">
        <v>1.36</v>
      </c>
      <c r="X1196">
        <v>0.21</v>
      </c>
      <c r="Y1196">
        <v>-58789</v>
      </c>
      <c r="Z1196">
        <v>-4522</v>
      </c>
      <c r="AA1196">
        <v>-0.22</v>
      </c>
      <c r="AB1196">
        <v>13</v>
      </c>
      <c r="AC1196">
        <v>8</v>
      </c>
      <c r="AD1196">
        <v>5</v>
      </c>
      <c r="AE1196">
        <v>61.54</v>
      </c>
      <c r="AF1196">
        <v>8</v>
      </c>
      <c r="AG1196">
        <v>7</v>
      </c>
      <c r="AH1196">
        <v>5</v>
      </c>
      <c r="AI1196">
        <v>1</v>
      </c>
    </row>
    <row r="1197" spans="1:35" x14ac:dyDescent="0.2">
      <c r="A1197" s="102">
        <v>769</v>
      </c>
      <c r="B1197">
        <v>7453</v>
      </c>
      <c r="C1197" t="s">
        <v>54</v>
      </c>
      <c r="D1197" t="s">
        <v>2951</v>
      </c>
      <c r="E1197">
        <v>1892</v>
      </c>
      <c r="F1197">
        <v>1872</v>
      </c>
      <c r="G1197">
        <v>500</v>
      </c>
      <c r="H1197" t="s">
        <v>2928</v>
      </c>
      <c r="I1197">
        <v>9532</v>
      </c>
      <c r="J1197" t="s">
        <v>3225</v>
      </c>
      <c r="K1197" t="s">
        <v>2990</v>
      </c>
      <c r="L1197">
        <v>1919</v>
      </c>
      <c r="M1197">
        <v>1935</v>
      </c>
      <c r="N1197">
        <v>500</v>
      </c>
      <c r="O1197" t="s">
        <v>2925</v>
      </c>
      <c r="P1197">
        <v>0.85820142091599705</v>
      </c>
      <c r="Q1197">
        <v>0.88091670724009397</v>
      </c>
      <c r="R1197">
        <v>0.14949000686224601</v>
      </c>
      <c r="S1197">
        <v>1.5724171548884398E-2</v>
      </c>
      <c r="T1197">
        <v>-2.0229497095948301</v>
      </c>
      <c r="U1197">
        <v>2.0229497095948301</v>
      </c>
      <c r="V1197">
        <v>1.88462962201565</v>
      </c>
      <c r="W1197">
        <v>-17.97</v>
      </c>
      <c r="X1197">
        <v>3.26</v>
      </c>
      <c r="Y1197">
        <v>-60049</v>
      </c>
      <c r="Z1197">
        <v>-3532</v>
      </c>
      <c r="AA1197">
        <v>-0.1</v>
      </c>
      <c r="AB1197">
        <v>17</v>
      </c>
      <c r="AC1197">
        <v>8</v>
      </c>
      <c r="AD1197">
        <v>9</v>
      </c>
      <c r="AE1197">
        <v>47.06</v>
      </c>
      <c r="AF1197">
        <v>14</v>
      </c>
      <c r="AG1197">
        <v>7</v>
      </c>
      <c r="AH1197">
        <v>5</v>
      </c>
      <c r="AI1197">
        <v>5</v>
      </c>
    </row>
    <row r="1198" spans="1:35" x14ac:dyDescent="0.2">
      <c r="A1198" s="102">
        <v>1407</v>
      </c>
      <c r="B1198">
        <v>4045</v>
      </c>
      <c r="C1198" t="s">
        <v>3338</v>
      </c>
      <c r="D1198" t="s">
        <v>2950</v>
      </c>
      <c r="E1198">
        <v>1319</v>
      </c>
      <c r="F1198">
        <v>1302</v>
      </c>
      <c r="G1198">
        <v>700</v>
      </c>
      <c r="H1198" t="s">
        <v>2925</v>
      </c>
      <c r="I1198">
        <v>6995</v>
      </c>
      <c r="J1198" t="s">
        <v>51</v>
      </c>
      <c r="K1198" t="s">
        <v>2943</v>
      </c>
      <c r="L1198">
        <v>1941</v>
      </c>
      <c r="M1198">
        <v>1926</v>
      </c>
      <c r="N1198">
        <v>500</v>
      </c>
      <c r="O1198" t="s">
        <v>2928</v>
      </c>
      <c r="P1198">
        <v>0.52102043494299</v>
      </c>
      <c r="Q1198">
        <v>0.81681452493879603</v>
      </c>
      <c r="R1198">
        <v>8.1742433041430904E-2</v>
      </c>
      <c r="S1198">
        <v>4.8411890832263903E-2</v>
      </c>
      <c r="T1198">
        <v>2.6690694841363301</v>
      </c>
      <c r="U1198">
        <v>2.6690694841363301</v>
      </c>
      <c r="V1198">
        <v>3.02114963826951</v>
      </c>
      <c r="W1198">
        <v>10.35</v>
      </c>
      <c r="X1198">
        <v>5.36</v>
      </c>
      <c r="Y1198">
        <v>-60107</v>
      </c>
      <c r="Z1198">
        <v>-3757</v>
      </c>
      <c r="AA1198">
        <v>-0.18</v>
      </c>
      <c r="AB1198">
        <v>16</v>
      </c>
      <c r="AC1198">
        <v>7</v>
      </c>
      <c r="AD1198">
        <v>9</v>
      </c>
      <c r="AE1198">
        <v>43.75</v>
      </c>
      <c r="AF1198">
        <v>13</v>
      </c>
      <c r="AG1198">
        <v>6</v>
      </c>
      <c r="AH1198">
        <v>5</v>
      </c>
      <c r="AI1198">
        <v>5</v>
      </c>
    </row>
    <row r="1199" spans="1:35" x14ac:dyDescent="0.2">
      <c r="A1199" s="102">
        <v>325</v>
      </c>
      <c r="B1199">
        <v>2768</v>
      </c>
      <c r="C1199" t="s">
        <v>3670</v>
      </c>
      <c r="D1199" t="s">
        <v>2932</v>
      </c>
      <c r="E1199">
        <v>354</v>
      </c>
      <c r="F1199">
        <v>356</v>
      </c>
      <c r="G1199">
        <v>2600</v>
      </c>
      <c r="H1199" t="s">
        <v>2925</v>
      </c>
      <c r="I1199">
        <v>7181</v>
      </c>
      <c r="J1199" t="s">
        <v>64</v>
      </c>
      <c r="K1199" t="s">
        <v>3173</v>
      </c>
      <c r="L1199">
        <v>1900</v>
      </c>
      <c r="M1199">
        <v>1885</v>
      </c>
      <c r="N1199">
        <v>500</v>
      </c>
      <c r="O1199" t="s">
        <v>2928</v>
      </c>
      <c r="P1199">
        <v>0.58299897644333798</v>
      </c>
      <c r="Q1199">
        <v>0.91596279170431705</v>
      </c>
      <c r="R1199">
        <v>5.8293775197494402E-2</v>
      </c>
      <c r="S1199">
        <v>5.1649185200361297E-2</v>
      </c>
      <c r="T1199">
        <v>0.19197346027013701</v>
      </c>
      <c r="U1199">
        <v>0.19197346027013701</v>
      </c>
      <c r="V1199">
        <v>0.33356327003956798</v>
      </c>
      <c r="W1199">
        <v>0.69</v>
      </c>
      <c r="X1199">
        <v>1.79</v>
      </c>
      <c r="Y1199">
        <v>-60135</v>
      </c>
      <c r="Z1199">
        <v>-3007</v>
      </c>
      <c r="AA1199">
        <v>-0.13</v>
      </c>
      <c r="AB1199">
        <v>20</v>
      </c>
      <c r="AC1199">
        <v>10</v>
      </c>
      <c r="AD1199">
        <v>10</v>
      </c>
      <c r="AE1199">
        <v>50</v>
      </c>
      <c r="AF1199">
        <v>12</v>
      </c>
      <c r="AG1199">
        <v>6</v>
      </c>
      <c r="AH1199">
        <v>6</v>
      </c>
      <c r="AI1199">
        <v>8</v>
      </c>
    </row>
    <row r="1200" spans="1:35" x14ac:dyDescent="0.2">
      <c r="A1200" s="102">
        <v>810</v>
      </c>
      <c r="B1200">
        <v>6370</v>
      </c>
      <c r="C1200" t="s">
        <v>3237</v>
      </c>
      <c r="D1200" t="s">
        <v>2938</v>
      </c>
      <c r="E1200">
        <v>3500</v>
      </c>
      <c r="F1200">
        <v>3495</v>
      </c>
      <c r="G1200">
        <v>300</v>
      </c>
      <c r="H1200" t="s">
        <v>2925</v>
      </c>
      <c r="I1200">
        <v>8031</v>
      </c>
      <c r="J1200" t="s">
        <v>1013</v>
      </c>
      <c r="K1200" t="s">
        <v>2932</v>
      </c>
      <c r="L1200">
        <v>1981</v>
      </c>
      <c r="M1200">
        <v>1981</v>
      </c>
      <c r="N1200">
        <v>500</v>
      </c>
      <c r="O1200" t="s">
        <v>2928</v>
      </c>
      <c r="P1200">
        <v>0.56924636668477901</v>
      </c>
      <c r="Q1200">
        <v>0.87771888523989305</v>
      </c>
      <c r="R1200">
        <v>0.48448880301261799</v>
      </c>
      <c r="S1200">
        <v>4.0343160341256797E-2</v>
      </c>
      <c r="T1200">
        <v>3.1044967769362302</v>
      </c>
      <c r="U1200">
        <v>3.1044967769362302</v>
      </c>
      <c r="V1200">
        <v>1.9204940803783901</v>
      </c>
      <c r="W1200">
        <v>6.89</v>
      </c>
      <c r="X1200">
        <v>5.53</v>
      </c>
      <c r="Y1200">
        <v>-60285</v>
      </c>
      <c r="Z1200">
        <v>-5480</v>
      </c>
      <c r="AA1200">
        <v>-0.27</v>
      </c>
      <c r="AB1200">
        <v>11</v>
      </c>
      <c r="AC1200">
        <v>6</v>
      </c>
      <c r="AD1200">
        <v>5</v>
      </c>
      <c r="AE1200">
        <v>54.55</v>
      </c>
      <c r="AF1200">
        <v>14</v>
      </c>
      <c r="AG1200">
        <v>2</v>
      </c>
      <c r="AH1200">
        <v>3</v>
      </c>
      <c r="AI1200">
        <v>6</v>
      </c>
    </row>
    <row r="1201" spans="1:35" x14ac:dyDescent="0.2">
      <c r="A1201" s="102">
        <v>882</v>
      </c>
      <c r="B1201">
        <v>4527</v>
      </c>
      <c r="C1201" t="s">
        <v>3663</v>
      </c>
      <c r="D1201" t="s">
        <v>2948</v>
      </c>
      <c r="E1201">
        <v>3285</v>
      </c>
      <c r="F1201">
        <v>3265</v>
      </c>
      <c r="G1201">
        <v>300</v>
      </c>
      <c r="H1201" t="s">
        <v>2925</v>
      </c>
      <c r="I1201">
        <v>9107</v>
      </c>
      <c r="J1201" t="s">
        <v>3234</v>
      </c>
      <c r="K1201" t="s">
        <v>3235</v>
      </c>
      <c r="L1201">
        <v>1499</v>
      </c>
      <c r="M1201">
        <v>1502</v>
      </c>
      <c r="N1201">
        <v>700</v>
      </c>
      <c r="O1201" t="s">
        <v>2928</v>
      </c>
      <c r="P1201">
        <v>0.69741284741223697</v>
      </c>
      <c r="Q1201">
        <v>0.87149362000753805</v>
      </c>
      <c r="R1201">
        <v>1.72947568228775E-2</v>
      </c>
      <c r="S1201">
        <v>9.4015823152071895E-2</v>
      </c>
      <c r="T1201">
        <v>1.9783559534480699</v>
      </c>
      <c r="U1201">
        <v>1.9783559534480699</v>
      </c>
      <c r="V1201">
        <v>1.77219189475966</v>
      </c>
      <c r="W1201">
        <v>10.82</v>
      </c>
      <c r="X1201">
        <v>7.34</v>
      </c>
      <c r="Y1201">
        <v>-61195</v>
      </c>
      <c r="Z1201">
        <v>-2782</v>
      </c>
      <c r="AA1201">
        <v>-0.2</v>
      </c>
      <c r="AB1201">
        <v>22</v>
      </c>
      <c r="AC1201">
        <v>11</v>
      </c>
      <c r="AD1201">
        <v>11</v>
      </c>
      <c r="AE1201">
        <v>50</v>
      </c>
      <c r="AF1201">
        <v>10</v>
      </c>
      <c r="AG1201">
        <v>8</v>
      </c>
      <c r="AH1201">
        <v>7</v>
      </c>
      <c r="AI1201">
        <v>7</v>
      </c>
    </row>
    <row r="1202" spans="1:35" x14ac:dyDescent="0.2">
      <c r="A1202" s="102">
        <v>903</v>
      </c>
      <c r="B1202">
        <v>4534</v>
      </c>
      <c r="C1202" t="s">
        <v>3251</v>
      </c>
      <c r="D1202" t="s">
        <v>2948</v>
      </c>
      <c r="E1202">
        <v>4340</v>
      </c>
      <c r="F1202">
        <v>4370</v>
      </c>
      <c r="G1202">
        <v>200</v>
      </c>
      <c r="H1202" t="s">
        <v>2928</v>
      </c>
      <c r="I1202">
        <v>8058</v>
      </c>
      <c r="J1202" t="s">
        <v>3375</v>
      </c>
      <c r="K1202" t="s">
        <v>2932</v>
      </c>
      <c r="L1202">
        <v>2897.5</v>
      </c>
      <c r="M1202">
        <v>2920</v>
      </c>
      <c r="N1202">
        <v>300</v>
      </c>
      <c r="O1202" t="s">
        <v>2925</v>
      </c>
      <c r="P1202">
        <v>0.753368447850018</v>
      </c>
      <c r="Q1202">
        <v>0.86912518424380603</v>
      </c>
      <c r="R1202">
        <v>0.13212981093308601</v>
      </c>
      <c r="S1202">
        <v>6.2963774572408399E-2</v>
      </c>
      <c r="T1202">
        <v>-1.1624079556135001</v>
      </c>
      <c r="U1202">
        <v>1.1624079556135001</v>
      </c>
      <c r="V1202">
        <v>2.6412822089856198</v>
      </c>
      <c r="W1202">
        <v>-2.2799999999999998</v>
      </c>
      <c r="X1202">
        <v>0.23</v>
      </c>
      <c r="Y1202">
        <v>-61748</v>
      </c>
      <c r="Z1202">
        <v>-4750</v>
      </c>
      <c r="AA1202">
        <v>-0.27</v>
      </c>
      <c r="AB1202">
        <v>13</v>
      </c>
      <c r="AC1202">
        <v>6</v>
      </c>
      <c r="AD1202">
        <v>7</v>
      </c>
      <c r="AE1202">
        <v>46.15</v>
      </c>
      <c r="AF1202">
        <v>14</v>
      </c>
      <c r="AG1202">
        <v>2</v>
      </c>
      <c r="AH1202">
        <v>3</v>
      </c>
      <c r="AI1202">
        <v>8</v>
      </c>
    </row>
    <row r="1203" spans="1:35" x14ac:dyDescent="0.2">
      <c r="A1203" s="102">
        <v>527</v>
      </c>
      <c r="B1203">
        <v>3401</v>
      </c>
      <c r="C1203" t="s">
        <v>788</v>
      </c>
      <c r="D1203" t="s">
        <v>3276</v>
      </c>
      <c r="E1203">
        <v>2110</v>
      </c>
      <c r="F1203">
        <v>2088</v>
      </c>
      <c r="G1203">
        <v>500</v>
      </c>
      <c r="H1203" t="s">
        <v>2925</v>
      </c>
      <c r="I1203">
        <v>6460</v>
      </c>
      <c r="J1203" t="s">
        <v>3277</v>
      </c>
      <c r="K1203" t="s">
        <v>2938</v>
      </c>
      <c r="L1203">
        <v>1575</v>
      </c>
      <c r="M1203">
        <v>1583</v>
      </c>
      <c r="N1203">
        <v>700</v>
      </c>
      <c r="O1203" t="s">
        <v>2928</v>
      </c>
      <c r="P1203">
        <v>0.81447013943215396</v>
      </c>
      <c r="Q1203">
        <v>0.90005941804012102</v>
      </c>
      <c r="R1203">
        <v>7.9813806055209602E-2</v>
      </c>
      <c r="S1203">
        <v>1.42166817945756E-2</v>
      </c>
      <c r="T1203">
        <v>0.17476443156356999</v>
      </c>
      <c r="U1203">
        <v>0.17476443156356999</v>
      </c>
      <c r="V1203">
        <v>0.95646356772645602</v>
      </c>
      <c r="W1203">
        <v>0.5</v>
      </c>
      <c r="X1203">
        <v>6.14</v>
      </c>
      <c r="Y1203">
        <v>-61833</v>
      </c>
      <c r="Z1203">
        <v>-4122</v>
      </c>
      <c r="AA1203">
        <v>-0.15</v>
      </c>
      <c r="AB1203">
        <v>15</v>
      </c>
      <c r="AC1203">
        <v>8</v>
      </c>
      <c r="AD1203">
        <v>7</v>
      </c>
      <c r="AE1203">
        <v>53.33</v>
      </c>
      <c r="AF1203">
        <v>14</v>
      </c>
      <c r="AG1203">
        <v>3</v>
      </c>
      <c r="AH1203">
        <v>6</v>
      </c>
      <c r="AI1203">
        <v>6</v>
      </c>
    </row>
    <row r="1204" spans="1:35" x14ac:dyDescent="0.2">
      <c r="A1204" s="102">
        <v>353</v>
      </c>
      <c r="B1204">
        <v>7211</v>
      </c>
      <c r="C1204" t="s">
        <v>28</v>
      </c>
      <c r="D1204" t="s">
        <v>2943</v>
      </c>
      <c r="E1204">
        <v>423</v>
      </c>
      <c r="F1204">
        <v>425</v>
      </c>
      <c r="G1204">
        <v>2200</v>
      </c>
      <c r="H1204" t="s">
        <v>2925</v>
      </c>
      <c r="I1204">
        <v>9474</v>
      </c>
      <c r="J1204" t="s">
        <v>3206</v>
      </c>
      <c r="K1204" t="s">
        <v>2927</v>
      </c>
      <c r="L1204">
        <v>1585</v>
      </c>
      <c r="M1204">
        <v>1584</v>
      </c>
      <c r="N1204">
        <v>600</v>
      </c>
      <c r="O1204" t="s">
        <v>2928</v>
      </c>
      <c r="P1204">
        <v>0.93207726042123396</v>
      </c>
      <c r="Q1204">
        <v>0.91268558566479197</v>
      </c>
      <c r="R1204">
        <v>9.5998447593170097E-2</v>
      </c>
      <c r="S1204">
        <v>4.9294607958022998E-2</v>
      </c>
      <c r="T1204">
        <v>1.34635216717419</v>
      </c>
      <c r="U1204">
        <v>1.34635216717419</v>
      </c>
      <c r="V1204">
        <v>1.19005580457419</v>
      </c>
      <c r="W1204">
        <v>4.05</v>
      </c>
      <c r="X1204">
        <v>1.62</v>
      </c>
      <c r="Y1204">
        <v>-62146</v>
      </c>
      <c r="Z1204">
        <v>-4439</v>
      </c>
      <c r="AA1204">
        <v>-0.34</v>
      </c>
      <c r="AB1204">
        <v>14</v>
      </c>
      <c r="AC1204">
        <v>7</v>
      </c>
      <c r="AD1204">
        <v>7</v>
      </c>
      <c r="AE1204">
        <v>50</v>
      </c>
      <c r="AF1204">
        <v>10</v>
      </c>
      <c r="AG1204">
        <v>4</v>
      </c>
      <c r="AH1204">
        <v>7</v>
      </c>
      <c r="AI1204">
        <v>3</v>
      </c>
    </row>
    <row r="1205" spans="1:35" x14ac:dyDescent="0.2">
      <c r="A1205" s="102">
        <v>721</v>
      </c>
      <c r="B1205">
        <v>2001</v>
      </c>
      <c r="C1205" t="s">
        <v>2781</v>
      </c>
      <c r="D1205" t="s">
        <v>2953</v>
      </c>
      <c r="E1205">
        <v>1684</v>
      </c>
      <c r="F1205">
        <v>1706</v>
      </c>
      <c r="G1205">
        <v>500</v>
      </c>
      <c r="H1205" t="s">
        <v>2925</v>
      </c>
      <c r="I1205">
        <v>4004</v>
      </c>
      <c r="J1205" t="s">
        <v>3186</v>
      </c>
      <c r="K1205" t="s">
        <v>2950</v>
      </c>
      <c r="L1205">
        <v>2749</v>
      </c>
      <c r="M1205">
        <v>2755</v>
      </c>
      <c r="N1205">
        <v>300</v>
      </c>
      <c r="O1205" t="s">
        <v>2928</v>
      </c>
      <c r="P1205">
        <v>0.85780355953042298</v>
      </c>
      <c r="Q1205">
        <v>0.88563527605106396</v>
      </c>
      <c r="R1205">
        <v>7.7682348868033302E-3</v>
      </c>
      <c r="S1205">
        <v>3.9556783661006803E-2</v>
      </c>
      <c r="T1205">
        <v>1.44862902228305</v>
      </c>
      <c r="U1205">
        <v>1.44862902228305</v>
      </c>
      <c r="V1205">
        <v>1.34998251419438</v>
      </c>
      <c r="W1205">
        <v>5.66</v>
      </c>
      <c r="X1205">
        <v>3.21</v>
      </c>
      <c r="Y1205">
        <v>-62859</v>
      </c>
      <c r="Z1205">
        <v>-2993</v>
      </c>
      <c r="AA1205">
        <v>-0.28999999999999998</v>
      </c>
      <c r="AB1205">
        <v>21</v>
      </c>
      <c r="AC1205">
        <v>9</v>
      </c>
      <c r="AD1205">
        <v>12</v>
      </c>
      <c r="AE1205">
        <v>42.86</v>
      </c>
      <c r="AF1205">
        <v>10</v>
      </c>
      <c r="AG1205">
        <v>8</v>
      </c>
      <c r="AH1205">
        <v>9</v>
      </c>
      <c r="AI1205">
        <v>4</v>
      </c>
    </row>
    <row r="1206" spans="1:35" x14ac:dyDescent="0.2">
      <c r="A1206" s="102">
        <v>215</v>
      </c>
      <c r="B1206">
        <v>6370</v>
      </c>
      <c r="C1206" t="s">
        <v>3237</v>
      </c>
      <c r="D1206" t="s">
        <v>2938</v>
      </c>
      <c r="E1206">
        <v>3500</v>
      </c>
      <c r="F1206">
        <v>3495</v>
      </c>
      <c r="G1206">
        <v>300</v>
      </c>
      <c r="H1206" t="s">
        <v>2928</v>
      </c>
      <c r="I1206">
        <v>6976</v>
      </c>
      <c r="J1206" t="s">
        <v>951</v>
      </c>
      <c r="K1206" t="s">
        <v>2930</v>
      </c>
      <c r="L1206">
        <v>3500</v>
      </c>
      <c r="M1206">
        <v>3500</v>
      </c>
      <c r="N1206">
        <v>300</v>
      </c>
      <c r="O1206" t="s">
        <v>2925</v>
      </c>
      <c r="P1206">
        <v>0.80800547529414701</v>
      </c>
      <c r="Q1206">
        <v>0.92788422515873104</v>
      </c>
      <c r="R1206">
        <v>5.4196279006714896E-4</v>
      </c>
      <c r="S1206">
        <v>1.8255337598149599E-3</v>
      </c>
      <c r="T1206">
        <v>-0.31254002839860501</v>
      </c>
      <c r="U1206">
        <v>0.31254002839860501</v>
      </c>
      <c r="V1206">
        <v>0.70781161855614005</v>
      </c>
      <c r="W1206">
        <v>-1.76</v>
      </c>
      <c r="X1206">
        <v>0.14000000000000001</v>
      </c>
      <c r="Y1206">
        <v>-62938</v>
      </c>
      <c r="Z1206">
        <v>-3147</v>
      </c>
      <c r="AA1206">
        <v>-0.22</v>
      </c>
      <c r="AB1206">
        <v>20</v>
      </c>
      <c r="AC1206">
        <v>12</v>
      </c>
      <c r="AD1206">
        <v>8</v>
      </c>
      <c r="AE1206">
        <v>60</v>
      </c>
      <c r="AF1206">
        <v>10</v>
      </c>
      <c r="AG1206">
        <v>10</v>
      </c>
      <c r="AH1206">
        <v>6</v>
      </c>
      <c r="AI1206">
        <v>4</v>
      </c>
    </row>
    <row r="1207" spans="1:35" x14ac:dyDescent="0.2">
      <c r="A1207" s="102">
        <v>615</v>
      </c>
      <c r="B1207">
        <v>4521</v>
      </c>
      <c r="C1207" t="s">
        <v>829</v>
      </c>
      <c r="D1207" t="s">
        <v>2948</v>
      </c>
      <c r="E1207">
        <v>6130</v>
      </c>
      <c r="F1207">
        <v>6140</v>
      </c>
      <c r="G1207">
        <v>100</v>
      </c>
      <c r="H1207" t="s">
        <v>2925</v>
      </c>
      <c r="I1207">
        <v>8020</v>
      </c>
      <c r="J1207" t="s">
        <v>3092</v>
      </c>
      <c r="K1207" t="s">
        <v>2932</v>
      </c>
      <c r="L1207">
        <v>1360</v>
      </c>
      <c r="M1207">
        <v>1373</v>
      </c>
      <c r="N1207">
        <v>400</v>
      </c>
      <c r="O1207" t="s">
        <v>2928</v>
      </c>
      <c r="P1207">
        <v>0.55307694806199204</v>
      </c>
      <c r="Q1207">
        <v>0.89341926482950096</v>
      </c>
      <c r="R1207" s="15">
        <v>7.0520504007645497E-5</v>
      </c>
      <c r="S1207">
        <v>1.2993640171270001E-2</v>
      </c>
      <c r="T1207">
        <v>4.3416108038882397</v>
      </c>
      <c r="U1207">
        <v>4.3416108038882397</v>
      </c>
      <c r="V1207">
        <v>4.5083940010935502</v>
      </c>
      <c r="W1207">
        <v>7.9</v>
      </c>
      <c r="X1207">
        <v>10.55</v>
      </c>
      <c r="Y1207">
        <v>-64073</v>
      </c>
      <c r="Z1207">
        <v>-4272</v>
      </c>
      <c r="AA1207">
        <v>-0.16</v>
      </c>
      <c r="AB1207">
        <v>15</v>
      </c>
      <c r="AC1207">
        <v>7</v>
      </c>
      <c r="AD1207">
        <v>8</v>
      </c>
      <c r="AE1207">
        <v>46.67</v>
      </c>
      <c r="AF1207">
        <v>14</v>
      </c>
      <c r="AG1207">
        <v>4</v>
      </c>
      <c r="AH1207">
        <v>3</v>
      </c>
      <c r="AI1207">
        <v>8</v>
      </c>
    </row>
    <row r="1208" spans="1:35" x14ac:dyDescent="0.2">
      <c r="A1208" s="102">
        <v>782</v>
      </c>
      <c r="B1208">
        <v>3865</v>
      </c>
      <c r="C1208" t="s">
        <v>2867</v>
      </c>
      <c r="D1208" t="s">
        <v>3210</v>
      </c>
      <c r="E1208">
        <v>526</v>
      </c>
      <c r="F1208">
        <v>527</v>
      </c>
      <c r="G1208">
        <v>2000</v>
      </c>
      <c r="H1208" t="s">
        <v>2925</v>
      </c>
      <c r="I1208">
        <v>7211</v>
      </c>
      <c r="J1208" t="s">
        <v>28</v>
      </c>
      <c r="K1208" t="s">
        <v>2943</v>
      </c>
      <c r="L1208">
        <v>423</v>
      </c>
      <c r="M1208">
        <v>425</v>
      </c>
      <c r="N1208">
        <v>2500</v>
      </c>
      <c r="O1208" t="s">
        <v>2928</v>
      </c>
      <c r="P1208">
        <v>0.878085178065378</v>
      </c>
      <c r="Q1208">
        <v>0.87973862982304796</v>
      </c>
      <c r="R1208">
        <v>6.8517293730836495E-2</v>
      </c>
      <c r="S1208">
        <v>1.0703581519609101E-2</v>
      </c>
      <c r="T1208">
        <v>1.03973986135885</v>
      </c>
      <c r="U1208">
        <v>1.03973986135885</v>
      </c>
      <c r="V1208">
        <v>1.6126204696061399</v>
      </c>
      <c r="W1208">
        <v>4.38</v>
      </c>
      <c r="X1208">
        <v>0.81</v>
      </c>
      <c r="Y1208">
        <v>-64147</v>
      </c>
      <c r="Z1208">
        <v>-3207</v>
      </c>
      <c r="AA1208">
        <v>-0.21</v>
      </c>
      <c r="AB1208">
        <v>20</v>
      </c>
      <c r="AC1208">
        <v>9</v>
      </c>
      <c r="AD1208">
        <v>11</v>
      </c>
      <c r="AE1208">
        <v>45</v>
      </c>
      <c r="AF1208">
        <v>13</v>
      </c>
      <c r="AG1208">
        <v>6</v>
      </c>
      <c r="AH1208">
        <v>7</v>
      </c>
      <c r="AI1208">
        <v>7</v>
      </c>
    </row>
    <row r="1209" spans="1:35" x14ac:dyDescent="0.2">
      <c r="A1209" s="102">
        <v>1257</v>
      </c>
      <c r="B1209">
        <v>1332</v>
      </c>
      <c r="C1209" t="s">
        <v>3636</v>
      </c>
      <c r="D1209" t="s">
        <v>3094</v>
      </c>
      <c r="E1209">
        <v>613</v>
      </c>
      <c r="F1209">
        <v>609</v>
      </c>
      <c r="G1209">
        <v>1600</v>
      </c>
      <c r="H1209" t="s">
        <v>2925</v>
      </c>
      <c r="I1209">
        <v>7276</v>
      </c>
      <c r="J1209" t="s">
        <v>2984</v>
      </c>
      <c r="K1209" t="s">
        <v>2930</v>
      </c>
      <c r="L1209">
        <v>5020</v>
      </c>
      <c r="M1209">
        <v>4980</v>
      </c>
      <c r="N1209">
        <v>200</v>
      </c>
      <c r="O1209" t="s">
        <v>2928</v>
      </c>
      <c r="P1209">
        <v>0.649912653841206</v>
      </c>
      <c r="Q1209">
        <v>0.83302611458973297</v>
      </c>
      <c r="R1209">
        <v>4.0179450513010098E-2</v>
      </c>
      <c r="S1209">
        <v>6.9193041011868295E-2</v>
      </c>
      <c r="T1209">
        <v>0.82833363477499999</v>
      </c>
      <c r="U1209">
        <v>0.82833363477499999</v>
      </c>
      <c r="V1209">
        <v>0.87779201457570499</v>
      </c>
      <c r="W1209">
        <v>4.4800000000000004</v>
      </c>
      <c r="X1209">
        <v>2.17</v>
      </c>
      <c r="Y1209">
        <v>-64492</v>
      </c>
      <c r="Z1209">
        <v>-3071</v>
      </c>
      <c r="AA1209">
        <v>-0.5</v>
      </c>
      <c r="AB1209">
        <v>21</v>
      </c>
      <c r="AC1209">
        <v>10</v>
      </c>
      <c r="AD1209">
        <v>11</v>
      </c>
      <c r="AE1209">
        <v>47.62</v>
      </c>
      <c r="AF1209">
        <v>9</v>
      </c>
      <c r="AG1209">
        <v>6</v>
      </c>
      <c r="AH1209">
        <v>8</v>
      </c>
      <c r="AI1209">
        <v>7</v>
      </c>
    </row>
    <row r="1210" spans="1:35" x14ac:dyDescent="0.2">
      <c r="A1210" s="102">
        <v>1131</v>
      </c>
      <c r="B1210">
        <v>2427</v>
      </c>
      <c r="C1210" t="s">
        <v>3263</v>
      </c>
      <c r="D1210" t="s">
        <v>2940</v>
      </c>
      <c r="E1210">
        <v>980</v>
      </c>
      <c r="F1210">
        <v>995</v>
      </c>
      <c r="G1210">
        <v>900</v>
      </c>
      <c r="H1210" t="s">
        <v>2928</v>
      </c>
      <c r="I1210">
        <v>5233</v>
      </c>
      <c r="J1210" t="s">
        <v>3192</v>
      </c>
      <c r="K1210" t="s">
        <v>2924</v>
      </c>
      <c r="L1210">
        <v>3035</v>
      </c>
      <c r="M1210">
        <v>3040</v>
      </c>
      <c r="N1210">
        <v>300</v>
      </c>
      <c r="O1210" t="s">
        <v>2925</v>
      </c>
      <c r="P1210">
        <v>0.86559190462170399</v>
      </c>
      <c r="Q1210">
        <v>0.84674668503439399</v>
      </c>
      <c r="R1210">
        <v>1.4942715848188201E-2</v>
      </c>
      <c r="S1210">
        <v>2.46846146379829E-2</v>
      </c>
      <c r="T1210">
        <v>-2.7578108930988101</v>
      </c>
      <c r="U1210">
        <v>2.7578108930988101</v>
      </c>
      <c r="V1210">
        <v>1.28317037429275</v>
      </c>
      <c r="W1210">
        <v>-9.98</v>
      </c>
      <c r="X1210">
        <v>1.81</v>
      </c>
      <c r="Y1210">
        <v>-64829</v>
      </c>
      <c r="Z1210">
        <v>-3412</v>
      </c>
      <c r="AA1210">
        <v>-0.21</v>
      </c>
      <c r="AB1210">
        <v>19</v>
      </c>
      <c r="AC1210">
        <v>11</v>
      </c>
      <c r="AD1210">
        <v>8</v>
      </c>
      <c r="AE1210">
        <v>57.89</v>
      </c>
      <c r="AF1210">
        <v>9</v>
      </c>
      <c r="AG1210">
        <v>8</v>
      </c>
      <c r="AH1210">
        <v>8</v>
      </c>
      <c r="AI1210">
        <v>3</v>
      </c>
    </row>
    <row r="1211" spans="1:35" x14ac:dyDescent="0.2">
      <c r="A1211" s="102">
        <v>563</v>
      </c>
      <c r="B1211">
        <v>4118</v>
      </c>
      <c r="C1211" t="s">
        <v>3242</v>
      </c>
      <c r="D1211" t="s">
        <v>2950</v>
      </c>
      <c r="E1211">
        <v>3545</v>
      </c>
      <c r="F1211">
        <v>3520</v>
      </c>
      <c r="G1211">
        <v>300</v>
      </c>
      <c r="H1211" t="s">
        <v>2925</v>
      </c>
      <c r="I1211">
        <v>7731</v>
      </c>
      <c r="J1211" t="s">
        <v>3243</v>
      </c>
      <c r="K1211" t="s">
        <v>2934</v>
      </c>
      <c r="L1211">
        <v>1309</v>
      </c>
      <c r="M1211">
        <v>1338</v>
      </c>
      <c r="N1211">
        <v>800</v>
      </c>
      <c r="O1211" t="s">
        <v>2928</v>
      </c>
      <c r="P1211">
        <v>0.69223620666973196</v>
      </c>
      <c r="Q1211">
        <v>0.89693427116040203</v>
      </c>
      <c r="R1211">
        <v>0.42323980221249802</v>
      </c>
      <c r="S1211">
        <v>8.0701883892687606E-2</v>
      </c>
      <c r="T1211">
        <v>1.1280877639140101</v>
      </c>
      <c r="U1211">
        <v>1.1280877639140101</v>
      </c>
      <c r="V1211">
        <v>0.95415129245533403</v>
      </c>
      <c r="W1211">
        <v>4.0999999999999996</v>
      </c>
      <c r="X1211">
        <v>1.36</v>
      </c>
      <c r="Y1211">
        <v>-66079</v>
      </c>
      <c r="Z1211">
        <v>-3887</v>
      </c>
      <c r="AA1211">
        <v>-0.16</v>
      </c>
      <c r="AB1211">
        <v>17</v>
      </c>
      <c r="AC1211">
        <v>5</v>
      </c>
      <c r="AD1211">
        <v>12</v>
      </c>
      <c r="AE1211">
        <v>29.41</v>
      </c>
      <c r="AF1211">
        <v>15</v>
      </c>
      <c r="AG1211">
        <v>3</v>
      </c>
      <c r="AH1211">
        <v>2</v>
      </c>
      <c r="AI1211">
        <v>12</v>
      </c>
    </row>
    <row r="1212" spans="1:35" x14ac:dyDescent="0.2">
      <c r="A1212" s="102">
        <v>382</v>
      </c>
      <c r="B1212">
        <v>3865</v>
      </c>
      <c r="C1212" t="s">
        <v>2867</v>
      </c>
      <c r="D1212" t="s">
        <v>3210</v>
      </c>
      <c r="E1212">
        <v>526</v>
      </c>
      <c r="F1212">
        <v>527</v>
      </c>
      <c r="G1212">
        <v>1900</v>
      </c>
      <c r="H1212" t="s">
        <v>2925</v>
      </c>
      <c r="I1212">
        <v>8242</v>
      </c>
      <c r="J1212" t="s">
        <v>1043</v>
      </c>
      <c r="K1212" t="s">
        <v>2951</v>
      </c>
      <c r="L1212">
        <v>1014</v>
      </c>
      <c r="M1212">
        <v>1011</v>
      </c>
      <c r="N1212">
        <v>1000</v>
      </c>
      <c r="O1212" t="s">
        <v>2928</v>
      </c>
      <c r="P1212">
        <v>0.90321154201241904</v>
      </c>
      <c r="Q1212">
        <v>0.91091255360364798</v>
      </c>
      <c r="R1212">
        <v>1.5651949621246199E-2</v>
      </c>
      <c r="S1212">
        <v>1.72479053394257E-3</v>
      </c>
      <c r="T1212">
        <v>2.9886136694371999</v>
      </c>
      <c r="U1212">
        <v>2.9886136694371999</v>
      </c>
      <c r="V1212">
        <v>3.4888757250026101</v>
      </c>
      <c r="W1212">
        <v>11.24</v>
      </c>
      <c r="X1212">
        <v>0.96</v>
      </c>
      <c r="Y1212">
        <v>-66432</v>
      </c>
      <c r="Z1212">
        <v>-3322</v>
      </c>
      <c r="AA1212">
        <v>-0.12</v>
      </c>
      <c r="AB1212">
        <v>20</v>
      </c>
      <c r="AC1212">
        <v>8</v>
      </c>
      <c r="AD1212">
        <v>12</v>
      </c>
      <c r="AE1212">
        <v>40</v>
      </c>
      <c r="AF1212">
        <v>12</v>
      </c>
      <c r="AG1212">
        <v>7</v>
      </c>
      <c r="AH1212">
        <v>7</v>
      </c>
      <c r="AI1212">
        <v>6</v>
      </c>
    </row>
    <row r="1213" spans="1:35" x14ac:dyDescent="0.2">
      <c r="A1213" s="102">
        <v>373</v>
      </c>
      <c r="B1213">
        <v>1414</v>
      </c>
      <c r="C1213" t="s">
        <v>3172</v>
      </c>
      <c r="D1213" t="s">
        <v>2935</v>
      </c>
      <c r="E1213">
        <v>4640</v>
      </c>
      <c r="F1213">
        <v>4655</v>
      </c>
      <c r="G1213">
        <v>200</v>
      </c>
      <c r="H1213" t="s">
        <v>2925</v>
      </c>
      <c r="I1213">
        <v>6952</v>
      </c>
      <c r="J1213" t="s">
        <v>540</v>
      </c>
      <c r="K1213" t="s">
        <v>2930</v>
      </c>
      <c r="L1213">
        <v>2036</v>
      </c>
      <c r="M1213">
        <v>2031</v>
      </c>
      <c r="N1213">
        <v>500</v>
      </c>
      <c r="O1213" t="s">
        <v>2928</v>
      </c>
      <c r="P1213">
        <v>0.73516903187000904</v>
      </c>
      <c r="Q1213">
        <v>0.91147676470065797</v>
      </c>
      <c r="R1213">
        <v>6.8145815612308702E-2</v>
      </c>
      <c r="S1213">
        <v>2.5611035361817702E-2</v>
      </c>
      <c r="T1213">
        <v>1.1205771343975499</v>
      </c>
      <c r="U1213">
        <v>1.1205771343975499</v>
      </c>
      <c r="V1213">
        <v>0.87469388906980705</v>
      </c>
      <c r="W1213">
        <v>5.81</v>
      </c>
      <c r="X1213">
        <v>9.08</v>
      </c>
      <c r="Y1213">
        <v>-68233</v>
      </c>
      <c r="Z1213">
        <v>-2843</v>
      </c>
      <c r="AA1213">
        <v>-0.17</v>
      </c>
      <c r="AB1213">
        <v>24</v>
      </c>
      <c r="AC1213">
        <v>13</v>
      </c>
      <c r="AD1213">
        <v>11</v>
      </c>
      <c r="AE1213">
        <v>54.17</v>
      </c>
      <c r="AF1213">
        <v>12</v>
      </c>
      <c r="AG1213">
        <v>9</v>
      </c>
      <c r="AH1213">
        <v>8</v>
      </c>
      <c r="AI1213">
        <v>7</v>
      </c>
    </row>
    <row r="1214" spans="1:35" x14ac:dyDescent="0.2">
      <c r="A1214" s="102">
        <v>355</v>
      </c>
      <c r="B1214">
        <v>2127</v>
      </c>
      <c r="C1214" t="s">
        <v>3174</v>
      </c>
      <c r="D1214" t="s">
        <v>2940</v>
      </c>
      <c r="E1214">
        <v>3750</v>
      </c>
      <c r="F1214">
        <v>3830</v>
      </c>
      <c r="G1214">
        <v>200</v>
      </c>
      <c r="H1214" t="s">
        <v>2925</v>
      </c>
      <c r="I1214">
        <v>6588</v>
      </c>
      <c r="J1214" t="s">
        <v>539</v>
      </c>
      <c r="K1214" t="s">
        <v>2930</v>
      </c>
      <c r="L1214">
        <v>4385</v>
      </c>
      <c r="M1214">
        <v>4395</v>
      </c>
      <c r="N1214">
        <v>200</v>
      </c>
      <c r="O1214" t="s">
        <v>2928</v>
      </c>
      <c r="P1214">
        <v>0.63758121464470296</v>
      </c>
      <c r="Q1214">
        <v>0.91257797897064497</v>
      </c>
      <c r="R1214">
        <v>0.245008393606263</v>
      </c>
      <c r="S1214">
        <v>8.0030250324285897E-3</v>
      </c>
      <c r="T1214">
        <v>1.1788927952802599</v>
      </c>
      <c r="U1214">
        <v>1.1788927952802599</v>
      </c>
      <c r="V1214">
        <v>0.37923329992120502</v>
      </c>
      <c r="W1214">
        <v>4.6900000000000004</v>
      </c>
      <c r="X1214">
        <v>12.86</v>
      </c>
      <c r="Y1214">
        <v>-68328</v>
      </c>
      <c r="Z1214">
        <v>-5256</v>
      </c>
      <c r="AA1214">
        <v>-0.23</v>
      </c>
      <c r="AB1214">
        <v>13</v>
      </c>
      <c r="AC1214">
        <v>6</v>
      </c>
      <c r="AD1214">
        <v>7</v>
      </c>
      <c r="AE1214">
        <v>46.15</v>
      </c>
      <c r="AF1214">
        <v>8</v>
      </c>
      <c r="AG1214">
        <v>6</v>
      </c>
      <c r="AH1214">
        <v>6</v>
      </c>
      <c r="AI1214">
        <v>1</v>
      </c>
    </row>
    <row r="1215" spans="1:35" x14ac:dyDescent="0.2">
      <c r="A1215" s="102">
        <v>1344</v>
      </c>
      <c r="B1215">
        <v>1860</v>
      </c>
      <c r="C1215" t="s">
        <v>57</v>
      </c>
      <c r="D1215" t="s">
        <v>2935</v>
      </c>
      <c r="E1215">
        <v>758</v>
      </c>
      <c r="F1215">
        <v>754</v>
      </c>
      <c r="G1215">
        <v>900</v>
      </c>
      <c r="H1215" t="s">
        <v>2925</v>
      </c>
      <c r="I1215">
        <v>4507</v>
      </c>
      <c r="J1215" t="s">
        <v>3684</v>
      </c>
      <c r="K1215" t="s">
        <v>2948</v>
      </c>
      <c r="L1215">
        <v>6691</v>
      </c>
      <c r="M1215">
        <v>6773</v>
      </c>
      <c r="N1215">
        <v>100</v>
      </c>
      <c r="O1215" t="s">
        <v>2928</v>
      </c>
      <c r="P1215">
        <v>0.53023567254531301</v>
      </c>
      <c r="Q1215">
        <v>0.82459197576767795</v>
      </c>
      <c r="R1215">
        <v>9.3222896919959705E-2</v>
      </c>
      <c r="S1215">
        <v>5.2404973566254898E-2</v>
      </c>
      <c r="T1215">
        <v>0.99492366992171499</v>
      </c>
      <c r="U1215">
        <v>0.99492366992171499</v>
      </c>
      <c r="V1215">
        <v>2.1060406746956799</v>
      </c>
      <c r="W1215">
        <v>2.85</v>
      </c>
      <c r="X1215">
        <v>0.19</v>
      </c>
      <c r="Y1215">
        <v>-68499</v>
      </c>
      <c r="Z1215">
        <v>-3605</v>
      </c>
      <c r="AA1215">
        <v>-0.35</v>
      </c>
      <c r="AB1215">
        <v>19</v>
      </c>
      <c r="AC1215">
        <v>8</v>
      </c>
      <c r="AD1215">
        <v>11</v>
      </c>
      <c r="AE1215">
        <v>42.11</v>
      </c>
      <c r="AF1215">
        <v>13</v>
      </c>
      <c r="AG1215">
        <v>7</v>
      </c>
      <c r="AH1215">
        <v>6</v>
      </c>
      <c r="AI1215">
        <v>6</v>
      </c>
    </row>
    <row r="1216" spans="1:35" x14ac:dyDescent="0.2">
      <c r="A1216" s="102">
        <v>771</v>
      </c>
      <c r="B1216">
        <v>1414</v>
      </c>
      <c r="C1216" t="s">
        <v>3172</v>
      </c>
      <c r="D1216" t="s">
        <v>2935</v>
      </c>
      <c r="E1216">
        <v>4640</v>
      </c>
      <c r="F1216">
        <v>4655</v>
      </c>
      <c r="G1216">
        <v>100</v>
      </c>
      <c r="H1216" t="s">
        <v>2928</v>
      </c>
      <c r="I1216">
        <v>4521</v>
      </c>
      <c r="J1216" t="s">
        <v>829</v>
      </c>
      <c r="K1216" t="s">
        <v>2948</v>
      </c>
      <c r="L1216">
        <v>6130</v>
      </c>
      <c r="M1216">
        <v>6140</v>
      </c>
      <c r="N1216">
        <v>100</v>
      </c>
      <c r="O1216" t="s">
        <v>2925</v>
      </c>
      <c r="P1216">
        <v>0.619890707346474</v>
      </c>
      <c r="Q1216">
        <v>0.88067965100150103</v>
      </c>
      <c r="R1216">
        <v>0.40470938921382799</v>
      </c>
      <c r="S1216">
        <v>6.4001205525529403E-2</v>
      </c>
      <c r="T1216">
        <v>-9.3096994094583399E-2</v>
      </c>
      <c r="U1216">
        <v>9.3096994094583399E-2</v>
      </c>
      <c r="V1216">
        <v>5.8728553744901199E-2</v>
      </c>
      <c r="W1216">
        <v>-0.28000000000000003</v>
      </c>
      <c r="X1216">
        <v>24.19</v>
      </c>
      <c r="Y1216">
        <v>-68819</v>
      </c>
      <c r="Z1216">
        <v>-13764</v>
      </c>
      <c r="AA1216">
        <v>-0.9</v>
      </c>
      <c r="AB1216">
        <v>5</v>
      </c>
      <c r="AC1216">
        <v>3</v>
      </c>
      <c r="AD1216">
        <v>2</v>
      </c>
      <c r="AE1216">
        <v>60</v>
      </c>
      <c r="AF1216">
        <v>13</v>
      </c>
      <c r="AG1216">
        <v>1</v>
      </c>
      <c r="AH1216">
        <v>2</v>
      </c>
      <c r="AI1216">
        <v>2</v>
      </c>
    </row>
    <row r="1217" spans="1:35" x14ac:dyDescent="0.2">
      <c r="A1217" s="102">
        <v>1267</v>
      </c>
      <c r="B1217">
        <v>2002</v>
      </c>
      <c r="C1217" t="s">
        <v>3246</v>
      </c>
      <c r="D1217" t="s">
        <v>2953</v>
      </c>
      <c r="E1217">
        <v>1952</v>
      </c>
      <c r="F1217">
        <v>1932</v>
      </c>
      <c r="G1217">
        <v>400</v>
      </c>
      <c r="H1217" t="s">
        <v>2928</v>
      </c>
      <c r="I1217">
        <v>4403</v>
      </c>
      <c r="J1217" t="s">
        <v>2804</v>
      </c>
      <c r="K1217" t="s">
        <v>2950</v>
      </c>
      <c r="L1217">
        <v>3835</v>
      </c>
      <c r="M1217">
        <v>3960</v>
      </c>
      <c r="N1217">
        <v>200</v>
      </c>
      <c r="O1217" t="s">
        <v>2925</v>
      </c>
      <c r="P1217">
        <v>0.66006678697295296</v>
      </c>
      <c r="Q1217">
        <v>0.83213363455452205</v>
      </c>
      <c r="R1217">
        <v>5.0591932703392802E-2</v>
      </c>
      <c r="S1217">
        <v>3.6990394316173802E-3</v>
      </c>
      <c r="T1217">
        <v>-2.37707725978037</v>
      </c>
      <c r="U1217">
        <v>2.37707725978037</v>
      </c>
      <c r="V1217">
        <v>1.6126431217174999</v>
      </c>
      <c r="W1217">
        <v>-12.08</v>
      </c>
      <c r="X1217">
        <v>2.42</v>
      </c>
      <c r="Y1217">
        <v>-68940</v>
      </c>
      <c r="Z1217">
        <v>-4924</v>
      </c>
      <c r="AA1217">
        <v>-0.34</v>
      </c>
      <c r="AB1217">
        <v>14</v>
      </c>
      <c r="AC1217">
        <v>6</v>
      </c>
      <c r="AD1217">
        <v>8</v>
      </c>
      <c r="AE1217">
        <v>42.86</v>
      </c>
      <c r="AF1217">
        <v>12</v>
      </c>
      <c r="AG1217">
        <v>4</v>
      </c>
      <c r="AH1217">
        <v>3</v>
      </c>
      <c r="AI1217">
        <v>7</v>
      </c>
    </row>
    <row r="1218" spans="1:35" x14ac:dyDescent="0.2">
      <c r="A1218" s="102">
        <v>319</v>
      </c>
      <c r="B1218">
        <v>1719</v>
      </c>
      <c r="C1218" t="s">
        <v>687</v>
      </c>
      <c r="D1218" t="s">
        <v>2935</v>
      </c>
      <c r="E1218">
        <v>930</v>
      </c>
      <c r="F1218">
        <v>927</v>
      </c>
      <c r="G1218">
        <v>1100</v>
      </c>
      <c r="H1218" t="s">
        <v>2928</v>
      </c>
      <c r="I1218">
        <v>4689</v>
      </c>
      <c r="J1218" t="s">
        <v>3170</v>
      </c>
      <c r="K1218" t="s">
        <v>2927</v>
      </c>
      <c r="L1218">
        <v>451</v>
      </c>
      <c r="M1218">
        <v>437</v>
      </c>
      <c r="N1218">
        <v>2300</v>
      </c>
      <c r="O1218" t="s">
        <v>2925</v>
      </c>
      <c r="P1218">
        <v>0.60776673736443099</v>
      </c>
      <c r="Q1218">
        <v>0.91684777095477299</v>
      </c>
      <c r="R1218">
        <v>8.9760590627685002E-2</v>
      </c>
      <c r="S1218">
        <v>6.9265251844699297E-2</v>
      </c>
      <c r="T1218">
        <v>-0.91085624842995105</v>
      </c>
      <c r="U1218">
        <v>0.91085624842995105</v>
      </c>
      <c r="V1218">
        <v>1.3200316390657401</v>
      </c>
      <c r="W1218">
        <v>-7</v>
      </c>
      <c r="X1218">
        <v>1.43</v>
      </c>
      <c r="Y1218">
        <v>-69195</v>
      </c>
      <c r="Z1218">
        <v>-3844</v>
      </c>
      <c r="AA1218">
        <v>-0.13</v>
      </c>
      <c r="AB1218">
        <v>18</v>
      </c>
      <c r="AC1218">
        <v>9</v>
      </c>
      <c r="AD1218">
        <v>9</v>
      </c>
      <c r="AE1218">
        <v>50</v>
      </c>
      <c r="AF1218">
        <v>11</v>
      </c>
      <c r="AG1218">
        <v>7</v>
      </c>
      <c r="AH1218">
        <v>7</v>
      </c>
      <c r="AI1218">
        <v>4</v>
      </c>
    </row>
    <row r="1219" spans="1:35" x14ac:dyDescent="0.2">
      <c r="A1219" s="102">
        <v>689</v>
      </c>
      <c r="B1219">
        <v>7729</v>
      </c>
      <c r="C1219" t="s">
        <v>686</v>
      </c>
      <c r="D1219" t="s">
        <v>2934</v>
      </c>
      <c r="E1219">
        <v>4095</v>
      </c>
      <c r="F1219">
        <v>4050</v>
      </c>
      <c r="G1219">
        <v>200</v>
      </c>
      <c r="H1219" t="s">
        <v>2928</v>
      </c>
      <c r="I1219">
        <v>8766</v>
      </c>
      <c r="J1219" t="s">
        <v>3165</v>
      </c>
      <c r="K1219" t="s">
        <v>3173</v>
      </c>
      <c r="L1219">
        <v>6280</v>
      </c>
      <c r="M1219">
        <v>6213</v>
      </c>
      <c r="N1219">
        <v>100</v>
      </c>
      <c r="O1219" t="s">
        <v>2925</v>
      </c>
      <c r="P1219">
        <v>0.68950185391183205</v>
      </c>
      <c r="Q1219">
        <v>0.88742901625944903</v>
      </c>
      <c r="R1219">
        <v>0.15926865267500101</v>
      </c>
      <c r="S1219">
        <v>3.7785781233600303E-2</v>
      </c>
      <c r="T1219">
        <v>-0.174572539164802</v>
      </c>
      <c r="U1219">
        <v>0.174572539164802</v>
      </c>
      <c r="V1219">
        <v>0.38179040003888298</v>
      </c>
      <c r="W1219">
        <v>-0.98</v>
      </c>
      <c r="X1219">
        <v>30.37</v>
      </c>
      <c r="Y1219">
        <v>-69220</v>
      </c>
      <c r="Z1219">
        <v>-9889</v>
      </c>
      <c r="AA1219">
        <v>-0.66</v>
      </c>
      <c r="AB1219">
        <v>7</v>
      </c>
      <c r="AC1219">
        <v>3</v>
      </c>
      <c r="AD1219">
        <v>4</v>
      </c>
      <c r="AE1219">
        <v>42.86</v>
      </c>
      <c r="AF1219">
        <v>14</v>
      </c>
      <c r="AG1219">
        <v>3</v>
      </c>
      <c r="AH1219">
        <v>4</v>
      </c>
      <c r="AI1219">
        <v>0</v>
      </c>
    </row>
    <row r="1220" spans="1:35" x14ac:dyDescent="0.2">
      <c r="A1220" s="102">
        <v>644</v>
      </c>
      <c r="B1220">
        <v>4217</v>
      </c>
      <c r="C1220" t="s">
        <v>1370</v>
      </c>
      <c r="D1220" t="s">
        <v>2950</v>
      </c>
      <c r="E1220">
        <v>4600</v>
      </c>
      <c r="F1220">
        <v>4605</v>
      </c>
      <c r="G1220">
        <v>200</v>
      </c>
      <c r="H1220" t="s">
        <v>2925</v>
      </c>
      <c r="I1220">
        <v>6750</v>
      </c>
      <c r="J1220" t="s">
        <v>2991</v>
      </c>
      <c r="K1220" t="s">
        <v>2930</v>
      </c>
      <c r="L1220">
        <v>4400</v>
      </c>
      <c r="M1220">
        <v>4275</v>
      </c>
      <c r="N1220">
        <v>200</v>
      </c>
      <c r="O1220" t="s">
        <v>2928</v>
      </c>
      <c r="P1220">
        <v>0.83080447701050497</v>
      </c>
      <c r="Q1220">
        <v>0.89094972353327995</v>
      </c>
      <c r="R1220">
        <v>0.17285256274468899</v>
      </c>
      <c r="S1220">
        <v>9.0043158841394799E-2</v>
      </c>
      <c r="T1220">
        <v>1.55460527872244</v>
      </c>
      <c r="U1220">
        <v>1.55460527872244</v>
      </c>
      <c r="V1220">
        <v>0.85201183647360101</v>
      </c>
      <c r="W1220">
        <v>11.75</v>
      </c>
      <c r="X1220">
        <v>7.17</v>
      </c>
      <c r="Y1220">
        <v>-69563</v>
      </c>
      <c r="Z1220">
        <v>-4348</v>
      </c>
      <c r="AA1220">
        <v>-0.17</v>
      </c>
      <c r="AB1220">
        <v>16</v>
      </c>
      <c r="AC1220">
        <v>6</v>
      </c>
      <c r="AD1220">
        <v>10</v>
      </c>
      <c r="AE1220">
        <v>37.5</v>
      </c>
      <c r="AF1220">
        <v>11</v>
      </c>
      <c r="AG1220">
        <v>6</v>
      </c>
      <c r="AH1220">
        <v>5</v>
      </c>
      <c r="AI1220">
        <v>5</v>
      </c>
    </row>
    <row r="1221" spans="1:35" x14ac:dyDescent="0.2">
      <c r="A1221" s="102">
        <v>1106</v>
      </c>
      <c r="B1221">
        <v>1941</v>
      </c>
      <c r="C1221" t="s">
        <v>3562</v>
      </c>
      <c r="D1221" t="s">
        <v>2935</v>
      </c>
      <c r="E1221">
        <v>2587</v>
      </c>
      <c r="F1221">
        <v>2560</v>
      </c>
      <c r="G1221">
        <v>400</v>
      </c>
      <c r="H1221" t="s">
        <v>2925</v>
      </c>
      <c r="I1221">
        <v>9107</v>
      </c>
      <c r="J1221" t="s">
        <v>3234</v>
      </c>
      <c r="K1221" t="s">
        <v>3235</v>
      </c>
      <c r="L1221">
        <v>1499</v>
      </c>
      <c r="M1221">
        <v>1502</v>
      </c>
      <c r="N1221">
        <v>700</v>
      </c>
      <c r="O1221" t="s">
        <v>2928</v>
      </c>
      <c r="P1221">
        <v>0.56095069220143601</v>
      </c>
      <c r="Q1221">
        <v>0.848965075963381</v>
      </c>
      <c r="R1221">
        <v>0.32798500680542297</v>
      </c>
      <c r="S1221">
        <v>2.6780977863225801E-2</v>
      </c>
      <c r="T1221">
        <v>1.9338045613316099</v>
      </c>
      <c r="U1221">
        <v>1.9338045613316099</v>
      </c>
      <c r="V1221">
        <v>2.0653426039705498</v>
      </c>
      <c r="W1221">
        <v>12.9</v>
      </c>
      <c r="X1221">
        <v>2.68</v>
      </c>
      <c r="Y1221">
        <v>-70221</v>
      </c>
      <c r="Z1221">
        <v>-5016</v>
      </c>
      <c r="AA1221">
        <v>-0.3</v>
      </c>
      <c r="AB1221">
        <v>14</v>
      </c>
      <c r="AC1221">
        <v>6</v>
      </c>
      <c r="AD1221">
        <v>8</v>
      </c>
      <c r="AE1221">
        <v>42.86</v>
      </c>
      <c r="AF1221">
        <v>13</v>
      </c>
      <c r="AG1221">
        <v>4</v>
      </c>
      <c r="AH1221">
        <v>4</v>
      </c>
      <c r="AI1221">
        <v>6</v>
      </c>
    </row>
    <row r="1222" spans="1:35" x14ac:dyDescent="0.2">
      <c r="A1222" s="102">
        <v>633</v>
      </c>
      <c r="B1222">
        <v>1803</v>
      </c>
      <c r="C1222" t="s">
        <v>2936</v>
      </c>
      <c r="D1222" t="s">
        <v>2935</v>
      </c>
      <c r="E1222">
        <v>1160</v>
      </c>
      <c r="F1222">
        <v>1165</v>
      </c>
      <c r="G1222">
        <v>800</v>
      </c>
      <c r="H1222" t="s">
        <v>2928</v>
      </c>
      <c r="I1222">
        <v>8591</v>
      </c>
      <c r="J1222" t="s">
        <v>3161</v>
      </c>
      <c r="K1222" t="s">
        <v>2931</v>
      </c>
      <c r="L1222">
        <v>1950.5</v>
      </c>
      <c r="M1222">
        <v>1940</v>
      </c>
      <c r="N1222">
        <v>500</v>
      </c>
      <c r="O1222" t="s">
        <v>2925</v>
      </c>
      <c r="P1222">
        <v>0.78718314458573602</v>
      </c>
      <c r="Q1222">
        <v>0.891711164652086</v>
      </c>
      <c r="R1222">
        <v>0.36443392698610599</v>
      </c>
      <c r="S1222">
        <v>8.8633271182328693E-2</v>
      </c>
      <c r="T1222">
        <v>-0.52528353185697996</v>
      </c>
      <c r="U1222">
        <v>0.52528353185697996</v>
      </c>
      <c r="V1222">
        <v>0.87520738949062205</v>
      </c>
      <c r="W1222">
        <v>-0.99</v>
      </c>
      <c r="X1222">
        <v>3.92</v>
      </c>
      <c r="Y1222">
        <v>-70366</v>
      </c>
      <c r="Z1222">
        <v>-3909</v>
      </c>
      <c r="AA1222">
        <v>-0.21</v>
      </c>
      <c r="AB1222">
        <v>18</v>
      </c>
      <c r="AC1222">
        <v>7</v>
      </c>
      <c r="AD1222">
        <v>11</v>
      </c>
      <c r="AE1222">
        <v>38.89</v>
      </c>
      <c r="AF1222">
        <v>14</v>
      </c>
      <c r="AG1222">
        <v>6</v>
      </c>
      <c r="AH1222">
        <v>3</v>
      </c>
      <c r="AI1222">
        <v>9</v>
      </c>
    </row>
    <row r="1223" spans="1:35" x14ac:dyDescent="0.2">
      <c r="A1223" s="102">
        <v>752</v>
      </c>
      <c r="B1223">
        <v>4634</v>
      </c>
      <c r="C1223" t="s">
        <v>66</v>
      </c>
      <c r="D1223" t="s">
        <v>2950</v>
      </c>
      <c r="E1223">
        <v>2600</v>
      </c>
      <c r="F1223">
        <v>2582</v>
      </c>
      <c r="G1223">
        <v>400</v>
      </c>
      <c r="H1223" t="s">
        <v>2925</v>
      </c>
      <c r="I1223">
        <v>6472</v>
      </c>
      <c r="J1223" t="s">
        <v>63</v>
      </c>
      <c r="K1223" t="s">
        <v>2938</v>
      </c>
      <c r="L1223">
        <v>302</v>
      </c>
      <c r="M1223">
        <v>299</v>
      </c>
      <c r="N1223">
        <v>3500</v>
      </c>
      <c r="O1223" t="s">
        <v>2928</v>
      </c>
      <c r="P1223">
        <v>0.78380771342811495</v>
      </c>
      <c r="Q1223">
        <v>0.88247217233944097</v>
      </c>
      <c r="R1223">
        <v>0.46200398853505598</v>
      </c>
      <c r="S1223">
        <v>5.9532602286625699E-2</v>
      </c>
      <c r="T1223">
        <v>2.7645313055102099</v>
      </c>
      <c r="U1223">
        <v>2.7645313055102099</v>
      </c>
      <c r="V1223">
        <v>2.95362418795452</v>
      </c>
      <c r="W1223">
        <v>9.1300000000000008</v>
      </c>
      <c r="X1223">
        <v>1.33</v>
      </c>
      <c r="Y1223">
        <v>-71120</v>
      </c>
      <c r="Z1223">
        <v>-3556</v>
      </c>
      <c r="AA1223">
        <v>-0.23</v>
      </c>
      <c r="AB1223">
        <v>20</v>
      </c>
      <c r="AC1223">
        <v>9</v>
      </c>
      <c r="AD1223">
        <v>11</v>
      </c>
      <c r="AE1223">
        <v>45</v>
      </c>
      <c r="AF1223">
        <v>11</v>
      </c>
      <c r="AG1223">
        <v>8</v>
      </c>
      <c r="AH1223">
        <v>7</v>
      </c>
      <c r="AI1223">
        <v>5</v>
      </c>
    </row>
    <row r="1224" spans="1:35" x14ac:dyDescent="0.2">
      <c r="A1224" s="102">
        <v>119</v>
      </c>
      <c r="B1224">
        <v>4004</v>
      </c>
      <c r="C1224" t="s">
        <v>3186</v>
      </c>
      <c r="D1224" t="s">
        <v>2950</v>
      </c>
      <c r="E1224">
        <v>2749</v>
      </c>
      <c r="F1224">
        <v>2755</v>
      </c>
      <c r="G1224">
        <v>300</v>
      </c>
      <c r="H1224" t="s">
        <v>2928</v>
      </c>
      <c r="I1224">
        <v>9506</v>
      </c>
      <c r="J1224" t="s">
        <v>2989</v>
      </c>
      <c r="K1224" t="s">
        <v>2990</v>
      </c>
      <c r="L1224">
        <v>1060</v>
      </c>
      <c r="M1224">
        <v>1057</v>
      </c>
      <c r="N1224">
        <v>800</v>
      </c>
      <c r="O1224" t="s">
        <v>2925</v>
      </c>
      <c r="P1224">
        <v>0.83381841593587702</v>
      </c>
      <c r="Q1224">
        <v>0.939361287389889</v>
      </c>
      <c r="R1224">
        <v>0.217690337622679</v>
      </c>
      <c r="S1224">
        <v>3.7447464853248603E-2</v>
      </c>
      <c r="T1224">
        <v>-1.3609596680692</v>
      </c>
      <c r="U1224">
        <v>1.3609596680692</v>
      </c>
      <c r="V1224">
        <v>1.5927057512773799</v>
      </c>
      <c r="W1224">
        <v>-4.45</v>
      </c>
      <c r="X1224">
        <v>2.31</v>
      </c>
      <c r="Y1224">
        <v>-71454</v>
      </c>
      <c r="Z1224">
        <v>-2646</v>
      </c>
      <c r="AA1224">
        <v>-0.19</v>
      </c>
      <c r="AB1224">
        <v>27</v>
      </c>
      <c r="AC1224">
        <v>14</v>
      </c>
      <c r="AD1224">
        <v>13</v>
      </c>
      <c r="AE1224">
        <v>51.85</v>
      </c>
      <c r="AF1224">
        <v>9</v>
      </c>
      <c r="AG1224">
        <v>13</v>
      </c>
      <c r="AH1224">
        <v>11</v>
      </c>
      <c r="AI1224">
        <v>3</v>
      </c>
    </row>
    <row r="1225" spans="1:35" x14ac:dyDescent="0.2">
      <c r="A1225" s="102">
        <v>1472</v>
      </c>
      <c r="B1225">
        <v>4183</v>
      </c>
      <c r="C1225" t="s">
        <v>3187</v>
      </c>
      <c r="D1225" t="s">
        <v>2950</v>
      </c>
      <c r="E1225">
        <v>2640</v>
      </c>
      <c r="F1225">
        <v>2634</v>
      </c>
      <c r="G1225">
        <v>400</v>
      </c>
      <c r="H1225" t="s">
        <v>2925</v>
      </c>
      <c r="I1225">
        <v>8359</v>
      </c>
      <c r="J1225" t="s">
        <v>697</v>
      </c>
      <c r="K1225" t="s">
        <v>2988</v>
      </c>
      <c r="L1225">
        <v>439</v>
      </c>
      <c r="M1225">
        <v>430</v>
      </c>
      <c r="N1225">
        <v>2500</v>
      </c>
      <c r="O1225" t="s">
        <v>2928</v>
      </c>
      <c r="P1225">
        <v>0.85860276279453296</v>
      </c>
      <c r="Q1225">
        <v>0.80759002906091604</v>
      </c>
      <c r="R1225">
        <v>4.6573392420551401E-4</v>
      </c>
      <c r="S1225">
        <v>7.8482261201960904E-2</v>
      </c>
      <c r="T1225">
        <v>2.8439984252929</v>
      </c>
      <c r="U1225">
        <v>2.8439984252929</v>
      </c>
      <c r="V1225">
        <v>2.4575894678131398</v>
      </c>
      <c r="W1225">
        <v>7.4</v>
      </c>
      <c r="X1225">
        <v>2.0299999999999998</v>
      </c>
      <c r="Y1225">
        <v>-71522</v>
      </c>
      <c r="Z1225">
        <v>-4207</v>
      </c>
      <c r="AA1225">
        <v>-0.22</v>
      </c>
      <c r="AB1225">
        <v>17</v>
      </c>
      <c r="AC1225">
        <v>8</v>
      </c>
      <c r="AD1225">
        <v>9</v>
      </c>
      <c r="AE1225">
        <v>47.06</v>
      </c>
      <c r="AF1225">
        <v>14</v>
      </c>
      <c r="AG1225">
        <v>4</v>
      </c>
      <c r="AH1225">
        <v>3</v>
      </c>
      <c r="AI1225">
        <v>10</v>
      </c>
    </row>
    <row r="1226" spans="1:35" x14ac:dyDescent="0.2">
      <c r="A1226" s="102">
        <v>673</v>
      </c>
      <c r="B1226">
        <v>2267</v>
      </c>
      <c r="C1226" t="s">
        <v>3238</v>
      </c>
      <c r="D1226" t="s">
        <v>2953</v>
      </c>
      <c r="E1226">
        <v>5780</v>
      </c>
      <c r="F1226">
        <v>5740</v>
      </c>
      <c r="G1226">
        <v>100</v>
      </c>
      <c r="H1226" t="s">
        <v>2928</v>
      </c>
      <c r="I1226">
        <v>9003</v>
      </c>
      <c r="J1226" t="s">
        <v>3227</v>
      </c>
      <c r="K1226" t="s">
        <v>3096</v>
      </c>
      <c r="L1226">
        <v>2960</v>
      </c>
      <c r="M1226">
        <v>2903</v>
      </c>
      <c r="N1226">
        <v>200</v>
      </c>
      <c r="O1226" t="s">
        <v>2925</v>
      </c>
      <c r="P1226">
        <v>0.84333509237826898</v>
      </c>
      <c r="Q1226">
        <v>0.888756870867215</v>
      </c>
      <c r="R1226">
        <v>1.9877664652150201E-4</v>
      </c>
      <c r="S1226">
        <v>6.8326763920908598E-2</v>
      </c>
      <c r="T1226">
        <v>-1.1966882547801101</v>
      </c>
      <c r="U1226">
        <v>1.1966882547801101</v>
      </c>
      <c r="V1226">
        <v>1.6178682547604</v>
      </c>
      <c r="W1226">
        <v>-3.78</v>
      </c>
      <c r="X1226">
        <v>1.1499999999999999</v>
      </c>
      <c r="Y1226">
        <v>-71722</v>
      </c>
      <c r="Z1226">
        <v>-7969</v>
      </c>
      <c r="AA1226">
        <v>-0.39</v>
      </c>
      <c r="AB1226">
        <v>9</v>
      </c>
      <c r="AC1226">
        <v>4</v>
      </c>
      <c r="AD1226">
        <v>5</v>
      </c>
      <c r="AE1226">
        <v>44.44</v>
      </c>
      <c r="AF1226">
        <v>15</v>
      </c>
      <c r="AG1226">
        <v>3</v>
      </c>
      <c r="AH1226">
        <v>2</v>
      </c>
      <c r="AI1226">
        <v>4</v>
      </c>
    </row>
    <row r="1227" spans="1:35" x14ac:dyDescent="0.2">
      <c r="A1227" s="102">
        <v>449</v>
      </c>
      <c r="B1227">
        <v>2127</v>
      </c>
      <c r="C1227" t="s">
        <v>3174</v>
      </c>
      <c r="D1227" t="s">
        <v>2940</v>
      </c>
      <c r="E1227">
        <v>3750</v>
      </c>
      <c r="F1227">
        <v>3830</v>
      </c>
      <c r="G1227">
        <v>200</v>
      </c>
      <c r="H1227" t="s">
        <v>2928</v>
      </c>
      <c r="I1227">
        <v>3635</v>
      </c>
      <c r="J1227" t="s">
        <v>47</v>
      </c>
      <c r="K1227" t="s">
        <v>2927</v>
      </c>
      <c r="L1227">
        <v>3150</v>
      </c>
      <c r="M1227">
        <v>3155</v>
      </c>
      <c r="N1227">
        <v>200</v>
      </c>
      <c r="O1227" t="s">
        <v>2925</v>
      </c>
      <c r="P1227">
        <v>0.58180701391171896</v>
      </c>
      <c r="Q1227">
        <v>0.90608860472472696</v>
      </c>
      <c r="R1227">
        <v>0.323260045361077</v>
      </c>
      <c r="S1227">
        <v>2.2151926692075701E-2</v>
      </c>
      <c r="T1227">
        <v>-1.7107221127965699</v>
      </c>
      <c r="U1227">
        <v>1.7107221127965699</v>
      </c>
      <c r="V1227">
        <v>1.7591264686397201</v>
      </c>
      <c r="W1227">
        <v>-9.69</v>
      </c>
      <c r="X1227">
        <v>17.62</v>
      </c>
      <c r="Y1227">
        <v>-72155</v>
      </c>
      <c r="Z1227">
        <v>-3137</v>
      </c>
      <c r="AA1227">
        <v>-0.08</v>
      </c>
      <c r="AB1227">
        <v>23</v>
      </c>
      <c r="AC1227">
        <v>12</v>
      </c>
      <c r="AD1227">
        <v>11</v>
      </c>
      <c r="AE1227">
        <v>52.17</v>
      </c>
      <c r="AF1227">
        <v>7</v>
      </c>
      <c r="AG1227">
        <v>11</v>
      </c>
      <c r="AH1227">
        <v>10</v>
      </c>
      <c r="AI1227">
        <v>2</v>
      </c>
    </row>
    <row r="1228" spans="1:35" x14ac:dyDescent="0.2">
      <c r="A1228" s="102">
        <v>130</v>
      </c>
      <c r="B1228">
        <v>1333</v>
      </c>
      <c r="C1228" t="s">
        <v>3093</v>
      </c>
      <c r="D1228" t="s">
        <v>3094</v>
      </c>
      <c r="E1228">
        <v>2617</v>
      </c>
      <c r="F1228">
        <v>2596</v>
      </c>
      <c r="G1228">
        <v>200</v>
      </c>
      <c r="H1228" t="s">
        <v>2928</v>
      </c>
      <c r="I1228">
        <v>2267</v>
      </c>
      <c r="J1228" t="s">
        <v>3238</v>
      </c>
      <c r="K1228" t="s">
        <v>2953</v>
      </c>
      <c r="L1228">
        <v>5780</v>
      </c>
      <c r="M1228">
        <v>5740</v>
      </c>
      <c r="N1228">
        <v>100</v>
      </c>
      <c r="O1228" t="s">
        <v>2925</v>
      </c>
      <c r="P1228">
        <v>0.87788933921506795</v>
      </c>
      <c r="Q1228">
        <v>0.93808786784212805</v>
      </c>
      <c r="R1228">
        <v>1.7689225138828701E-2</v>
      </c>
      <c r="S1228">
        <v>7.0642283403012401E-2</v>
      </c>
      <c r="T1228">
        <v>-0.68891278018921798</v>
      </c>
      <c r="U1228">
        <v>0.68891278018921798</v>
      </c>
      <c r="V1228">
        <v>0.41732214789921301</v>
      </c>
      <c r="W1228">
        <v>-1.33</v>
      </c>
      <c r="X1228">
        <v>9.5500000000000007</v>
      </c>
      <c r="Y1228">
        <v>-73214</v>
      </c>
      <c r="Z1228">
        <v>-8135</v>
      </c>
      <c r="AA1228">
        <v>-0.62</v>
      </c>
      <c r="AB1228">
        <v>9</v>
      </c>
      <c r="AC1228">
        <v>3</v>
      </c>
      <c r="AD1228">
        <v>6</v>
      </c>
      <c r="AE1228">
        <v>33.33</v>
      </c>
      <c r="AF1228">
        <v>13</v>
      </c>
      <c r="AG1228">
        <v>3</v>
      </c>
      <c r="AH1228">
        <v>3</v>
      </c>
      <c r="AI1228">
        <v>3</v>
      </c>
    </row>
    <row r="1229" spans="1:35" x14ac:dyDescent="0.2">
      <c r="A1229" s="102">
        <v>21</v>
      </c>
      <c r="B1229">
        <v>6981</v>
      </c>
      <c r="C1229" t="s">
        <v>3179</v>
      </c>
      <c r="D1229" t="s">
        <v>2930</v>
      </c>
      <c r="E1229">
        <v>6711</v>
      </c>
      <c r="F1229">
        <v>6620</v>
      </c>
      <c r="G1229">
        <v>100</v>
      </c>
      <c r="H1229" t="s">
        <v>2928</v>
      </c>
      <c r="I1229">
        <v>8253</v>
      </c>
      <c r="J1229" t="s">
        <v>669</v>
      </c>
      <c r="K1229" t="s">
        <v>2931</v>
      </c>
      <c r="L1229">
        <v>1789</v>
      </c>
      <c r="M1229">
        <v>1854</v>
      </c>
      <c r="N1229">
        <v>400</v>
      </c>
      <c r="O1229" t="s">
        <v>2925</v>
      </c>
      <c r="P1229">
        <v>0.72680349267302202</v>
      </c>
      <c r="Q1229">
        <v>0.96170429570943206</v>
      </c>
      <c r="R1229">
        <v>0.14017434241628299</v>
      </c>
      <c r="S1229">
        <v>3.6799652819561999E-4</v>
      </c>
      <c r="T1229">
        <v>-0.16347081246685799</v>
      </c>
      <c r="U1229">
        <v>0.16347081246685799</v>
      </c>
      <c r="V1229">
        <v>0.84493146310125</v>
      </c>
      <c r="W1229">
        <v>-0.64</v>
      </c>
      <c r="X1229">
        <v>12.02</v>
      </c>
      <c r="Y1229">
        <v>-73804</v>
      </c>
      <c r="Z1229">
        <v>-5677</v>
      </c>
      <c r="AA1229">
        <v>-0.25</v>
      </c>
      <c r="AB1229">
        <v>13</v>
      </c>
      <c r="AC1229">
        <v>7</v>
      </c>
      <c r="AD1229">
        <v>6</v>
      </c>
      <c r="AE1229">
        <v>53.85</v>
      </c>
      <c r="AF1229">
        <v>13</v>
      </c>
      <c r="AG1229">
        <v>4</v>
      </c>
      <c r="AH1229">
        <v>3</v>
      </c>
      <c r="AI1229">
        <v>6</v>
      </c>
    </row>
    <row r="1230" spans="1:35" x14ac:dyDescent="0.2">
      <c r="A1230" s="102">
        <v>1185</v>
      </c>
      <c r="B1230">
        <v>4114</v>
      </c>
      <c r="C1230" t="s">
        <v>3133</v>
      </c>
      <c r="D1230" t="s">
        <v>2950</v>
      </c>
      <c r="E1230">
        <v>6320</v>
      </c>
      <c r="F1230">
        <v>6230</v>
      </c>
      <c r="G1230">
        <v>100</v>
      </c>
      <c r="H1230" t="s">
        <v>2928</v>
      </c>
      <c r="I1230">
        <v>5703</v>
      </c>
      <c r="J1230" t="s">
        <v>222</v>
      </c>
      <c r="K1230" t="s">
        <v>2941</v>
      </c>
      <c r="L1230">
        <v>212</v>
      </c>
      <c r="M1230">
        <v>214</v>
      </c>
      <c r="N1230">
        <v>2900</v>
      </c>
      <c r="O1230" t="s">
        <v>2925</v>
      </c>
      <c r="P1230">
        <v>0.811160629913108</v>
      </c>
      <c r="Q1230">
        <v>0.84046525165374897</v>
      </c>
      <c r="R1230">
        <v>1.28845599097354E-2</v>
      </c>
      <c r="S1230">
        <v>4.8659875905331801E-2</v>
      </c>
      <c r="T1230">
        <v>-0.83070493846283999</v>
      </c>
      <c r="U1230">
        <v>0.83070493846283999</v>
      </c>
      <c r="V1230">
        <v>0.45030724854431398</v>
      </c>
      <c r="W1230">
        <v>-2.92</v>
      </c>
      <c r="X1230">
        <v>0.39</v>
      </c>
      <c r="Y1230">
        <v>-74499</v>
      </c>
      <c r="Z1230">
        <v>-4382</v>
      </c>
      <c r="AA1230">
        <v>-0.27</v>
      </c>
      <c r="AB1230">
        <v>17</v>
      </c>
      <c r="AC1230">
        <v>9</v>
      </c>
      <c r="AD1230">
        <v>8</v>
      </c>
      <c r="AE1230">
        <v>52.94</v>
      </c>
      <c r="AF1230">
        <v>12</v>
      </c>
      <c r="AG1230">
        <v>3</v>
      </c>
      <c r="AH1230">
        <v>5</v>
      </c>
      <c r="AI1230">
        <v>9</v>
      </c>
    </row>
    <row r="1231" spans="1:35" x14ac:dyDescent="0.2">
      <c r="A1231" s="102">
        <v>802</v>
      </c>
      <c r="B1231">
        <v>5714</v>
      </c>
      <c r="C1231" t="s">
        <v>872</v>
      </c>
      <c r="D1231" t="s">
        <v>2941</v>
      </c>
      <c r="E1231">
        <v>4090</v>
      </c>
      <c r="F1231">
        <v>4070</v>
      </c>
      <c r="G1231">
        <v>200</v>
      </c>
      <c r="H1231" t="s">
        <v>2925</v>
      </c>
      <c r="I1231">
        <v>8020</v>
      </c>
      <c r="J1231" t="s">
        <v>3092</v>
      </c>
      <c r="K1231" t="s">
        <v>2932</v>
      </c>
      <c r="L1231">
        <v>1360</v>
      </c>
      <c r="M1231">
        <v>1373</v>
      </c>
      <c r="N1231">
        <v>600</v>
      </c>
      <c r="O1231" t="s">
        <v>2928</v>
      </c>
      <c r="P1231">
        <v>0.74530264837108895</v>
      </c>
      <c r="Q1231">
        <v>0.87839043083169899</v>
      </c>
      <c r="R1231">
        <v>2.1169141081030201E-3</v>
      </c>
      <c r="S1231">
        <v>5.0272049927308701E-2</v>
      </c>
      <c r="T1231">
        <v>2.10354034009127</v>
      </c>
      <c r="U1231">
        <v>2.10354034009127</v>
      </c>
      <c r="V1231">
        <v>2.0622565211625599</v>
      </c>
      <c r="W1231">
        <v>4.8499999999999996</v>
      </c>
      <c r="X1231">
        <v>1.2</v>
      </c>
      <c r="Y1231">
        <v>-75318</v>
      </c>
      <c r="Z1231">
        <v>-5380</v>
      </c>
      <c r="AA1231">
        <v>-0.2</v>
      </c>
      <c r="AB1231">
        <v>14</v>
      </c>
      <c r="AC1231">
        <v>6</v>
      </c>
      <c r="AD1231">
        <v>8</v>
      </c>
      <c r="AE1231">
        <v>42.86</v>
      </c>
      <c r="AF1231">
        <v>13</v>
      </c>
      <c r="AG1231">
        <v>4</v>
      </c>
      <c r="AH1231">
        <v>3</v>
      </c>
      <c r="AI1231">
        <v>7</v>
      </c>
    </row>
    <row r="1232" spans="1:35" x14ac:dyDescent="0.2">
      <c r="A1232" s="102">
        <v>793</v>
      </c>
      <c r="B1232">
        <v>6201</v>
      </c>
      <c r="C1232" t="s">
        <v>3457</v>
      </c>
      <c r="D1232" t="s">
        <v>2943</v>
      </c>
      <c r="E1232">
        <v>6290</v>
      </c>
      <c r="F1232">
        <v>6250</v>
      </c>
      <c r="G1232">
        <v>100</v>
      </c>
      <c r="H1232" t="s">
        <v>2925</v>
      </c>
      <c r="I1232">
        <v>6592</v>
      </c>
      <c r="J1232" t="s">
        <v>3221</v>
      </c>
      <c r="K1232" t="s">
        <v>2930</v>
      </c>
      <c r="L1232">
        <v>4045</v>
      </c>
      <c r="M1232">
        <v>4015</v>
      </c>
      <c r="N1232">
        <v>200</v>
      </c>
      <c r="O1232" t="s">
        <v>2928</v>
      </c>
      <c r="P1232">
        <v>0.73216718068586895</v>
      </c>
      <c r="Q1232">
        <v>0.87906219161259003</v>
      </c>
      <c r="R1232">
        <v>1.25801299372829E-2</v>
      </c>
      <c r="S1232">
        <v>3.6057799814002603E-2</v>
      </c>
      <c r="T1232">
        <v>1.27039994063517</v>
      </c>
      <c r="U1232">
        <v>1.27039994063517</v>
      </c>
      <c r="V1232">
        <v>0.70774565103916598</v>
      </c>
      <c r="W1232">
        <v>3.27</v>
      </c>
      <c r="X1232">
        <v>28.48</v>
      </c>
      <c r="Y1232">
        <v>-76108</v>
      </c>
      <c r="Z1232">
        <v>-12685</v>
      </c>
      <c r="AA1232">
        <v>-1.04</v>
      </c>
      <c r="AB1232">
        <v>6</v>
      </c>
      <c r="AC1232">
        <v>2</v>
      </c>
      <c r="AD1232">
        <v>4</v>
      </c>
      <c r="AE1232">
        <v>33.33</v>
      </c>
      <c r="AF1232">
        <v>12</v>
      </c>
      <c r="AG1232">
        <v>1</v>
      </c>
      <c r="AH1232">
        <v>2</v>
      </c>
      <c r="AI1232">
        <v>3</v>
      </c>
    </row>
    <row r="1233" spans="1:35" x14ac:dyDescent="0.2">
      <c r="A1233" s="102">
        <v>387</v>
      </c>
      <c r="B1233">
        <v>2531</v>
      </c>
      <c r="C1233" t="s">
        <v>2952</v>
      </c>
      <c r="D1233" t="s">
        <v>2953</v>
      </c>
      <c r="E1233">
        <v>1021</v>
      </c>
      <c r="F1233">
        <v>1006</v>
      </c>
      <c r="G1233">
        <v>1000</v>
      </c>
      <c r="H1233" t="s">
        <v>2925</v>
      </c>
      <c r="I1233">
        <v>9501</v>
      </c>
      <c r="J1233" t="s">
        <v>2992</v>
      </c>
      <c r="K1233" t="s">
        <v>2990</v>
      </c>
      <c r="L1233">
        <v>461</v>
      </c>
      <c r="M1233">
        <v>451</v>
      </c>
      <c r="N1233">
        <v>2200</v>
      </c>
      <c r="O1233" t="s">
        <v>2928</v>
      </c>
      <c r="P1233">
        <v>0.80369260912790397</v>
      </c>
      <c r="Q1233">
        <v>0.91053540413957601</v>
      </c>
      <c r="R1233">
        <v>0.125131359874776</v>
      </c>
      <c r="S1233">
        <v>5.6483681984372702E-2</v>
      </c>
      <c r="T1233">
        <v>0.66637399942863695</v>
      </c>
      <c r="U1233">
        <v>0.66637399942863695</v>
      </c>
      <c r="V1233">
        <v>0.30705213570914502</v>
      </c>
      <c r="W1233">
        <v>2.31</v>
      </c>
      <c r="X1233">
        <v>1.37</v>
      </c>
      <c r="Y1233">
        <v>-76198</v>
      </c>
      <c r="Z1233">
        <v>-4482</v>
      </c>
      <c r="AA1233">
        <v>-0.23</v>
      </c>
      <c r="AB1233">
        <v>17</v>
      </c>
      <c r="AC1233">
        <v>9</v>
      </c>
      <c r="AD1233">
        <v>8</v>
      </c>
      <c r="AE1233">
        <v>52.94</v>
      </c>
      <c r="AF1233">
        <v>11</v>
      </c>
      <c r="AG1233">
        <v>6</v>
      </c>
      <c r="AH1233">
        <v>5</v>
      </c>
      <c r="AI1233">
        <v>6</v>
      </c>
    </row>
    <row r="1234" spans="1:35" x14ac:dyDescent="0.2">
      <c r="A1234" s="102">
        <v>834</v>
      </c>
      <c r="B1234">
        <v>7751</v>
      </c>
      <c r="C1234" t="s">
        <v>3662</v>
      </c>
      <c r="D1234" t="s">
        <v>2930</v>
      </c>
      <c r="E1234">
        <v>2963</v>
      </c>
      <c r="F1234">
        <v>2958</v>
      </c>
      <c r="G1234">
        <v>300</v>
      </c>
      <c r="H1234" t="s">
        <v>2928</v>
      </c>
      <c r="I1234">
        <v>8058</v>
      </c>
      <c r="J1234" t="s">
        <v>3375</v>
      </c>
      <c r="K1234" t="s">
        <v>2932</v>
      </c>
      <c r="L1234">
        <v>2897.5</v>
      </c>
      <c r="M1234">
        <v>2920</v>
      </c>
      <c r="N1234">
        <v>300</v>
      </c>
      <c r="O1234" t="s">
        <v>2925</v>
      </c>
      <c r="P1234">
        <v>0.65969969724868704</v>
      </c>
      <c r="Q1234">
        <v>0.87535739423977699</v>
      </c>
      <c r="R1234">
        <v>7.9329851413763905E-2</v>
      </c>
      <c r="S1234">
        <v>2.62418325330834E-2</v>
      </c>
      <c r="T1234">
        <v>-2.3176025273601302</v>
      </c>
      <c r="U1234">
        <v>2.3176025273601302</v>
      </c>
      <c r="V1234">
        <v>2.8389112429440901</v>
      </c>
      <c r="W1234">
        <v>-4.09</v>
      </c>
      <c r="X1234">
        <v>1.28</v>
      </c>
      <c r="Y1234">
        <v>-77694</v>
      </c>
      <c r="Z1234">
        <v>-8633</v>
      </c>
      <c r="AA1234">
        <v>-0.49</v>
      </c>
      <c r="AB1234">
        <v>9</v>
      </c>
      <c r="AC1234">
        <v>4</v>
      </c>
      <c r="AD1234">
        <v>5</v>
      </c>
      <c r="AE1234">
        <v>44.44</v>
      </c>
      <c r="AF1234">
        <v>13</v>
      </c>
      <c r="AG1234">
        <v>2</v>
      </c>
      <c r="AH1234">
        <v>4</v>
      </c>
      <c r="AI1234">
        <v>3</v>
      </c>
    </row>
    <row r="1235" spans="1:35" x14ac:dyDescent="0.2">
      <c r="A1235" s="102">
        <v>755</v>
      </c>
      <c r="B1235">
        <v>3863</v>
      </c>
      <c r="C1235" t="s">
        <v>3211</v>
      </c>
      <c r="D1235" t="s">
        <v>3210</v>
      </c>
      <c r="E1235">
        <v>1848</v>
      </c>
      <c r="F1235">
        <v>1861</v>
      </c>
      <c r="G1235">
        <v>500</v>
      </c>
      <c r="H1235" t="s">
        <v>2925</v>
      </c>
      <c r="I1235">
        <v>9003</v>
      </c>
      <c r="J1235" t="s">
        <v>3227</v>
      </c>
      <c r="K1235" t="s">
        <v>3096</v>
      </c>
      <c r="L1235">
        <v>2960</v>
      </c>
      <c r="M1235">
        <v>2903</v>
      </c>
      <c r="N1235">
        <v>300</v>
      </c>
      <c r="O1235" t="s">
        <v>2928</v>
      </c>
      <c r="P1235">
        <v>0.79171532642618403</v>
      </c>
      <c r="Q1235">
        <v>0.88224597088190904</v>
      </c>
      <c r="R1235">
        <v>0.109193097648666</v>
      </c>
      <c r="S1235">
        <v>5.7023279553554303E-2</v>
      </c>
      <c r="T1235">
        <v>1.31034752148723</v>
      </c>
      <c r="U1235">
        <v>1.31034752148723</v>
      </c>
      <c r="V1235">
        <v>0.55711277473884202</v>
      </c>
      <c r="W1235">
        <v>2.27</v>
      </c>
      <c r="X1235">
        <v>6.84</v>
      </c>
      <c r="Y1235">
        <v>-77768</v>
      </c>
      <c r="Z1235">
        <v>-6481</v>
      </c>
      <c r="AA1235">
        <v>-0.34</v>
      </c>
      <c r="AB1235">
        <v>12</v>
      </c>
      <c r="AC1235">
        <v>7</v>
      </c>
      <c r="AD1235">
        <v>5</v>
      </c>
      <c r="AE1235">
        <v>58.33</v>
      </c>
      <c r="AF1235">
        <v>14</v>
      </c>
      <c r="AG1235">
        <v>2</v>
      </c>
      <c r="AH1235">
        <v>3</v>
      </c>
      <c r="AI1235">
        <v>7</v>
      </c>
    </row>
    <row r="1236" spans="1:35" x14ac:dyDescent="0.2">
      <c r="A1236" s="102">
        <v>1010</v>
      </c>
      <c r="B1236">
        <v>4114</v>
      </c>
      <c r="C1236" t="s">
        <v>3133</v>
      </c>
      <c r="D1236" t="s">
        <v>2950</v>
      </c>
      <c r="E1236">
        <v>6320</v>
      </c>
      <c r="F1236">
        <v>6230</v>
      </c>
      <c r="G1236">
        <v>100</v>
      </c>
      <c r="H1236" t="s">
        <v>2925</v>
      </c>
      <c r="I1236">
        <v>8242</v>
      </c>
      <c r="J1236" t="s">
        <v>1043</v>
      </c>
      <c r="K1236" t="s">
        <v>2951</v>
      </c>
      <c r="L1236">
        <v>1014</v>
      </c>
      <c r="M1236">
        <v>1011</v>
      </c>
      <c r="N1236">
        <v>600</v>
      </c>
      <c r="O1236" t="s">
        <v>2928</v>
      </c>
      <c r="P1236">
        <v>0.83654647377716496</v>
      </c>
      <c r="Q1236">
        <v>0.858684647928036</v>
      </c>
      <c r="R1236">
        <v>9.6099410953650405E-2</v>
      </c>
      <c r="S1236">
        <v>3.8791910115620797E-2</v>
      </c>
      <c r="T1236">
        <v>2.1369284419517198</v>
      </c>
      <c r="U1236">
        <v>2.1369284419517198</v>
      </c>
      <c r="V1236">
        <v>2.3594537873217201</v>
      </c>
      <c r="W1236">
        <v>9.68</v>
      </c>
      <c r="X1236">
        <v>2.63</v>
      </c>
      <c r="Y1236">
        <v>-77986</v>
      </c>
      <c r="Z1236">
        <v>-4587</v>
      </c>
      <c r="AA1236">
        <v>-0.22</v>
      </c>
      <c r="AB1236">
        <v>17</v>
      </c>
      <c r="AC1236">
        <v>9</v>
      </c>
      <c r="AD1236">
        <v>8</v>
      </c>
      <c r="AE1236">
        <v>52.94</v>
      </c>
      <c r="AF1236">
        <v>11</v>
      </c>
      <c r="AG1236">
        <v>5</v>
      </c>
      <c r="AH1236">
        <v>6</v>
      </c>
      <c r="AI1236">
        <v>6</v>
      </c>
    </row>
    <row r="1237" spans="1:35" x14ac:dyDescent="0.2">
      <c r="A1237" s="102">
        <v>1481</v>
      </c>
      <c r="B1237">
        <v>6645</v>
      </c>
      <c r="C1237" t="s">
        <v>930</v>
      </c>
      <c r="D1237" t="s">
        <v>2930</v>
      </c>
      <c r="E1237">
        <v>6820</v>
      </c>
      <c r="F1237">
        <v>6840</v>
      </c>
      <c r="G1237">
        <v>100</v>
      </c>
      <c r="H1237" t="s">
        <v>2925</v>
      </c>
      <c r="I1237">
        <v>9303</v>
      </c>
      <c r="J1237" t="s">
        <v>3615</v>
      </c>
      <c r="K1237" t="s">
        <v>3649</v>
      </c>
      <c r="L1237">
        <v>1521</v>
      </c>
      <c r="M1237">
        <v>1503</v>
      </c>
      <c r="N1237">
        <v>500</v>
      </c>
      <c r="O1237" t="s">
        <v>2928</v>
      </c>
      <c r="P1237">
        <v>0.58965923477551596</v>
      </c>
      <c r="Q1237">
        <v>0.80620512316428405</v>
      </c>
      <c r="R1237">
        <v>4.0015962674301297E-3</v>
      </c>
      <c r="S1237">
        <v>1.22755267736949E-2</v>
      </c>
      <c r="T1237">
        <v>2.6023096286489902</v>
      </c>
      <c r="U1237">
        <v>2.6023096286489902</v>
      </c>
      <c r="V1237">
        <v>1.2964614767226299</v>
      </c>
      <c r="W1237">
        <v>4.3899999999999997</v>
      </c>
      <c r="X1237">
        <v>9.8699999999999992</v>
      </c>
      <c r="Y1237">
        <v>-77999</v>
      </c>
      <c r="Z1237">
        <v>-3120</v>
      </c>
      <c r="AA1237">
        <v>-0.2</v>
      </c>
      <c r="AB1237">
        <v>25</v>
      </c>
      <c r="AC1237">
        <v>12</v>
      </c>
      <c r="AD1237">
        <v>13</v>
      </c>
      <c r="AE1237">
        <v>48</v>
      </c>
      <c r="AF1237">
        <v>10</v>
      </c>
      <c r="AG1237">
        <v>11</v>
      </c>
      <c r="AH1237">
        <v>9</v>
      </c>
      <c r="AI1237">
        <v>5</v>
      </c>
    </row>
    <row r="1238" spans="1:35" x14ac:dyDescent="0.2">
      <c r="A1238" s="102">
        <v>432</v>
      </c>
      <c r="B1238">
        <v>3231</v>
      </c>
      <c r="C1238" t="s">
        <v>543</v>
      </c>
      <c r="D1238" t="s">
        <v>2947</v>
      </c>
      <c r="E1238">
        <v>2725</v>
      </c>
      <c r="F1238">
        <v>2748</v>
      </c>
      <c r="G1238">
        <v>400</v>
      </c>
      <c r="H1238" t="s">
        <v>2928</v>
      </c>
      <c r="I1238">
        <v>6967</v>
      </c>
      <c r="J1238" t="s">
        <v>949</v>
      </c>
      <c r="K1238" t="s">
        <v>2930</v>
      </c>
      <c r="L1238">
        <v>1353</v>
      </c>
      <c r="M1238">
        <v>1352</v>
      </c>
      <c r="N1238">
        <v>800</v>
      </c>
      <c r="O1238" t="s">
        <v>2925</v>
      </c>
      <c r="P1238">
        <v>0.70679351868755802</v>
      </c>
      <c r="Q1238">
        <v>0.90723644372985501</v>
      </c>
      <c r="R1238">
        <v>0.23021547277125501</v>
      </c>
      <c r="S1238">
        <v>6.6316400037576897E-2</v>
      </c>
      <c r="T1238">
        <v>-1.08217467576019</v>
      </c>
      <c r="U1238">
        <v>1.08217467576019</v>
      </c>
      <c r="V1238">
        <v>1.1375765287327799</v>
      </c>
      <c r="W1238">
        <v>-8.81</v>
      </c>
      <c r="X1238">
        <v>1.6</v>
      </c>
      <c r="Y1238">
        <v>-78047</v>
      </c>
      <c r="Z1238">
        <v>-5203</v>
      </c>
      <c r="AA1238">
        <v>-0.28999999999999998</v>
      </c>
      <c r="AB1238">
        <v>15</v>
      </c>
      <c r="AC1238">
        <v>8</v>
      </c>
      <c r="AD1238">
        <v>7</v>
      </c>
      <c r="AE1238">
        <v>53.33</v>
      </c>
      <c r="AF1238">
        <v>11</v>
      </c>
      <c r="AG1238">
        <v>6</v>
      </c>
      <c r="AH1238">
        <v>3</v>
      </c>
      <c r="AI1238">
        <v>6</v>
      </c>
    </row>
    <row r="1239" spans="1:35" x14ac:dyDescent="0.2">
      <c r="A1239" s="102">
        <v>858</v>
      </c>
      <c r="B1239">
        <v>1963</v>
      </c>
      <c r="C1239" t="s">
        <v>3244</v>
      </c>
      <c r="D1239" t="s">
        <v>2935</v>
      </c>
      <c r="E1239">
        <v>1561</v>
      </c>
      <c r="F1239">
        <v>1560</v>
      </c>
      <c r="G1239">
        <v>500</v>
      </c>
      <c r="H1239" t="s">
        <v>2928</v>
      </c>
      <c r="I1239">
        <v>8309</v>
      </c>
      <c r="J1239" t="s">
        <v>1053</v>
      </c>
      <c r="K1239" t="s">
        <v>2988</v>
      </c>
      <c r="L1239">
        <v>4123</v>
      </c>
      <c r="M1239">
        <v>4099</v>
      </c>
      <c r="N1239">
        <v>200</v>
      </c>
      <c r="O1239" t="s">
        <v>2925</v>
      </c>
      <c r="P1239">
        <v>0.82211035404336896</v>
      </c>
      <c r="Q1239">
        <v>0.87291106920862005</v>
      </c>
      <c r="R1239">
        <v>8.16423128875952E-2</v>
      </c>
      <c r="S1239">
        <v>2.4580674335864501E-3</v>
      </c>
      <c r="T1239">
        <v>-1.7086875198522899</v>
      </c>
      <c r="U1239">
        <v>1.7086875198522899</v>
      </c>
      <c r="V1239">
        <v>1.99059377627486</v>
      </c>
      <c r="W1239">
        <v>-4.37</v>
      </c>
      <c r="X1239">
        <v>4.8499999999999996</v>
      </c>
      <c r="Y1239">
        <v>-78342</v>
      </c>
      <c r="Z1239">
        <v>-4123</v>
      </c>
      <c r="AA1239">
        <v>-0.15</v>
      </c>
      <c r="AB1239">
        <v>19</v>
      </c>
      <c r="AC1239">
        <v>11</v>
      </c>
      <c r="AD1239">
        <v>8</v>
      </c>
      <c r="AE1239">
        <v>57.89</v>
      </c>
      <c r="AF1239">
        <v>13</v>
      </c>
      <c r="AG1239">
        <v>7</v>
      </c>
      <c r="AH1239">
        <v>7</v>
      </c>
      <c r="AI1239">
        <v>5</v>
      </c>
    </row>
    <row r="1240" spans="1:35" x14ac:dyDescent="0.2">
      <c r="A1240" s="102">
        <v>909</v>
      </c>
      <c r="B1240">
        <v>4203</v>
      </c>
      <c r="C1240" t="s">
        <v>820</v>
      </c>
      <c r="D1240" t="s">
        <v>2950</v>
      </c>
      <c r="E1240">
        <v>4245</v>
      </c>
      <c r="F1240">
        <v>4155</v>
      </c>
      <c r="G1240">
        <v>200</v>
      </c>
      <c r="H1240" t="s">
        <v>2928</v>
      </c>
      <c r="I1240">
        <v>5631</v>
      </c>
      <c r="J1240" t="s">
        <v>3214</v>
      </c>
      <c r="K1240" t="s">
        <v>2938</v>
      </c>
      <c r="L1240">
        <v>2141</v>
      </c>
      <c r="M1240">
        <v>2148</v>
      </c>
      <c r="N1240">
        <v>400</v>
      </c>
      <c r="O1240" t="s">
        <v>2925</v>
      </c>
      <c r="P1240">
        <v>0.87588385243956102</v>
      </c>
      <c r="Q1240">
        <v>0.86843512726042704</v>
      </c>
      <c r="R1240">
        <v>0.321683509235139</v>
      </c>
      <c r="S1240">
        <v>4.67271156884164E-2</v>
      </c>
      <c r="T1240">
        <v>-0.27340865683059601</v>
      </c>
      <c r="U1240">
        <v>0.27340865683059601</v>
      </c>
      <c r="V1240">
        <v>0.95890772301135796</v>
      </c>
      <c r="W1240">
        <v>-0.56999999999999995</v>
      </c>
      <c r="X1240">
        <v>3.39</v>
      </c>
      <c r="Y1240">
        <v>-78687</v>
      </c>
      <c r="Z1240">
        <v>-6557</v>
      </c>
      <c r="AA1240">
        <v>-7.0000000000000007E-2</v>
      </c>
      <c r="AB1240">
        <v>12</v>
      </c>
      <c r="AC1240">
        <v>8</v>
      </c>
      <c r="AD1240">
        <v>4</v>
      </c>
      <c r="AE1240">
        <v>66.67</v>
      </c>
      <c r="AF1240">
        <v>12</v>
      </c>
      <c r="AG1240">
        <v>5</v>
      </c>
      <c r="AH1240">
        <v>4</v>
      </c>
      <c r="AI1240">
        <v>3</v>
      </c>
    </row>
    <row r="1241" spans="1:35" x14ac:dyDescent="0.2">
      <c r="A1241" s="102">
        <v>216</v>
      </c>
      <c r="B1241">
        <v>8242</v>
      </c>
      <c r="C1241" t="s">
        <v>1043</v>
      </c>
      <c r="D1241" t="s">
        <v>2951</v>
      </c>
      <c r="E1241">
        <v>1014</v>
      </c>
      <c r="F1241">
        <v>1011</v>
      </c>
      <c r="G1241">
        <v>1000</v>
      </c>
      <c r="H1241" t="s">
        <v>2928</v>
      </c>
      <c r="I1241">
        <v>9507</v>
      </c>
      <c r="J1241" t="s">
        <v>3102</v>
      </c>
      <c r="K1241" t="s">
        <v>2990</v>
      </c>
      <c r="L1241">
        <v>942</v>
      </c>
      <c r="M1241">
        <v>935</v>
      </c>
      <c r="N1241">
        <v>1100</v>
      </c>
      <c r="O1241" t="s">
        <v>2925</v>
      </c>
      <c r="P1241">
        <v>0.85759113822768496</v>
      </c>
      <c r="Q1241">
        <v>0.92774858254599901</v>
      </c>
      <c r="R1241">
        <v>0.38455238248460999</v>
      </c>
      <c r="S1241">
        <v>2.9448741075563801E-3</v>
      </c>
      <c r="T1241">
        <v>-1.6835845303281001</v>
      </c>
      <c r="U1241">
        <v>1.6835845303281001</v>
      </c>
      <c r="V1241">
        <v>1.85881438238671</v>
      </c>
      <c r="W1241">
        <v>-6.79</v>
      </c>
      <c r="X1241">
        <v>1.73</v>
      </c>
      <c r="Y1241">
        <v>-78708</v>
      </c>
      <c r="Z1241">
        <v>-5622</v>
      </c>
      <c r="AA1241">
        <v>-0.34</v>
      </c>
      <c r="AB1241">
        <v>14</v>
      </c>
      <c r="AC1241">
        <v>5</v>
      </c>
      <c r="AD1241">
        <v>9</v>
      </c>
      <c r="AE1241">
        <v>35.71</v>
      </c>
      <c r="AF1241">
        <v>9</v>
      </c>
      <c r="AG1241">
        <v>5</v>
      </c>
      <c r="AH1241">
        <v>6</v>
      </c>
      <c r="AI1241">
        <v>3</v>
      </c>
    </row>
    <row r="1242" spans="1:35" x14ac:dyDescent="0.2">
      <c r="A1242" s="102">
        <v>1069</v>
      </c>
      <c r="B1242">
        <v>1881</v>
      </c>
      <c r="C1242" t="s">
        <v>714</v>
      </c>
      <c r="D1242" t="s">
        <v>2935</v>
      </c>
      <c r="E1242">
        <v>2731</v>
      </c>
      <c r="F1242">
        <v>2741</v>
      </c>
      <c r="G1242">
        <v>400</v>
      </c>
      <c r="H1242" t="s">
        <v>2925</v>
      </c>
      <c r="I1242">
        <v>3563</v>
      </c>
      <c r="J1242" t="s">
        <v>3194</v>
      </c>
      <c r="K1242" t="s">
        <v>2951</v>
      </c>
      <c r="L1242">
        <v>9330</v>
      </c>
      <c r="M1242">
        <v>9800</v>
      </c>
      <c r="N1242">
        <v>100</v>
      </c>
      <c r="O1242" t="s">
        <v>2928</v>
      </c>
      <c r="P1242">
        <v>0.70330119819332304</v>
      </c>
      <c r="Q1242">
        <v>0.85250381715908596</v>
      </c>
      <c r="R1242">
        <v>0.340912563451027</v>
      </c>
      <c r="S1242">
        <v>8.4696843215342196E-2</v>
      </c>
      <c r="T1242">
        <v>0.51995681663266602</v>
      </c>
      <c r="U1242">
        <v>0.51995681663266602</v>
      </c>
      <c r="V1242">
        <v>1.0151087797368901</v>
      </c>
      <c r="W1242">
        <v>3.14</v>
      </c>
      <c r="X1242">
        <v>11.88</v>
      </c>
      <c r="Y1242">
        <v>-78728</v>
      </c>
      <c r="Z1242">
        <v>-6561</v>
      </c>
      <c r="AA1242">
        <v>-0.61</v>
      </c>
      <c r="AB1242">
        <v>12</v>
      </c>
      <c r="AC1242">
        <v>5</v>
      </c>
      <c r="AD1242">
        <v>7</v>
      </c>
      <c r="AE1242">
        <v>41.67</v>
      </c>
      <c r="AF1242">
        <v>11</v>
      </c>
      <c r="AG1242">
        <v>4</v>
      </c>
      <c r="AH1242">
        <v>6</v>
      </c>
      <c r="AI1242">
        <v>2</v>
      </c>
    </row>
    <row r="1243" spans="1:35" x14ac:dyDescent="0.2">
      <c r="A1243" s="102">
        <v>49</v>
      </c>
      <c r="B1243">
        <v>2413</v>
      </c>
      <c r="C1243" t="s">
        <v>2945</v>
      </c>
      <c r="D1243" t="s">
        <v>2940</v>
      </c>
      <c r="E1243">
        <v>3220</v>
      </c>
      <c r="F1243">
        <v>3160</v>
      </c>
      <c r="G1243">
        <v>300</v>
      </c>
      <c r="H1243" t="s">
        <v>2928</v>
      </c>
      <c r="I1243">
        <v>4217</v>
      </c>
      <c r="J1243" t="s">
        <v>1370</v>
      </c>
      <c r="K1243" t="s">
        <v>2950</v>
      </c>
      <c r="L1243">
        <v>4600</v>
      </c>
      <c r="M1243">
        <v>4605</v>
      </c>
      <c r="N1243">
        <v>200</v>
      </c>
      <c r="O1243" t="s">
        <v>2925</v>
      </c>
      <c r="P1243">
        <v>0.92213820935963697</v>
      </c>
      <c r="Q1243">
        <v>0.95471912456728503</v>
      </c>
      <c r="R1243">
        <v>2.3332997754484902E-3</v>
      </c>
      <c r="S1243">
        <v>3.5646052207962298E-2</v>
      </c>
      <c r="T1243">
        <v>-1.29656899138593</v>
      </c>
      <c r="U1243">
        <v>1.29656899138593</v>
      </c>
      <c r="V1243">
        <v>0.95197688068353503</v>
      </c>
      <c r="W1243">
        <v>-8.6300000000000008</v>
      </c>
      <c r="X1243">
        <v>2.93</v>
      </c>
      <c r="Y1243">
        <v>-79522</v>
      </c>
      <c r="Z1243">
        <v>-3615</v>
      </c>
      <c r="AA1243">
        <v>-0.15</v>
      </c>
      <c r="AB1243">
        <v>22</v>
      </c>
      <c r="AC1243">
        <v>9</v>
      </c>
      <c r="AD1243">
        <v>13</v>
      </c>
      <c r="AE1243">
        <v>40.909999999999997</v>
      </c>
      <c r="AF1243">
        <v>10</v>
      </c>
      <c r="AG1243">
        <v>9</v>
      </c>
      <c r="AH1243">
        <v>10</v>
      </c>
      <c r="AI1243">
        <v>3</v>
      </c>
    </row>
    <row r="1244" spans="1:35" x14ac:dyDescent="0.2">
      <c r="A1244" s="102">
        <v>557</v>
      </c>
      <c r="B1244">
        <v>2267</v>
      </c>
      <c r="C1244" t="s">
        <v>3238</v>
      </c>
      <c r="D1244" t="s">
        <v>2953</v>
      </c>
      <c r="E1244">
        <v>5780</v>
      </c>
      <c r="F1244">
        <v>5740</v>
      </c>
      <c r="G1244">
        <v>100</v>
      </c>
      <c r="H1244" t="s">
        <v>2928</v>
      </c>
      <c r="I1244">
        <v>3865</v>
      </c>
      <c r="J1244" t="s">
        <v>2867</v>
      </c>
      <c r="K1244" t="s">
        <v>3210</v>
      </c>
      <c r="L1244">
        <v>526</v>
      </c>
      <c r="M1244">
        <v>527</v>
      </c>
      <c r="N1244">
        <v>1100</v>
      </c>
      <c r="O1244" t="s">
        <v>2925</v>
      </c>
      <c r="P1244">
        <v>0.79561024851621498</v>
      </c>
      <c r="Q1244">
        <v>0.897371055894152</v>
      </c>
      <c r="R1244">
        <v>0.35535104741261597</v>
      </c>
      <c r="S1244">
        <v>1.5756559100261198E-2</v>
      </c>
      <c r="T1244">
        <v>-0.33063250335379801</v>
      </c>
      <c r="U1244">
        <v>0.33063250335379801</v>
      </c>
      <c r="V1244">
        <v>0.75104028194960104</v>
      </c>
      <c r="W1244">
        <v>-0.78</v>
      </c>
      <c r="X1244">
        <v>0.99</v>
      </c>
      <c r="Y1244">
        <v>-79672</v>
      </c>
      <c r="Z1244">
        <v>-3464</v>
      </c>
      <c r="AA1244">
        <v>-0.06</v>
      </c>
      <c r="AB1244">
        <v>23</v>
      </c>
      <c r="AC1244">
        <v>10</v>
      </c>
      <c r="AD1244">
        <v>13</v>
      </c>
      <c r="AE1244">
        <v>43.48</v>
      </c>
      <c r="AF1244">
        <v>12</v>
      </c>
      <c r="AG1244">
        <v>8</v>
      </c>
      <c r="AH1244">
        <v>8</v>
      </c>
      <c r="AI1244">
        <v>7</v>
      </c>
    </row>
    <row r="1245" spans="1:35" x14ac:dyDescent="0.2">
      <c r="A1245" s="102">
        <v>666</v>
      </c>
      <c r="B1245">
        <v>1812</v>
      </c>
      <c r="C1245" t="s">
        <v>3066</v>
      </c>
      <c r="D1245" t="s">
        <v>2935</v>
      </c>
      <c r="E1245">
        <v>1460</v>
      </c>
      <c r="F1245">
        <v>1451</v>
      </c>
      <c r="G1245">
        <v>700</v>
      </c>
      <c r="H1245" t="s">
        <v>2928</v>
      </c>
      <c r="I1245">
        <v>3861</v>
      </c>
      <c r="J1245" t="s">
        <v>37</v>
      </c>
      <c r="K1245" t="s">
        <v>3210</v>
      </c>
      <c r="L1245">
        <v>592</v>
      </c>
      <c r="M1245">
        <v>613</v>
      </c>
      <c r="N1245">
        <v>1700</v>
      </c>
      <c r="O1245" t="s">
        <v>2925</v>
      </c>
      <c r="P1245">
        <v>0.78917412009862797</v>
      </c>
      <c r="Q1245">
        <v>0.889454142045773</v>
      </c>
      <c r="R1245">
        <v>5.62793008228114E-3</v>
      </c>
      <c r="S1245">
        <v>3.5973690743071302E-2</v>
      </c>
      <c r="T1245">
        <v>-0.79492939941101903</v>
      </c>
      <c r="U1245">
        <v>0.79492939941101903</v>
      </c>
      <c r="V1245">
        <v>0.39421761245039499</v>
      </c>
      <c r="W1245">
        <v>-3.27</v>
      </c>
      <c r="X1245">
        <v>2.6</v>
      </c>
      <c r="Y1245">
        <v>-81553</v>
      </c>
      <c r="Z1245">
        <v>-3020</v>
      </c>
      <c r="AA1245">
        <v>-0.21</v>
      </c>
      <c r="AB1245">
        <v>27</v>
      </c>
      <c r="AC1245">
        <v>14</v>
      </c>
      <c r="AD1245">
        <v>13</v>
      </c>
      <c r="AE1245">
        <v>51.85</v>
      </c>
      <c r="AF1245">
        <v>12</v>
      </c>
      <c r="AG1245">
        <v>7</v>
      </c>
      <c r="AH1245">
        <v>7</v>
      </c>
      <c r="AI1245">
        <v>13</v>
      </c>
    </row>
    <row r="1246" spans="1:35" x14ac:dyDescent="0.2">
      <c r="A1246" s="102">
        <v>1451</v>
      </c>
      <c r="B1246">
        <v>5706</v>
      </c>
      <c r="C1246" t="s">
        <v>3371</v>
      </c>
      <c r="D1246" t="s">
        <v>2941</v>
      </c>
      <c r="E1246">
        <v>2698</v>
      </c>
      <c r="F1246">
        <v>2689</v>
      </c>
      <c r="G1246">
        <v>400</v>
      </c>
      <c r="H1246" t="s">
        <v>2928</v>
      </c>
      <c r="I1246">
        <v>7282</v>
      </c>
      <c r="J1246" t="s">
        <v>3247</v>
      </c>
      <c r="K1246" t="s">
        <v>2943</v>
      </c>
      <c r="L1246">
        <v>2462</v>
      </c>
      <c r="M1246">
        <v>2471</v>
      </c>
      <c r="N1246">
        <v>400</v>
      </c>
      <c r="O1246" t="s">
        <v>2925</v>
      </c>
      <c r="P1246">
        <v>0.75713240414521099</v>
      </c>
      <c r="Q1246">
        <v>0.81002826281532203</v>
      </c>
      <c r="R1246">
        <v>0.34776960503133197</v>
      </c>
      <c r="S1246">
        <v>8.7831896630449796E-2</v>
      </c>
      <c r="T1246">
        <v>-0.119672594141415</v>
      </c>
      <c r="U1246">
        <v>0.119672594141415</v>
      </c>
      <c r="V1246">
        <v>7.0265278957126004E-2</v>
      </c>
      <c r="W1246">
        <v>-0.97</v>
      </c>
      <c r="X1246">
        <v>8.11</v>
      </c>
      <c r="Y1246">
        <v>-82643</v>
      </c>
      <c r="Z1246">
        <v>-5165</v>
      </c>
      <c r="AA1246">
        <v>-0.15</v>
      </c>
      <c r="AB1246">
        <v>16</v>
      </c>
      <c r="AC1246">
        <v>8</v>
      </c>
      <c r="AD1246">
        <v>8</v>
      </c>
      <c r="AE1246">
        <v>50</v>
      </c>
      <c r="AF1246">
        <v>10</v>
      </c>
      <c r="AG1246">
        <v>6</v>
      </c>
      <c r="AH1246">
        <v>6</v>
      </c>
      <c r="AI1246">
        <v>4</v>
      </c>
    </row>
    <row r="1247" spans="1:35" x14ac:dyDescent="0.2">
      <c r="A1247" s="102">
        <v>533</v>
      </c>
      <c r="B1247">
        <v>3088</v>
      </c>
      <c r="C1247" t="s">
        <v>767</v>
      </c>
      <c r="D1247" t="s">
        <v>2951</v>
      </c>
      <c r="E1247">
        <v>4510</v>
      </c>
      <c r="F1247">
        <v>4435</v>
      </c>
      <c r="G1247">
        <v>200</v>
      </c>
      <c r="H1247" t="s">
        <v>2925</v>
      </c>
      <c r="I1247">
        <v>8585</v>
      </c>
      <c r="J1247" t="s">
        <v>3674</v>
      </c>
      <c r="K1247" t="s">
        <v>2931</v>
      </c>
      <c r="L1247">
        <v>165</v>
      </c>
      <c r="M1247">
        <v>165</v>
      </c>
      <c r="N1247">
        <v>5400</v>
      </c>
      <c r="O1247" t="s">
        <v>2928</v>
      </c>
      <c r="P1247">
        <v>0.58367484893935495</v>
      </c>
      <c r="Q1247">
        <v>0.899584020010186</v>
      </c>
      <c r="R1247">
        <v>0.13528293962940499</v>
      </c>
      <c r="S1247">
        <v>7.1458834464151202E-2</v>
      </c>
      <c r="T1247">
        <v>1.1041771716959401</v>
      </c>
      <c r="U1247">
        <v>1.1041771716959401</v>
      </c>
      <c r="V1247">
        <v>1.80884030310863</v>
      </c>
      <c r="W1247">
        <v>3.33</v>
      </c>
      <c r="X1247">
        <v>0.45</v>
      </c>
      <c r="Y1247">
        <v>-83631</v>
      </c>
      <c r="Z1247">
        <v>-4402</v>
      </c>
      <c r="AA1247">
        <v>-0.15</v>
      </c>
      <c r="AB1247">
        <v>19</v>
      </c>
      <c r="AC1247">
        <v>11</v>
      </c>
      <c r="AD1247">
        <v>8</v>
      </c>
      <c r="AE1247">
        <v>57.89</v>
      </c>
      <c r="AF1247">
        <v>11</v>
      </c>
      <c r="AG1247">
        <v>7</v>
      </c>
      <c r="AH1247">
        <v>6</v>
      </c>
      <c r="AI1247">
        <v>6</v>
      </c>
    </row>
    <row r="1248" spans="1:35" x14ac:dyDescent="0.2">
      <c r="A1248" s="102">
        <v>417</v>
      </c>
      <c r="B1248">
        <v>2371</v>
      </c>
      <c r="C1248" t="s">
        <v>736</v>
      </c>
      <c r="D1248" t="s">
        <v>2940</v>
      </c>
      <c r="E1248">
        <v>3005</v>
      </c>
      <c r="F1248">
        <v>3080</v>
      </c>
      <c r="G1248">
        <v>300</v>
      </c>
      <c r="H1248" t="s">
        <v>2928</v>
      </c>
      <c r="I1248">
        <v>4217</v>
      </c>
      <c r="J1248" t="s">
        <v>1370</v>
      </c>
      <c r="K1248" t="s">
        <v>2950</v>
      </c>
      <c r="L1248">
        <v>4600</v>
      </c>
      <c r="M1248">
        <v>4605</v>
      </c>
      <c r="N1248">
        <v>200</v>
      </c>
      <c r="O1248" t="s">
        <v>2925</v>
      </c>
      <c r="P1248">
        <v>0.89212721695847796</v>
      </c>
      <c r="Q1248">
        <v>0.90821796148481304</v>
      </c>
      <c r="R1248">
        <v>1.13954466466979E-2</v>
      </c>
      <c r="S1248">
        <v>6.7578720925603103E-2</v>
      </c>
      <c r="T1248">
        <v>-4.3003167265556003E-2</v>
      </c>
      <c r="U1248">
        <v>4.3003167265556003E-2</v>
      </c>
      <c r="V1248">
        <v>0.52355830532567504</v>
      </c>
      <c r="W1248">
        <v>-0.28000000000000003</v>
      </c>
      <c r="X1248">
        <v>0.33</v>
      </c>
      <c r="Y1248">
        <v>-83772</v>
      </c>
      <c r="Z1248">
        <v>-3989</v>
      </c>
      <c r="AA1248">
        <v>-0.22</v>
      </c>
      <c r="AB1248">
        <v>21</v>
      </c>
      <c r="AC1248">
        <v>10</v>
      </c>
      <c r="AD1248">
        <v>11</v>
      </c>
      <c r="AE1248">
        <v>47.62</v>
      </c>
      <c r="AF1248">
        <v>11</v>
      </c>
      <c r="AG1248">
        <v>10</v>
      </c>
      <c r="AH1248">
        <v>9</v>
      </c>
      <c r="AI1248">
        <v>2</v>
      </c>
    </row>
    <row r="1249" spans="1:35" x14ac:dyDescent="0.2">
      <c r="A1249" s="102">
        <v>1383</v>
      </c>
      <c r="B1249">
        <v>1861</v>
      </c>
      <c r="C1249" t="s">
        <v>3682</v>
      </c>
      <c r="D1249" t="s">
        <v>2935</v>
      </c>
      <c r="E1249">
        <v>3260</v>
      </c>
      <c r="F1249">
        <v>3305</v>
      </c>
      <c r="G1249">
        <v>300</v>
      </c>
      <c r="H1249" t="s">
        <v>2925</v>
      </c>
      <c r="I1249">
        <v>7762</v>
      </c>
      <c r="J1249" t="s">
        <v>3200</v>
      </c>
      <c r="K1249" t="s">
        <v>2934</v>
      </c>
      <c r="L1249">
        <v>543</v>
      </c>
      <c r="M1249">
        <v>539</v>
      </c>
      <c r="N1249">
        <v>1800</v>
      </c>
      <c r="O1249" t="s">
        <v>2928</v>
      </c>
      <c r="P1249">
        <v>0.651228212814292</v>
      </c>
      <c r="Q1249">
        <v>0.82029868860947297</v>
      </c>
      <c r="R1249">
        <v>3.3656777143842499E-2</v>
      </c>
      <c r="S1249">
        <v>8.1147451048382997E-4</v>
      </c>
      <c r="T1249">
        <v>2.4112791456392801</v>
      </c>
      <c r="U1249">
        <v>2.4112791456392801</v>
      </c>
      <c r="V1249">
        <v>1.8928922067921199</v>
      </c>
      <c r="W1249">
        <v>8.15</v>
      </c>
      <c r="X1249">
        <v>2.15</v>
      </c>
      <c r="Y1249">
        <v>-84386</v>
      </c>
      <c r="Z1249">
        <v>-6028</v>
      </c>
      <c r="AA1249">
        <v>-0.34</v>
      </c>
      <c r="AB1249">
        <v>14</v>
      </c>
      <c r="AC1249">
        <v>8</v>
      </c>
      <c r="AD1249">
        <v>6</v>
      </c>
      <c r="AE1249">
        <v>57.14</v>
      </c>
      <c r="AF1249">
        <v>15</v>
      </c>
      <c r="AG1249">
        <v>3</v>
      </c>
      <c r="AH1249">
        <v>3</v>
      </c>
      <c r="AI1249">
        <v>8</v>
      </c>
    </row>
    <row r="1250" spans="1:35" x14ac:dyDescent="0.2">
      <c r="A1250" s="102">
        <v>434</v>
      </c>
      <c r="B1250">
        <v>4555</v>
      </c>
      <c r="C1250" t="s">
        <v>834</v>
      </c>
      <c r="D1250" t="s">
        <v>2948</v>
      </c>
      <c r="E1250">
        <v>7350</v>
      </c>
      <c r="F1250">
        <v>7390</v>
      </c>
      <c r="G1250">
        <v>100</v>
      </c>
      <c r="H1250" t="s">
        <v>2928</v>
      </c>
      <c r="I1250">
        <v>8586</v>
      </c>
      <c r="J1250" t="s">
        <v>3090</v>
      </c>
      <c r="K1250" t="s">
        <v>2931</v>
      </c>
      <c r="L1250">
        <v>3200</v>
      </c>
      <c r="M1250">
        <v>3205</v>
      </c>
      <c r="N1250">
        <v>200</v>
      </c>
      <c r="O1250" t="s">
        <v>2925</v>
      </c>
      <c r="P1250">
        <v>0.93547321953006402</v>
      </c>
      <c r="Q1250">
        <v>0.90715070320452795</v>
      </c>
      <c r="R1250">
        <v>0.39117681360085199</v>
      </c>
      <c r="S1250">
        <v>4.2993181721146398E-2</v>
      </c>
      <c r="T1250">
        <v>-2.0057926296569999</v>
      </c>
      <c r="U1250">
        <v>2.0057926296569999</v>
      </c>
      <c r="V1250">
        <v>1.25270354555167</v>
      </c>
      <c r="W1250">
        <v>-4.99</v>
      </c>
      <c r="X1250">
        <v>13.26</v>
      </c>
      <c r="Y1250">
        <v>-84629</v>
      </c>
      <c r="Z1250">
        <v>-9403</v>
      </c>
      <c r="AA1250">
        <v>-0.31</v>
      </c>
      <c r="AB1250">
        <v>9</v>
      </c>
      <c r="AC1250">
        <v>5</v>
      </c>
      <c r="AD1250">
        <v>4</v>
      </c>
      <c r="AE1250">
        <v>55.56</v>
      </c>
      <c r="AF1250">
        <v>12</v>
      </c>
      <c r="AG1250">
        <v>3</v>
      </c>
      <c r="AH1250">
        <v>3</v>
      </c>
      <c r="AI1250">
        <v>3</v>
      </c>
    </row>
    <row r="1251" spans="1:35" x14ac:dyDescent="0.2">
      <c r="A1251" s="102">
        <v>1406</v>
      </c>
      <c r="B1251">
        <v>4540</v>
      </c>
      <c r="C1251" t="s">
        <v>3652</v>
      </c>
      <c r="D1251" t="s">
        <v>2948</v>
      </c>
      <c r="E1251">
        <v>3115</v>
      </c>
      <c r="F1251">
        <v>3085</v>
      </c>
      <c r="G1251">
        <v>300</v>
      </c>
      <c r="H1251" t="s">
        <v>2925</v>
      </c>
      <c r="I1251">
        <v>9201</v>
      </c>
      <c r="J1251" t="s">
        <v>3257</v>
      </c>
      <c r="K1251" t="s">
        <v>3258</v>
      </c>
      <c r="L1251">
        <v>3217</v>
      </c>
      <c r="M1251">
        <v>3167</v>
      </c>
      <c r="N1251">
        <v>300</v>
      </c>
      <c r="O1251" t="s">
        <v>2928</v>
      </c>
      <c r="P1251">
        <v>0.86982114468618998</v>
      </c>
      <c r="Q1251">
        <v>0.81713928493027299</v>
      </c>
      <c r="R1251">
        <v>4.0172541887818103E-2</v>
      </c>
      <c r="S1251">
        <v>2.97726233115388E-2</v>
      </c>
      <c r="T1251">
        <v>1.1653910349007099</v>
      </c>
      <c r="U1251">
        <v>1.1653910349007099</v>
      </c>
      <c r="V1251">
        <v>1.1694023794739601</v>
      </c>
      <c r="W1251">
        <v>3.31</v>
      </c>
      <c r="X1251">
        <v>2.59</v>
      </c>
      <c r="Y1251">
        <v>-85523</v>
      </c>
      <c r="Z1251">
        <v>-9503</v>
      </c>
      <c r="AA1251">
        <v>-0.61</v>
      </c>
      <c r="AB1251">
        <v>9</v>
      </c>
      <c r="AC1251">
        <v>4</v>
      </c>
      <c r="AD1251">
        <v>5</v>
      </c>
      <c r="AE1251">
        <v>44.44</v>
      </c>
      <c r="AF1251">
        <v>14</v>
      </c>
      <c r="AG1251">
        <v>1</v>
      </c>
      <c r="AH1251">
        <v>3</v>
      </c>
      <c r="AI1251">
        <v>5</v>
      </c>
    </row>
    <row r="1252" spans="1:35" x14ac:dyDescent="0.2">
      <c r="A1252" s="102">
        <v>559</v>
      </c>
      <c r="B1252">
        <v>3865</v>
      </c>
      <c r="C1252" t="s">
        <v>2867</v>
      </c>
      <c r="D1252" t="s">
        <v>3210</v>
      </c>
      <c r="E1252">
        <v>526</v>
      </c>
      <c r="F1252">
        <v>527</v>
      </c>
      <c r="G1252">
        <v>1600</v>
      </c>
      <c r="H1252" t="s">
        <v>2925</v>
      </c>
      <c r="I1252">
        <v>5019</v>
      </c>
      <c r="J1252" t="s">
        <v>3260</v>
      </c>
      <c r="K1252" t="s">
        <v>3261</v>
      </c>
      <c r="L1252">
        <v>2827</v>
      </c>
      <c r="M1252">
        <v>2835</v>
      </c>
      <c r="N1252">
        <v>300</v>
      </c>
      <c r="O1252" t="s">
        <v>2928</v>
      </c>
      <c r="P1252">
        <v>0.789087334792272</v>
      </c>
      <c r="Q1252">
        <v>0.89733542502364205</v>
      </c>
      <c r="R1252">
        <v>0.23728543540237201</v>
      </c>
      <c r="S1252">
        <v>2.0529058160519702E-3</v>
      </c>
      <c r="T1252">
        <v>0.20523259089033</v>
      </c>
      <c r="U1252">
        <v>0.20523259089033</v>
      </c>
      <c r="V1252">
        <v>0.54171528904074195</v>
      </c>
      <c r="W1252">
        <v>0.7</v>
      </c>
      <c r="X1252">
        <v>0.86</v>
      </c>
      <c r="Y1252">
        <v>-85538</v>
      </c>
      <c r="Z1252">
        <v>-3719</v>
      </c>
      <c r="AA1252">
        <v>-0.19</v>
      </c>
      <c r="AB1252">
        <v>23</v>
      </c>
      <c r="AC1252">
        <v>11</v>
      </c>
      <c r="AD1252">
        <v>12</v>
      </c>
      <c r="AE1252">
        <v>47.83</v>
      </c>
      <c r="AF1252">
        <v>11</v>
      </c>
      <c r="AG1252">
        <v>10</v>
      </c>
      <c r="AH1252">
        <v>9</v>
      </c>
      <c r="AI1252">
        <v>4</v>
      </c>
    </row>
    <row r="1253" spans="1:35" x14ac:dyDescent="0.2">
      <c r="A1253" s="102">
        <v>535</v>
      </c>
      <c r="B1253">
        <v>7186</v>
      </c>
      <c r="C1253" t="s">
        <v>685</v>
      </c>
      <c r="D1253" t="s">
        <v>2988</v>
      </c>
      <c r="E1253">
        <v>447</v>
      </c>
      <c r="F1253">
        <v>437</v>
      </c>
      <c r="G1253">
        <v>2500</v>
      </c>
      <c r="H1253" t="s">
        <v>2925</v>
      </c>
      <c r="I1253">
        <v>8359</v>
      </c>
      <c r="J1253" t="s">
        <v>697</v>
      </c>
      <c r="K1253" t="s">
        <v>2988</v>
      </c>
      <c r="L1253">
        <v>439</v>
      </c>
      <c r="M1253">
        <v>430</v>
      </c>
      <c r="N1253">
        <v>2500</v>
      </c>
      <c r="O1253" t="s">
        <v>2928</v>
      </c>
      <c r="P1253">
        <v>0.94282629022245301</v>
      </c>
      <c r="Q1253">
        <v>0.89936700816214099</v>
      </c>
      <c r="R1253" s="15">
        <v>5.3618058678078503E-5</v>
      </c>
      <c r="S1253">
        <v>1.00759271210783E-2</v>
      </c>
      <c r="T1253">
        <v>2.5307808269160699</v>
      </c>
      <c r="U1253">
        <v>2.5307808269160699</v>
      </c>
      <c r="V1253">
        <v>1.68563501353837</v>
      </c>
      <c r="W1253">
        <v>6.09</v>
      </c>
      <c r="X1253">
        <v>1.6</v>
      </c>
      <c r="Y1253">
        <v>-85624</v>
      </c>
      <c r="Z1253">
        <v>-4507</v>
      </c>
      <c r="AA1253">
        <v>-0.23</v>
      </c>
      <c r="AB1253">
        <v>19</v>
      </c>
      <c r="AC1253">
        <v>9</v>
      </c>
      <c r="AD1253">
        <v>10</v>
      </c>
      <c r="AE1253">
        <v>47.37</v>
      </c>
      <c r="AF1253">
        <v>15</v>
      </c>
      <c r="AG1253">
        <v>4</v>
      </c>
      <c r="AH1253">
        <v>4</v>
      </c>
      <c r="AI1253">
        <v>11</v>
      </c>
    </row>
    <row r="1254" spans="1:35" x14ac:dyDescent="0.2">
      <c r="A1254" s="102">
        <v>569</v>
      </c>
      <c r="B1254">
        <v>1414</v>
      </c>
      <c r="C1254" t="s">
        <v>3172</v>
      </c>
      <c r="D1254" t="s">
        <v>2935</v>
      </c>
      <c r="E1254">
        <v>4640</v>
      </c>
      <c r="F1254">
        <v>4655</v>
      </c>
      <c r="G1254">
        <v>200</v>
      </c>
      <c r="H1254" t="s">
        <v>2928</v>
      </c>
      <c r="I1254">
        <v>6465</v>
      </c>
      <c r="J1254" t="s">
        <v>537</v>
      </c>
      <c r="K1254" t="s">
        <v>2938</v>
      </c>
      <c r="L1254">
        <v>10550</v>
      </c>
      <c r="M1254">
        <v>10560</v>
      </c>
      <c r="N1254">
        <v>100</v>
      </c>
      <c r="O1254" t="s">
        <v>2925</v>
      </c>
      <c r="P1254">
        <v>0.70639078456140802</v>
      </c>
      <c r="Q1254">
        <v>0.896365134717104</v>
      </c>
      <c r="R1254">
        <v>0.26933013504046199</v>
      </c>
      <c r="S1254">
        <v>4.2371063562471702E-2</v>
      </c>
      <c r="T1254">
        <v>-1.45668208070362</v>
      </c>
      <c r="U1254">
        <v>1.45668208070362</v>
      </c>
      <c r="V1254">
        <v>1.89158015188664</v>
      </c>
      <c r="W1254">
        <v>-3.33</v>
      </c>
      <c r="X1254">
        <v>11.84</v>
      </c>
      <c r="Y1254">
        <v>-85639</v>
      </c>
      <c r="Z1254">
        <v>-7137</v>
      </c>
      <c r="AA1254">
        <v>-0.25</v>
      </c>
      <c r="AB1254">
        <v>12</v>
      </c>
      <c r="AC1254">
        <v>5</v>
      </c>
      <c r="AD1254">
        <v>7</v>
      </c>
      <c r="AE1254">
        <v>41.67</v>
      </c>
      <c r="AF1254">
        <v>12</v>
      </c>
      <c r="AG1254">
        <v>4</v>
      </c>
      <c r="AH1254">
        <v>3</v>
      </c>
      <c r="AI1254">
        <v>5</v>
      </c>
    </row>
    <row r="1255" spans="1:35" x14ac:dyDescent="0.2">
      <c r="A1255" s="102">
        <v>873</v>
      </c>
      <c r="B1255">
        <v>4290</v>
      </c>
      <c r="C1255" t="s">
        <v>2987</v>
      </c>
      <c r="D1255" t="s">
        <v>2940</v>
      </c>
      <c r="E1255">
        <v>1041</v>
      </c>
      <c r="F1255">
        <v>1035</v>
      </c>
      <c r="G1255">
        <v>500</v>
      </c>
      <c r="H1255" t="s">
        <v>2928</v>
      </c>
      <c r="I1255">
        <v>9746</v>
      </c>
      <c r="J1255" t="s">
        <v>3198</v>
      </c>
      <c r="K1255" t="s">
        <v>2927</v>
      </c>
      <c r="L1255">
        <v>5600</v>
      </c>
      <c r="M1255">
        <v>5640</v>
      </c>
      <c r="N1255">
        <v>100</v>
      </c>
      <c r="O1255" t="s">
        <v>2925</v>
      </c>
      <c r="P1255">
        <v>0.70279321018213503</v>
      </c>
      <c r="Q1255">
        <v>0.87188428592571199</v>
      </c>
      <c r="R1255">
        <v>6.7480958650951495E-2</v>
      </c>
      <c r="S1255">
        <v>7.6829930596343202E-2</v>
      </c>
      <c r="T1255">
        <v>-0.39322109192659099</v>
      </c>
      <c r="U1255">
        <v>0.39322109192659099</v>
      </c>
      <c r="V1255">
        <v>7.6218828975657002E-2</v>
      </c>
      <c r="W1255">
        <v>-1.69</v>
      </c>
      <c r="X1255">
        <v>8.24</v>
      </c>
      <c r="Y1255">
        <v>-85823</v>
      </c>
      <c r="Z1255">
        <v>-6130</v>
      </c>
      <c r="AA1255">
        <v>-0.34</v>
      </c>
      <c r="AB1255">
        <v>14</v>
      </c>
      <c r="AC1255">
        <v>5</v>
      </c>
      <c r="AD1255">
        <v>9</v>
      </c>
      <c r="AE1255">
        <v>35.71</v>
      </c>
      <c r="AF1255">
        <v>11</v>
      </c>
      <c r="AG1255">
        <v>4</v>
      </c>
      <c r="AH1255">
        <v>5</v>
      </c>
      <c r="AI1255">
        <v>5</v>
      </c>
    </row>
    <row r="1256" spans="1:35" x14ac:dyDescent="0.2">
      <c r="A1256" s="102">
        <v>1026</v>
      </c>
      <c r="B1256">
        <v>3407</v>
      </c>
      <c r="C1256" t="s">
        <v>3103</v>
      </c>
      <c r="D1256" t="s">
        <v>2950</v>
      </c>
      <c r="E1256">
        <v>1197</v>
      </c>
      <c r="F1256">
        <v>1100</v>
      </c>
      <c r="G1256">
        <v>700</v>
      </c>
      <c r="H1256" t="s">
        <v>2928</v>
      </c>
      <c r="I1256">
        <v>8316</v>
      </c>
      <c r="J1256" t="s">
        <v>3212</v>
      </c>
      <c r="K1256" t="s">
        <v>2988</v>
      </c>
      <c r="L1256">
        <v>3973</v>
      </c>
      <c r="M1256">
        <v>3954</v>
      </c>
      <c r="N1256">
        <v>200</v>
      </c>
      <c r="O1256" t="s">
        <v>2925</v>
      </c>
      <c r="P1256">
        <v>0.86448006510387898</v>
      </c>
      <c r="Q1256">
        <v>0.85715283102284401</v>
      </c>
      <c r="R1256">
        <v>2.9502553133321801E-4</v>
      </c>
      <c r="S1256">
        <v>5.2021103849321702E-2</v>
      </c>
      <c r="T1256">
        <v>-3.3449100542010601</v>
      </c>
      <c r="U1256">
        <v>3.3449100542010601</v>
      </c>
      <c r="V1256">
        <v>0.73427216168244203</v>
      </c>
      <c r="W1256">
        <v>-9.82</v>
      </c>
      <c r="X1256">
        <v>2.63</v>
      </c>
      <c r="Y1256">
        <v>-86074</v>
      </c>
      <c r="Z1256">
        <v>-4304</v>
      </c>
      <c r="AA1256">
        <v>-0.27</v>
      </c>
      <c r="AB1256">
        <v>20</v>
      </c>
      <c r="AC1256">
        <v>9</v>
      </c>
      <c r="AD1256">
        <v>11</v>
      </c>
      <c r="AE1256">
        <v>45</v>
      </c>
      <c r="AF1256">
        <v>16</v>
      </c>
      <c r="AG1256">
        <v>3</v>
      </c>
      <c r="AH1256">
        <v>3</v>
      </c>
      <c r="AI1256">
        <v>14</v>
      </c>
    </row>
    <row r="1257" spans="1:35" x14ac:dyDescent="0.2">
      <c r="A1257" s="102">
        <v>1427</v>
      </c>
      <c r="B1257">
        <v>6902</v>
      </c>
      <c r="C1257" t="s">
        <v>944</v>
      </c>
      <c r="D1257" t="s">
        <v>2943</v>
      </c>
      <c r="E1257">
        <v>4614</v>
      </c>
      <c r="F1257">
        <v>4529</v>
      </c>
      <c r="G1257">
        <v>200</v>
      </c>
      <c r="H1257" t="s">
        <v>2925</v>
      </c>
      <c r="I1257">
        <v>9107</v>
      </c>
      <c r="J1257" t="s">
        <v>3234</v>
      </c>
      <c r="K1257" t="s">
        <v>3235</v>
      </c>
      <c r="L1257">
        <v>1499</v>
      </c>
      <c r="M1257">
        <v>1502</v>
      </c>
      <c r="N1257">
        <v>600</v>
      </c>
      <c r="O1257" t="s">
        <v>2928</v>
      </c>
      <c r="P1257">
        <v>0.86173721271262704</v>
      </c>
      <c r="Q1257">
        <v>0.81405568089661096</v>
      </c>
      <c r="R1257">
        <v>0.49037246885486402</v>
      </c>
      <c r="S1257">
        <v>9.0133198645500397E-3</v>
      </c>
      <c r="T1257">
        <v>0.86070814620205005</v>
      </c>
      <c r="U1257">
        <v>0.86070814620205005</v>
      </c>
      <c r="V1257">
        <v>1.0141873027409201</v>
      </c>
      <c r="W1257">
        <v>5.12</v>
      </c>
      <c r="X1257">
        <v>0.51</v>
      </c>
      <c r="Y1257">
        <v>-86759</v>
      </c>
      <c r="Z1257">
        <v>-6197</v>
      </c>
      <c r="AA1257">
        <v>-0.34</v>
      </c>
      <c r="AB1257">
        <v>14</v>
      </c>
      <c r="AC1257">
        <v>6</v>
      </c>
      <c r="AD1257">
        <v>8</v>
      </c>
      <c r="AE1257">
        <v>42.86</v>
      </c>
      <c r="AF1257">
        <v>10</v>
      </c>
      <c r="AG1257">
        <v>6</v>
      </c>
      <c r="AH1257">
        <v>7</v>
      </c>
      <c r="AI1257">
        <v>1</v>
      </c>
    </row>
    <row r="1258" spans="1:35" x14ac:dyDescent="0.2">
      <c r="A1258" s="102">
        <v>1006</v>
      </c>
      <c r="B1258">
        <v>3099</v>
      </c>
      <c r="C1258" t="s">
        <v>36</v>
      </c>
      <c r="D1258" t="s">
        <v>2951</v>
      </c>
      <c r="E1258">
        <v>852</v>
      </c>
      <c r="F1258">
        <v>848</v>
      </c>
      <c r="G1258">
        <v>1200</v>
      </c>
      <c r="H1258" t="s">
        <v>2928</v>
      </c>
      <c r="I1258">
        <v>3865</v>
      </c>
      <c r="J1258" t="s">
        <v>2867</v>
      </c>
      <c r="K1258" t="s">
        <v>3210</v>
      </c>
      <c r="L1258">
        <v>526</v>
      </c>
      <c r="M1258">
        <v>527</v>
      </c>
      <c r="N1258">
        <v>1900</v>
      </c>
      <c r="O1258" t="s">
        <v>2925</v>
      </c>
      <c r="P1258">
        <v>0.84898869809911504</v>
      </c>
      <c r="Q1258">
        <v>0.85885846350061901</v>
      </c>
      <c r="R1258">
        <v>1.8364436206140498E-2</v>
      </c>
      <c r="S1258">
        <v>6.5389954065176406E-2</v>
      </c>
      <c r="T1258">
        <v>-1.32910697886757</v>
      </c>
      <c r="U1258">
        <v>1.32910697886757</v>
      </c>
      <c r="V1258">
        <v>1.4834395490269601</v>
      </c>
      <c r="W1258">
        <v>-6.63</v>
      </c>
      <c r="X1258">
        <v>1.6</v>
      </c>
      <c r="Y1258">
        <v>-87892</v>
      </c>
      <c r="Z1258">
        <v>-4883</v>
      </c>
      <c r="AA1258">
        <v>-0.28999999999999998</v>
      </c>
      <c r="AB1258">
        <v>18</v>
      </c>
      <c r="AC1258">
        <v>8</v>
      </c>
      <c r="AD1258">
        <v>10</v>
      </c>
      <c r="AE1258">
        <v>44.44</v>
      </c>
      <c r="AF1258">
        <v>12</v>
      </c>
      <c r="AG1258">
        <v>6</v>
      </c>
      <c r="AH1258">
        <v>9</v>
      </c>
      <c r="AI1258">
        <v>3</v>
      </c>
    </row>
    <row r="1259" spans="1:35" x14ac:dyDescent="0.2">
      <c r="A1259" s="102">
        <v>836</v>
      </c>
      <c r="B1259">
        <v>7224</v>
      </c>
      <c r="C1259" t="s">
        <v>960</v>
      </c>
      <c r="D1259" t="s">
        <v>2943</v>
      </c>
      <c r="E1259">
        <v>1353</v>
      </c>
      <c r="F1259">
        <v>1341</v>
      </c>
      <c r="G1259">
        <v>700</v>
      </c>
      <c r="H1259" t="s">
        <v>2928</v>
      </c>
      <c r="I1259">
        <v>9810</v>
      </c>
      <c r="J1259" t="s">
        <v>2892</v>
      </c>
      <c r="K1259" t="s">
        <v>2932</v>
      </c>
      <c r="L1259">
        <v>4820</v>
      </c>
      <c r="M1259">
        <v>4860</v>
      </c>
      <c r="N1259">
        <v>200</v>
      </c>
      <c r="O1259" t="s">
        <v>2925</v>
      </c>
      <c r="P1259">
        <v>0.87001562599034499</v>
      </c>
      <c r="Q1259">
        <v>0.87528569063296902</v>
      </c>
      <c r="R1259">
        <v>0.21232521594519399</v>
      </c>
      <c r="S1259">
        <v>1.6761358857634499E-2</v>
      </c>
      <c r="T1259">
        <v>-1.7136874856111699</v>
      </c>
      <c r="U1259">
        <v>1.7136874856111699</v>
      </c>
      <c r="V1259">
        <v>0.71651655914349599</v>
      </c>
      <c r="W1259">
        <v>-3.54</v>
      </c>
      <c r="X1259">
        <v>3.43</v>
      </c>
      <c r="Y1259">
        <v>-88275</v>
      </c>
      <c r="Z1259">
        <v>-4904</v>
      </c>
      <c r="AA1259">
        <v>-0.26</v>
      </c>
      <c r="AB1259">
        <v>18</v>
      </c>
      <c r="AC1259">
        <v>8</v>
      </c>
      <c r="AD1259">
        <v>10</v>
      </c>
      <c r="AE1259">
        <v>44.44</v>
      </c>
      <c r="AF1259">
        <v>12</v>
      </c>
      <c r="AG1259">
        <v>6</v>
      </c>
      <c r="AH1259">
        <v>6</v>
      </c>
      <c r="AI1259">
        <v>6</v>
      </c>
    </row>
    <row r="1260" spans="1:35" x14ac:dyDescent="0.2">
      <c r="A1260" s="102">
        <v>210</v>
      </c>
      <c r="B1260">
        <v>6976</v>
      </c>
      <c r="C1260" t="s">
        <v>951</v>
      </c>
      <c r="D1260" t="s">
        <v>2930</v>
      </c>
      <c r="E1260">
        <v>3500</v>
      </c>
      <c r="F1260">
        <v>3500</v>
      </c>
      <c r="G1260">
        <v>300</v>
      </c>
      <c r="H1260" t="s">
        <v>2925</v>
      </c>
      <c r="I1260">
        <v>8572</v>
      </c>
      <c r="J1260" t="s">
        <v>2893</v>
      </c>
      <c r="K1260" t="s">
        <v>2931</v>
      </c>
      <c r="L1260">
        <v>527</v>
      </c>
      <c r="M1260">
        <v>527</v>
      </c>
      <c r="N1260">
        <v>2000</v>
      </c>
      <c r="O1260" t="s">
        <v>2928</v>
      </c>
      <c r="P1260">
        <v>0.90524430258991195</v>
      </c>
      <c r="Q1260">
        <v>0.92810552004345204</v>
      </c>
      <c r="R1260">
        <v>0.40337718705313302</v>
      </c>
      <c r="S1260">
        <v>9.9758767214892505E-2</v>
      </c>
      <c r="T1260">
        <v>0.20096830846298799</v>
      </c>
      <c r="U1260">
        <v>0.20096830846298799</v>
      </c>
      <c r="V1260">
        <v>0.259510376095614</v>
      </c>
      <c r="W1260">
        <v>0.67</v>
      </c>
      <c r="X1260">
        <v>0.38</v>
      </c>
      <c r="Y1260">
        <v>-89589</v>
      </c>
      <c r="Z1260">
        <v>-4072</v>
      </c>
      <c r="AA1260">
        <v>-0.27</v>
      </c>
      <c r="AB1260">
        <v>22</v>
      </c>
      <c r="AC1260">
        <v>11</v>
      </c>
      <c r="AD1260">
        <v>11</v>
      </c>
      <c r="AE1260">
        <v>50</v>
      </c>
      <c r="AF1260">
        <v>10</v>
      </c>
      <c r="AG1260">
        <v>12</v>
      </c>
      <c r="AH1260">
        <v>7</v>
      </c>
      <c r="AI1260">
        <v>3</v>
      </c>
    </row>
    <row r="1261" spans="1:35" x14ac:dyDescent="0.2">
      <c r="A1261" s="102">
        <v>190</v>
      </c>
      <c r="B1261">
        <v>5333</v>
      </c>
      <c r="C1261" t="s">
        <v>238</v>
      </c>
      <c r="D1261" t="s">
        <v>2924</v>
      </c>
      <c r="E1261">
        <v>1900</v>
      </c>
      <c r="F1261">
        <v>1908</v>
      </c>
      <c r="G1261">
        <v>500</v>
      </c>
      <c r="H1261" t="s">
        <v>2925</v>
      </c>
      <c r="I1261">
        <v>8020</v>
      </c>
      <c r="J1261" t="s">
        <v>3092</v>
      </c>
      <c r="K1261" t="s">
        <v>2932</v>
      </c>
      <c r="L1261">
        <v>1360</v>
      </c>
      <c r="M1261">
        <v>1373</v>
      </c>
      <c r="N1261">
        <v>700</v>
      </c>
      <c r="O1261" t="s">
        <v>2928</v>
      </c>
      <c r="P1261">
        <v>0.55904146278202804</v>
      </c>
      <c r="Q1261">
        <v>0.93143825554384196</v>
      </c>
      <c r="R1261">
        <v>0.212576171039424</v>
      </c>
      <c r="S1261">
        <v>9.9919694724666698E-3</v>
      </c>
      <c r="T1261">
        <v>2.6995038427064899</v>
      </c>
      <c r="U1261">
        <v>2.6995038427064899</v>
      </c>
      <c r="V1261">
        <v>2.4681802297145099</v>
      </c>
      <c r="W1261">
        <v>6.36</v>
      </c>
      <c r="X1261">
        <v>0.74</v>
      </c>
      <c r="Y1261">
        <v>-89661</v>
      </c>
      <c r="Z1261">
        <v>-5977</v>
      </c>
      <c r="AA1261">
        <v>-0.31</v>
      </c>
      <c r="AB1261">
        <v>15</v>
      </c>
      <c r="AC1261">
        <v>8</v>
      </c>
      <c r="AD1261">
        <v>7</v>
      </c>
      <c r="AE1261">
        <v>53.33</v>
      </c>
      <c r="AF1261">
        <v>12</v>
      </c>
      <c r="AG1261">
        <v>3</v>
      </c>
      <c r="AH1261">
        <v>5</v>
      </c>
      <c r="AI1261">
        <v>7</v>
      </c>
    </row>
    <row r="1262" spans="1:35" x14ac:dyDescent="0.2">
      <c r="A1262" s="102">
        <v>872</v>
      </c>
      <c r="B1262">
        <v>6370</v>
      </c>
      <c r="C1262" t="s">
        <v>3237</v>
      </c>
      <c r="D1262" t="s">
        <v>2938</v>
      </c>
      <c r="E1262">
        <v>3500</v>
      </c>
      <c r="F1262">
        <v>3495</v>
      </c>
      <c r="G1262">
        <v>300</v>
      </c>
      <c r="H1262" t="s">
        <v>2928</v>
      </c>
      <c r="I1262">
        <v>6920</v>
      </c>
      <c r="J1262" t="s">
        <v>2929</v>
      </c>
      <c r="K1262" t="s">
        <v>2930</v>
      </c>
      <c r="L1262">
        <v>5600</v>
      </c>
      <c r="M1262">
        <v>5490</v>
      </c>
      <c r="N1262">
        <v>200</v>
      </c>
      <c r="O1262" t="s">
        <v>2925</v>
      </c>
      <c r="P1262">
        <v>0.71913853870416999</v>
      </c>
      <c r="Q1262">
        <v>0.87190945930980202</v>
      </c>
      <c r="R1262">
        <v>3.1226599767010298E-3</v>
      </c>
      <c r="S1262">
        <v>6.7445699653217506E-2</v>
      </c>
      <c r="T1262">
        <v>-0.25969831926037201</v>
      </c>
      <c r="U1262">
        <v>0.25969831926037201</v>
      </c>
      <c r="V1262">
        <v>0.51322173878311705</v>
      </c>
      <c r="W1262">
        <v>-3.35</v>
      </c>
      <c r="X1262">
        <v>4.51</v>
      </c>
      <c r="Y1262">
        <v>-90233</v>
      </c>
      <c r="Z1262">
        <v>-5640</v>
      </c>
      <c r="AA1262">
        <v>-0.43</v>
      </c>
      <c r="AB1262">
        <v>16</v>
      </c>
      <c r="AC1262">
        <v>8</v>
      </c>
      <c r="AD1262">
        <v>8</v>
      </c>
      <c r="AE1262">
        <v>50</v>
      </c>
      <c r="AF1262">
        <v>10</v>
      </c>
      <c r="AG1262">
        <v>7</v>
      </c>
      <c r="AH1262">
        <v>7</v>
      </c>
      <c r="AI1262">
        <v>2</v>
      </c>
    </row>
    <row r="1263" spans="1:35" x14ac:dyDescent="0.2">
      <c r="A1263" s="102">
        <v>1393</v>
      </c>
      <c r="B1263">
        <v>3048</v>
      </c>
      <c r="C1263" t="s">
        <v>3333</v>
      </c>
      <c r="D1263" t="s">
        <v>2951</v>
      </c>
      <c r="E1263">
        <v>1208</v>
      </c>
      <c r="F1263">
        <v>1188</v>
      </c>
      <c r="G1263">
        <v>800</v>
      </c>
      <c r="H1263" t="s">
        <v>2928</v>
      </c>
      <c r="I1263">
        <v>4967</v>
      </c>
      <c r="J1263" t="s">
        <v>852</v>
      </c>
      <c r="K1263" t="s">
        <v>2950</v>
      </c>
      <c r="L1263">
        <v>9130</v>
      </c>
      <c r="M1263">
        <v>9140</v>
      </c>
      <c r="N1263">
        <v>100</v>
      </c>
      <c r="O1263" t="s">
        <v>2925</v>
      </c>
      <c r="P1263">
        <v>0.67665948228024297</v>
      </c>
      <c r="Q1263">
        <v>0.81911162362265599</v>
      </c>
      <c r="R1263">
        <v>3.24874876696391E-3</v>
      </c>
      <c r="S1263">
        <v>6.9009991270327406E-2</v>
      </c>
      <c r="T1263">
        <v>-2.2282730215770501</v>
      </c>
      <c r="U1263">
        <v>2.2282730215770501</v>
      </c>
      <c r="V1263">
        <v>1.2708478810431401</v>
      </c>
      <c r="W1263">
        <v>-5.2</v>
      </c>
      <c r="X1263">
        <v>3.98</v>
      </c>
      <c r="Y1263">
        <v>-90271</v>
      </c>
      <c r="Z1263">
        <v>-5015</v>
      </c>
      <c r="AA1263">
        <v>-0.27</v>
      </c>
      <c r="AB1263">
        <v>18</v>
      </c>
      <c r="AC1263">
        <v>8</v>
      </c>
      <c r="AD1263">
        <v>10</v>
      </c>
      <c r="AE1263">
        <v>44.44</v>
      </c>
      <c r="AF1263">
        <v>10</v>
      </c>
      <c r="AG1263">
        <v>5</v>
      </c>
      <c r="AH1263">
        <v>6</v>
      </c>
      <c r="AI1263">
        <v>7</v>
      </c>
    </row>
    <row r="1264" spans="1:35" x14ac:dyDescent="0.2">
      <c r="A1264" s="102">
        <v>102</v>
      </c>
      <c r="B1264">
        <v>5393</v>
      </c>
      <c r="C1264" t="s">
        <v>237</v>
      </c>
      <c r="D1264" t="s">
        <v>2924</v>
      </c>
      <c r="E1264">
        <v>2740</v>
      </c>
      <c r="F1264">
        <v>2743</v>
      </c>
      <c r="G1264">
        <v>400</v>
      </c>
      <c r="H1264" t="s">
        <v>2925</v>
      </c>
      <c r="I1264">
        <v>8020</v>
      </c>
      <c r="J1264" t="s">
        <v>3092</v>
      </c>
      <c r="K1264" t="s">
        <v>2932</v>
      </c>
      <c r="L1264">
        <v>1360</v>
      </c>
      <c r="M1264">
        <v>1373</v>
      </c>
      <c r="N1264">
        <v>800</v>
      </c>
      <c r="O1264" t="s">
        <v>2928</v>
      </c>
      <c r="P1264">
        <v>0.55467066089693295</v>
      </c>
      <c r="Q1264">
        <v>0.94297576510103598</v>
      </c>
      <c r="R1264">
        <v>0.38857607573728398</v>
      </c>
      <c r="S1264">
        <v>2.6953578438853199E-3</v>
      </c>
      <c r="T1264">
        <v>2.2375282006335602</v>
      </c>
      <c r="U1264">
        <v>2.2375282006335602</v>
      </c>
      <c r="V1264">
        <v>2.29646825711457</v>
      </c>
      <c r="W1264">
        <v>8.35</v>
      </c>
      <c r="X1264">
        <v>0.11</v>
      </c>
      <c r="Y1264">
        <v>-90611</v>
      </c>
      <c r="Z1264">
        <v>-5034</v>
      </c>
      <c r="AA1264">
        <v>-0.18</v>
      </c>
      <c r="AB1264">
        <v>18</v>
      </c>
      <c r="AC1264">
        <v>7</v>
      </c>
      <c r="AD1264">
        <v>11</v>
      </c>
      <c r="AE1264">
        <v>38.89</v>
      </c>
      <c r="AF1264">
        <v>14</v>
      </c>
      <c r="AG1264">
        <v>4</v>
      </c>
      <c r="AH1264">
        <v>5</v>
      </c>
      <c r="AI1264">
        <v>9</v>
      </c>
    </row>
    <row r="1265" spans="1:35" x14ac:dyDescent="0.2">
      <c r="A1265" s="102">
        <v>329</v>
      </c>
      <c r="B1265">
        <v>4819</v>
      </c>
      <c r="C1265" t="s">
        <v>2944</v>
      </c>
      <c r="D1265" t="s">
        <v>2927</v>
      </c>
      <c r="E1265">
        <v>4350</v>
      </c>
      <c r="F1265">
        <v>4245</v>
      </c>
      <c r="G1265">
        <v>200</v>
      </c>
      <c r="H1265" t="s">
        <v>2925</v>
      </c>
      <c r="I1265">
        <v>9468</v>
      </c>
      <c r="J1265" t="s">
        <v>2926</v>
      </c>
      <c r="K1265" t="s">
        <v>2927</v>
      </c>
      <c r="L1265">
        <v>1877</v>
      </c>
      <c r="M1265">
        <v>1832</v>
      </c>
      <c r="N1265">
        <v>500</v>
      </c>
      <c r="O1265" t="s">
        <v>2928</v>
      </c>
      <c r="P1265">
        <v>0.92793811237458201</v>
      </c>
      <c r="Q1265">
        <v>0.91540924891402098</v>
      </c>
      <c r="R1265">
        <v>9.6928391321003504E-2</v>
      </c>
      <c r="S1265">
        <v>1.28346294539467E-2</v>
      </c>
      <c r="T1265">
        <v>0.341583155282425</v>
      </c>
      <c r="U1265">
        <v>0.341583155282425</v>
      </c>
      <c r="V1265">
        <v>0.28656837804458501</v>
      </c>
      <c r="W1265">
        <v>1.48</v>
      </c>
      <c r="X1265">
        <v>7.89</v>
      </c>
      <c r="Y1265">
        <v>-92717</v>
      </c>
      <c r="Z1265">
        <v>-3709</v>
      </c>
      <c r="AA1265">
        <v>-0.23</v>
      </c>
      <c r="AB1265">
        <v>25</v>
      </c>
      <c r="AC1265">
        <v>11</v>
      </c>
      <c r="AD1265">
        <v>14</v>
      </c>
      <c r="AE1265">
        <v>44</v>
      </c>
      <c r="AF1265">
        <v>7</v>
      </c>
      <c r="AG1265">
        <v>11</v>
      </c>
      <c r="AH1265">
        <v>13</v>
      </c>
      <c r="AI1265">
        <v>1</v>
      </c>
    </row>
    <row r="1266" spans="1:35" x14ac:dyDescent="0.2">
      <c r="A1266" s="102">
        <v>187</v>
      </c>
      <c r="B1266">
        <v>2267</v>
      </c>
      <c r="C1266" t="s">
        <v>3238</v>
      </c>
      <c r="D1266" t="s">
        <v>2953</v>
      </c>
      <c r="E1266">
        <v>5780</v>
      </c>
      <c r="F1266">
        <v>5740</v>
      </c>
      <c r="G1266">
        <v>100</v>
      </c>
      <c r="H1266" t="s">
        <v>2925</v>
      </c>
      <c r="I1266">
        <v>7211</v>
      </c>
      <c r="J1266" t="s">
        <v>28</v>
      </c>
      <c r="K1266" t="s">
        <v>2943</v>
      </c>
      <c r="L1266">
        <v>423</v>
      </c>
      <c r="M1266">
        <v>425</v>
      </c>
      <c r="N1266">
        <v>1400</v>
      </c>
      <c r="O1266" t="s">
        <v>2928</v>
      </c>
      <c r="P1266">
        <v>0.88345877696166997</v>
      </c>
      <c r="Q1266">
        <v>0.93185829718983204</v>
      </c>
      <c r="R1266">
        <v>2.8776160622637399E-2</v>
      </c>
      <c r="S1266">
        <v>9.5282596668623699E-3</v>
      </c>
      <c r="T1266">
        <v>0.93444484426642105</v>
      </c>
      <c r="U1266">
        <v>0.93444484426642105</v>
      </c>
      <c r="V1266">
        <v>1.2906730192846201</v>
      </c>
      <c r="W1266">
        <v>3.68</v>
      </c>
      <c r="X1266">
        <v>3.66</v>
      </c>
      <c r="Y1266">
        <v>-92823</v>
      </c>
      <c r="Z1266">
        <v>-5801</v>
      </c>
      <c r="AA1266">
        <v>-0.23</v>
      </c>
      <c r="AB1266">
        <v>16</v>
      </c>
      <c r="AC1266">
        <v>7</v>
      </c>
      <c r="AD1266">
        <v>9</v>
      </c>
      <c r="AE1266">
        <v>43.75</v>
      </c>
      <c r="AF1266">
        <v>10</v>
      </c>
      <c r="AG1266">
        <v>6</v>
      </c>
      <c r="AH1266">
        <v>7</v>
      </c>
      <c r="AI1266">
        <v>3</v>
      </c>
    </row>
    <row r="1267" spans="1:35" x14ac:dyDescent="0.2">
      <c r="A1267" s="102">
        <v>1318</v>
      </c>
      <c r="B1267">
        <v>7453</v>
      </c>
      <c r="C1267" t="s">
        <v>54</v>
      </c>
      <c r="D1267" t="s">
        <v>2951</v>
      </c>
      <c r="E1267">
        <v>1892</v>
      </c>
      <c r="F1267">
        <v>1872</v>
      </c>
      <c r="G1267">
        <v>600</v>
      </c>
      <c r="H1267" t="s">
        <v>2928</v>
      </c>
      <c r="I1267">
        <v>9072</v>
      </c>
      <c r="J1267" t="s">
        <v>3095</v>
      </c>
      <c r="K1267" t="s">
        <v>3096</v>
      </c>
      <c r="L1267">
        <v>2659</v>
      </c>
      <c r="M1267">
        <v>2602</v>
      </c>
      <c r="N1267">
        <v>400</v>
      </c>
      <c r="O1267" t="s">
        <v>2925</v>
      </c>
      <c r="P1267">
        <v>0.88501629015556005</v>
      </c>
      <c r="Q1267">
        <v>0.82754611032523495</v>
      </c>
      <c r="R1267">
        <v>2.3599436680312301E-2</v>
      </c>
      <c r="S1267">
        <v>1.5034661480544E-2</v>
      </c>
      <c r="T1267">
        <v>-1.9693978420018401</v>
      </c>
      <c r="U1267">
        <v>1.9693978420018401</v>
      </c>
      <c r="V1267">
        <v>2.1866986242952602</v>
      </c>
      <c r="W1267">
        <v>-21.6</v>
      </c>
      <c r="X1267">
        <v>7.92</v>
      </c>
      <c r="Y1267">
        <v>-92826</v>
      </c>
      <c r="Z1267">
        <v>-5802</v>
      </c>
      <c r="AA1267">
        <v>-0.24</v>
      </c>
      <c r="AB1267">
        <v>16</v>
      </c>
      <c r="AC1267">
        <v>7</v>
      </c>
      <c r="AD1267">
        <v>9</v>
      </c>
      <c r="AE1267">
        <v>43.75</v>
      </c>
      <c r="AF1267">
        <v>14</v>
      </c>
      <c r="AG1267">
        <v>3</v>
      </c>
      <c r="AH1267">
        <v>5</v>
      </c>
      <c r="AI1267">
        <v>8</v>
      </c>
    </row>
    <row r="1268" spans="1:35" x14ac:dyDescent="0.2">
      <c r="A1268" s="102">
        <v>476</v>
      </c>
      <c r="B1268">
        <v>2267</v>
      </c>
      <c r="C1268" t="s">
        <v>3238</v>
      </c>
      <c r="D1268" t="s">
        <v>2953</v>
      </c>
      <c r="E1268">
        <v>5780</v>
      </c>
      <c r="F1268">
        <v>5740</v>
      </c>
      <c r="G1268">
        <v>100</v>
      </c>
      <c r="H1268" t="s">
        <v>2928</v>
      </c>
      <c r="I1268">
        <v>9501</v>
      </c>
      <c r="J1268" t="s">
        <v>2992</v>
      </c>
      <c r="K1268" t="s">
        <v>2990</v>
      </c>
      <c r="L1268">
        <v>461</v>
      </c>
      <c r="M1268">
        <v>451</v>
      </c>
      <c r="N1268">
        <v>1300</v>
      </c>
      <c r="O1268" t="s">
        <v>2925</v>
      </c>
      <c r="P1268">
        <v>0.70487377510752003</v>
      </c>
      <c r="Q1268">
        <v>0.90427121300150903</v>
      </c>
      <c r="R1268">
        <v>5.2903937128286E-3</v>
      </c>
      <c r="S1268">
        <v>7.1562478285718795E-2</v>
      </c>
      <c r="T1268">
        <v>-0.20934969085032101</v>
      </c>
      <c r="U1268">
        <v>0.20934969085032101</v>
      </c>
      <c r="V1268">
        <v>0.43759716436185397</v>
      </c>
      <c r="W1268">
        <v>-1.0900000000000001</v>
      </c>
      <c r="X1268">
        <v>2.14</v>
      </c>
      <c r="Y1268">
        <v>-93008</v>
      </c>
      <c r="Z1268">
        <v>-4228</v>
      </c>
      <c r="AA1268">
        <v>-0.21</v>
      </c>
      <c r="AB1268">
        <v>22</v>
      </c>
      <c r="AC1268">
        <v>10</v>
      </c>
      <c r="AD1268">
        <v>12</v>
      </c>
      <c r="AE1268">
        <v>45.45</v>
      </c>
      <c r="AF1268">
        <v>10</v>
      </c>
      <c r="AG1268">
        <v>7</v>
      </c>
      <c r="AH1268">
        <v>6</v>
      </c>
      <c r="AI1268">
        <v>9</v>
      </c>
    </row>
    <row r="1269" spans="1:35" x14ac:dyDescent="0.2">
      <c r="A1269" s="102">
        <v>191</v>
      </c>
      <c r="B1269">
        <v>4927</v>
      </c>
      <c r="C1269" t="s">
        <v>3280</v>
      </c>
      <c r="D1269" t="s">
        <v>2950</v>
      </c>
      <c r="E1269">
        <v>2455</v>
      </c>
      <c r="F1269">
        <v>2461</v>
      </c>
      <c r="G1269">
        <v>400</v>
      </c>
      <c r="H1269" t="s">
        <v>2928</v>
      </c>
      <c r="I1269">
        <v>6178</v>
      </c>
      <c r="J1269" t="s">
        <v>3677</v>
      </c>
      <c r="K1269" t="s">
        <v>2940</v>
      </c>
      <c r="L1269">
        <v>1040.5</v>
      </c>
      <c r="M1269">
        <v>1030.5</v>
      </c>
      <c r="N1269">
        <v>1000</v>
      </c>
      <c r="O1269" t="s">
        <v>2925</v>
      </c>
      <c r="P1269">
        <v>0.66515436495652602</v>
      </c>
      <c r="Q1269">
        <v>0.93101369352173602</v>
      </c>
      <c r="R1269">
        <v>5.1416009905009601E-2</v>
      </c>
      <c r="S1269">
        <v>2.5595568294426899E-2</v>
      </c>
      <c r="T1269">
        <v>-1.75303665707555</v>
      </c>
      <c r="U1269">
        <v>1.75303665707555</v>
      </c>
      <c r="V1269">
        <v>2.3146394467166802</v>
      </c>
      <c r="W1269">
        <v>-5.99</v>
      </c>
      <c r="X1269">
        <v>4.68</v>
      </c>
      <c r="Y1269">
        <v>-93009</v>
      </c>
      <c r="Z1269">
        <v>-5167</v>
      </c>
      <c r="AA1269">
        <v>-0.34</v>
      </c>
      <c r="AB1269">
        <v>18</v>
      </c>
      <c r="AC1269">
        <v>7</v>
      </c>
      <c r="AD1269">
        <v>11</v>
      </c>
      <c r="AE1269">
        <v>38.89</v>
      </c>
      <c r="AF1269">
        <v>12</v>
      </c>
      <c r="AG1269">
        <v>6</v>
      </c>
      <c r="AH1269">
        <v>9</v>
      </c>
      <c r="AI1269">
        <v>3</v>
      </c>
    </row>
    <row r="1270" spans="1:35" x14ac:dyDescent="0.2">
      <c r="A1270" s="102">
        <v>895</v>
      </c>
      <c r="B1270">
        <v>1414</v>
      </c>
      <c r="C1270" t="s">
        <v>3172</v>
      </c>
      <c r="D1270" t="s">
        <v>2935</v>
      </c>
      <c r="E1270">
        <v>4640</v>
      </c>
      <c r="F1270">
        <v>4655</v>
      </c>
      <c r="G1270">
        <v>200</v>
      </c>
      <c r="H1270" t="s">
        <v>2928</v>
      </c>
      <c r="I1270">
        <v>3938</v>
      </c>
      <c r="J1270" t="s">
        <v>3267</v>
      </c>
      <c r="K1270" t="s">
        <v>2927</v>
      </c>
      <c r="L1270">
        <v>5380</v>
      </c>
      <c r="M1270">
        <v>5380</v>
      </c>
      <c r="N1270">
        <v>200</v>
      </c>
      <c r="O1270" t="s">
        <v>2925</v>
      </c>
      <c r="P1270">
        <v>0.56600115431440301</v>
      </c>
      <c r="Q1270">
        <v>0.86972871924253203</v>
      </c>
      <c r="R1270">
        <v>0.49681432584869201</v>
      </c>
      <c r="S1270">
        <v>8.5128073440358096E-2</v>
      </c>
      <c r="T1270">
        <v>-0.38838454748582701</v>
      </c>
      <c r="U1270">
        <v>0.38838454748582701</v>
      </c>
      <c r="V1270">
        <v>0.44492891955986202</v>
      </c>
      <c r="W1270">
        <v>-3.46</v>
      </c>
      <c r="X1270">
        <v>13.48</v>
      </c>
      <c r="Y1270">
        <v>-93419</v>
      </c>
      <c r="Z1270">
        <v>-7186</v>
      </c>
      <c r="AA1270">
        <v>-0.52</v>
      </c>
      <c r="AB1270">
        <v>13</v>
      </c>
      <c r="AC1270">
        <v>5</v>
      </c>
      <c r="AD1270">
        <v>8</v>
      </c>
      <c r="AE1270">
        <v>38.46</v>
      </c>
      <c r="AF1270">
        <v>11</v>
      </c>
      <c r="AG1270">
        <v>4</v>
      </c>
      <c r="AH1270">
        <v>5</v>
      </c>
      <c r="AI1270">
        <v>4</v>
      </c>
    </row>
    <row r="1271" spans="1:35" x14ac:dyDescent="0.2">
      <c r="A1271" s="102">
        <v>1028</v>
      </c>
      <c r="B1271">
        <v>6465</v>
      </c>
      <c r="C1271" t="s">
        <v>537</v>
      </c>
      <c r="D1271" t="s">
        <v>2938</v>
      </c>
      <c r="E1271">
        <v>10550</v>
      </c>
      <c r="F1271">
        <v>10560</v>
      </c>
      <c r="G1271">
        <v>100</v>
      </c>
      <c r="H1271" t="s">
        <v>2925</v>
      </c>
      <c r="I1271">
        <v>8031</v>
      </c>
      <c r="J1271" t="s">
        <v>1013</v>
      </c>
      <c r="K1271" t="s">
        <v>2932</v>
      </c>
      <c r="L1271">
        <v>1981</v>
      </c>
      <c r="M1271">
        <v>1981</v>
      </c>
      <c r="N1271">
        <v>500</v>
      </c>
      <c r="O1271" t="s">
        <v>2928</v>
      </c>
      <c r="P1271">
        <v>0.54379286475657396</v>
      </c>
      <c r="Q1271">
        <v>0.85693882555526801</v>
      </c>
      <c r="R1271">
        <v>0.15936576051165899</v>
      </c>
      <c r="S1271">
        <v>4.0167707834138901E-2</v>
      </c>
      <c r="T1271">
        <v>2.8388504314301999</v>
      </c>
      <c r="U1271">
        <v>2.8388504314301999</v>
      </c>
      <c r="V1271">
        <v>3.0722639886972201</v>
      </c>
      <c r="W1271">
        <v>5.58</v>
      </c>
      <c r="X1271">
        <v>6.2</v>
      </c>
      <c r="Y1271">
        <v>-94028</v>
      </c>
      <c r="Z1271">
        <v>-7233</v>
      </c>
      <c r="AA1271">
        <v>-0.16</v>
      </c>
      <c r="AB1271">
        <v>13</v>
      </c>
      <c r="AC1271">
        <v>6</v>
      </c>
      <c r="AD1271">
        <v>7</v>
      </c>
      <c r="AE1271">
        <v>46.15</v>
      </c>
      <c r="AF1271">
        <v>13</v>
      </c>
      <c r="AG1271">
        <v>4</v>
      </c>
      <c r="AH1271">
        <v>3</v>
      </c>
      <c r="AI1271">
        <v>6</v>
      </c>
    </row>
    <row r="1272" spans="1:35" x14ac:dyDescent="0.2">
      <c r="A1272" s="102">
        <v>1149</v>
      </c>
      <c r="B1272">
        <v>4508</v>
      </c>
      <c r="C1272" t="s">
        <v>223</v>
      </c>
      <c r="D1272" t="s">
        <v>2948</v>
      </c>
      <c r="E1272">
        <v>2006</v>
      </c>
      <c r="F1272">
        <v>2007</v>
      </c>
      <c r="G1272">
        <v>300</v>
      </c>
      <c r="H1272" t="s">
        <v>2925</v>
      </c>
      <c r="I1272">
        <v>6981</v>
      </c>
      <c r="J1272" t="s">
        <v>3179</v>
      </c>
      <c r="K1272" t="s">
        <v>2930</v>
      </c>
      <c r="L1272">
        <v>6711</v>
      </c>
      <c r="M1272">
        <v>6620</v>
      </c>
      <c r="N1272">
        <v>100</v>
      </c>
      <c r="O1272" t="s">
        <v>2928</v>
      </c>
      <c r="P1272">
        <v>0.51988102829411598</v>
      </c>
      <c r="Q1272">
        <v>0.84462495886425404</v>
      </c>
      <c r="R1272">
        <v>0.31912786326426901</v>
      </c>
      <c r="S1272">
        <v>8.1011524767375498E-2</v>
      </c>
      <c r="T1272">
        <v>0.55098398722794295</v>
      </c>
      <c r="U1272">
        <v>0.55098398722794295</v>
      </c>
      <c r="V1272">
        <v>0.50661914285930898</v>
      </c>
      <c r="W1272">
        <v>7.59</v>
      </c>
      <c r="X1272">
        <v>9.0500000000000007</v>
      </c>
      <c r="Y1272">
        <v>-94067</v>
      </c>
      <c r="Z1272">
        <v>-6271</v>
      </c>
      <c r="AA1272">
        <v>0.1</v>
      </c>
      <c r="AB1272">
        <v>15</v>
      </c>
      <c r="AC1272">
        <v>8</v>
      </c>
      <c r="AD1272">
        <v>7</v>
      </c>
      <c r="AE1272">
        <v>53.33</v>
      </c>
      <c r="AF1272">
        <v>11</v>
      </c>
      <c r="AG1272">
        <v>6</v>
      </c>
      <c r="AH1272">
        <v>5</v>
      </c>
      <c r="AI1272">
        <v>4</v>
      </c>
    </row>
    <row r="1273" spans="1:35" x14ac:dyDescent="0.2">
      <c r="A1273" s="102">
        <v>1292</v>
      </c>
      <c r="B1273">
        <v>4151</v>
      </c>
      <c r="C1273" t="s">
        <v>2793</v>
      </c>
      <c r="D1273" t="s">
        <v>2948</v>
      </c>
      <c r="E1273">
        <v>2745</v>
      </c>
      <c r="F1273">
        <v>2831</v>
      </c>
      <c r="G1273">
        <v>300</v>
      </c>
      <c r="H1273" t="s">
        <v>2925</v>
      </c>
      <c r="I1273">
        <v>8601</v>
      </c>
      <c r="J1273" t="s">
        <v>25</v>
      </c>
      <c r="K1273" t="s">
        <v>3183</v>
      </c>
      <c r="L1273">
        <v>570</v>
      </c>
      <c r="M1273">
        <v>567.29999999999995</v>
      </c>
      <c r="N1273">
        <v>1500</v>
      </c>
      <c r="O1273" t="s">
        <v>2928</v>
      </c>
      <c r="P1273">
        <v>0.88492664706289603</v>
      </c>
      <c r="Q1273">
        <v>0.82999631026662102</v>
      </c>
      <c r="R1273">
        <v>2.3102266902617501E-2</v>
      </c>
      <c r="S1273">
        <v>7.0353537277893202E-2</v>
      </c>
      <c r="T1273">
        <v>2.1942864821684398</v>
      </c>
      <c r="U1273">
        <v>2.1942864821684398</v>
      </c>
      <c r="V1273">
        <v>1.6988329568178699</v>
      </c>
      <c r="W1273">
        <v>12.39</v>
      </c>
      <c r="X1273">
        <v>0.19</v>
      </c>
      <c r="Y1273">
        <v>-94362</v>
      </c>
      <c r="Z1273">
        <v>-4966</v>
      </c>
      <c r="AA1273">
        <v>-0.32</v>
      </c>
      <c r="AB1273">
        <v>19</v>
      </c>
      <c r="AC1273">
        <v>8</v>
      </c>
      <c r="AD1273">
        <v>11</v>
      </c>
      <c r="AE1273">
        <v>42.11</v>
      </c>
      <c r="AF1273">
        <v>13</v>
      </c>
      <c r="AG1273">
        <v>5</v>
      </c>
      <c r="AH1273">
        <v>4</v>
      </c>
      <c r="AI1273">
        <v>10</v>
      </c>
    </row>
    <row r="1274" spans="1:35" x14ac:dyDescent="0.2">
      <c r="A1274" s="102">
        <v>300</v>
      </c>
      <c r="B1274">
        <v>4324</v>
      </c>
      <c r="C1274" t="s">
        <v>3228</v>
      </c>
      <c r="D1274" t="s">
        <v>2940</v>
      </c>
      <c r="E1274">
        <v>3715</v>
      </c>
      <c r="F1274">
        <v>3660</v>
      </c>
      <c r="G1274">
        <v>300</v>
      </c>
      <c r="H1274" t="s">
        <v>2925</v>
      </c>
      <c r="I1274">
        <v>7202</v>
      </c>
      <c r="J1274" t="s">
        <v>958</v>
      </c>
      <c r="K1274" t="s">
        <v>2943</v>
      </c>
      <c r="L1274">
        <v>1138</v>
      </c>
      <c r="M1274">
        <v>1140.5</v>
      </c>
      <c r="N1274">
        <v>1000</v>
      </c>
      <c r="O1274" t="s">
        <v>2928</v>
      </c>
      <c r="P1274">
        <v>0.69749992880206602</v>
      </c>
      <c r="Q1274">
        <v>0.91910994868529505</v>
      </c>
      <c r="R1274">
        <v>0.40048011254191002</v>
      </c>
      <c r="S1274">
        <v>5.78230300962412E-4</v>
      </c>
      <c r="T1274">
        <v>0.89331346026525904</v>
      </c>
      <c r="U1274">
        <v>0.89331346026525904</v>
      </c>
      <c r="V1274">
        <v>1.52846740347157</v>
      </c>
      <c r="W1274">
        <v>3.73</v>
      </c>
      <c r="X1274">
        <v>3.87</v>
      </c>
      <c r="Y1274">
        <v>-94396</v>
      </c>
      <c r="Z1274">
        <v>-5553</v>
      </c>
      <c r="AA1274">
        <v>-0.13</v>
      </c>
      <c r="AB1274">
        <v>17</v>
      </c>
      <c r="AC1274">
        <v>8</v>
      </c>
      <c r="AD1274">
        <v>9</v>
      </c>
      <c r="AE1274">
        <v>47.06</v>
      </c>
      <c r="AF1274">
        <v>13</v>
      </c>
      <c r="AG1274">
        <v>7</v>
      </c>
      <c r="AH1274">
        <v>4</v>
      </c>
      <c r="AI1274">
        <v>6</v>
      </c>
    </row>
    <row r="1275" spans="1:35" x14ac:dyDescent="0.2">
      <c r="A1275" s="102">
        <v>927</v>
      </c>
      <c r="B1275">
        <v>4819</v>
      </c>
      <c r="C1275" t="s">
        <v>2944</v>
      </c>
      <c r="D1275" t="s">
        <v>2927</v>
      </c>
      <c r="E1275">
        <v>4350</v>
      </c>
      <c r="F1275">
        <v>4245</v>
      </c>
      <c r="G1275">
        <v>200</v>
      </c>
      <c r="H1275" t="s">
        <v>2925</v>
      </c>
      <c r="I1275">
        <v>9682</v>
      </c>
      <c r="J1275" t="s">
        <v>3203</v>
      </c>
      <c r="K1275" t="s">
        <v>2927</v>
      </c>
      <c r="L1275">
        <v>2376</v>
      </c>
      <c r="M1275">
        <v>2326</v>
      </c>
      <c r="N1275">
        <v>400</v>
      </c>
      <c r="O1275" t="s">
        <v>2928</v>
      </c>
      <c r="P1275">
        <v>0.73662635578179503</v>
      </c>
      <c r="Q1275">
        <v>0.86612542898551803</v>
      </c>
      <c r="R1275">
        <v>0.49894516642324099</v>
      </c>
      <c r="S1275">
        <v>1.00244489601662E-2</v>
      </c>
      <c r="T1275">
        <v>1.36520779136361</v>
      </c>
      <c r="U1275">
        <v>1.36520779136361</v>
      </c>
      <c r="V1275">
        <v>1.66436175964883</v>
      </c>
      <c r="W1275">
        <v>7.48</v>
      </c>
      <c r="X1275">
        <v>9.59</v>
      </c>
      <c r="Y1275">
        <v>-94902</v>
      </c>
      <c r="Z1275">
        <v>-5582</v>
      </c>
      <c r="AA1275">
        <v>-0.35</v>
      </c>
      <c r="AB1275">
        <v>17</v>
      </c>
      <c r="AC1275">
        <v>7</v>
      </c>
      <c r="AD1275">
        <v>10</v>
      </c>
      <c r="AE1275">
        <v>41.18</v>
      </c>
      <c r="AF1275">
        <v>12</v>
      </c>
      <c r="AG1275">
        <v>4</v>
      </c>
      <c r="AH1275">
        <v>8</v>
      </c>
      <c r="AI1275">
        <v>5</v>
      </c>
    </row>
    <row r="1276" spans="1:35" x14ac:dyDescent="0.2">
      <c r="A1276" s="102">
        <v>442</v>
      </c>
      <c r="B1276">
        <v>5019</v>
      </c>
      <c r="C1276" t="s">
        <v>3260</v>
      </c>
      <c r="D1276" t="s">
        <v>3261</v>
      </c>
      <c r="E1276">
        <v>2827</v>
      </c>
      <c r="F1276">
        <v>2835</v>
      </c>
      <c r="G1276">
        <v>300</v>
      </c>
      <c r="H1276" t="s">
        <v>2925</v>
      </c>
      <c r="I1276">
        <v>9507</v>
      </c>
      <c r="J1276" t="s">
        <v>3102</v>
      </c>
      <c r="K1276" t="s">
        <v>2990</v>
      </c>
      <c r="L1276">
        <v>942</v>
      </c>
      <c r="M1276">
        <v>935</v>
      </c>
      <c r="N1276">
        <v>900</v>
      </c>
      <c r="O1276" t="s">
        <v>2928</v>
      </c>
      <c r="P1276">
        <v>0.84633351022215597</v>
      </c>
      <c r="Q1276">
        <v>0.90647967081750502</v>
      </c>
      <c r="R1276">
        <v>0.17401497048509601</v>
      </c>
      <c r="S1276">
        <v>5.0775892737297698E-2</v>
      </c>
      <c r="T1276">
        <v>1.4129544266373599</v>
      </c>
      <c r="U1276">
        <v>1.4129544266373599</v>
      </c>
      <c r="V1276">
        <v>1.2422742012530801</v>
      </c>
      <c r="W1276">
        <v>4.58</v>
      </c>
      <c r="X1276">
        <v>1.06</v>
      </c>
      <c r="Y1276">
        <v>-95670</v>
      </c>
      <c r="Z1276">
        <v>-4784</v>
      </c>
      <c r="AA1276">
        <v>-0.27</v>
      </c>
      <c r="AB1276">
        <v>20</v>
      </c>
      <c r="AC1276">
        <v>9</v>
      </c>
      <c r="AD1276">
        <v>11</v>
      </c>
      <c r="AE1276">
        <v>45</v>
      </c>
      <c r="AF1276">
        <v>10</v>
      </c>
      <c r="AG1276">
        <v>8</v>
      </c>
      <c r="AH1276">
        <v>8</v>
      </c>
      <c r="AI1276">
        <v>4</v>
      </c>
    </row>
    <row r="1277" spans="1:35" x14ac:dyDescent="0.2">
      <c r="A1277" s="102">
        <v>430</v>
      </c>
      <c r="B1277">
        <v>3635</v>
      </c>
      <c r="C1277" t="s">
        <v>47</v>
      </c>
      <c r="D1277" t="s">
        <v>2927</v>
      </c>
      <c r="E1277">
        <v>3150</v>
      </c>
      <c r="F1277">
        <v>3155</v>
      </c>
      <c r="G1277">
        <v>200</v>
      </c>
      <c r="H1277" t="s">
        <v>2925</v>
      </c>
      <c r="I1277">
        <v>6028</v>
      </c>
      <c r="J1277" t="s">
        <v>694</v>
      </c>
      <c r="K1277" t="s">
        <v>2940</v>
      </c>
      <c r="L1277">
        <v>7870</v>
      </c>
      <c r="M1277">
        <v>7750</v>
      </c>
      <c r="N1277">
        <v>100</v>
      </c>
      <c r="O1277" t="s">
        <v>2928</v>
      </c>
      <c r="P1277">
        <v>0.69259346065175798</v>
      </c>
      <c r="Q1277">
        <v>0.90754227803398502</v>
      </c>
      <c r="R1277">
        <v>0.40332404640743102</v>
      </c>
      <c r="S1277">
        <v>7.5640269676055402E-2</v>
      </c>
      <c r="T1277">
        <v>2.5637446279834899</v>
      </c>
      <c r="U1277">
        <v>2.5637446279834899</v>
      </c>
      <c r="V1277">
        <v>2.62835758655996</v>
      </c>
      <c r="W1277">
        <v>9.3000000000000007</v>
      </c>
      <c r="X1277">
        <v>18.579999999999998</v>
      </c>
      <c r="Y1277">
        <v>-96156</v>
      </c>
      <c r="Z1277">
        <v>-6010</v>
      </c>
      <c r="AA1277">
        <v>-0.41</v>
      </c>
      <c r="AB1277">
        <v>16</v>
      </c>
      <c r="AC1277">
        <v>7</v>
      </c>
      <c r="AD1277">
        <v>9</v>
      </c>
      <c r="AE1277">
        <v>43.75</v>
      </c>
      <c r="AF1277">
        <v>11</v>
      </c>
      <c r="AG1277">
        <v>5</v>
      </c>
      <c r="AH1277">
        <v>7</v>
      </c>
      <c r="AI1277">
        <v>4</v>
      </c>
    </row>
    <row r="1278" spans="1:35" x14ac:dyDescent="0.2">
      <c r="A1278" s="102">
        <v>773</v>
      </c>
      <c r="B1278">
        <v>6481</v>
      </c>
      <c r="C1278" t="s">
        <v>3638</v>
      </c>
      <c r="D1278" t="s">
        <v>2938</v>
      </c>
      <c r="E1278">
        <v>2929</v>
      </c>
      <c r="F1278">
        <v>2911</v>
      </c>
      <c r="G1278">
        <v>300</v>
      </c>
      <c r="H1278" t="s">
        <v>2925</v>
      </c>
      <c r="I1278">
        <v>6592</v>
      </c>
      <c r="J1278" t="s">
        <v>3221</v>
      </c>
      <c r="K1278" t="s">
        <v>2930</v>
      </c>
      <c r="L1278">
        <v>4045</v>
      </c>
      <c r="M1278">
        <v>4015</v>
      </c>
      <c r="N1278">
        <v>200</v>
      </c>
      <c r="O1278" t="s">
        <v>2928</v>
      </c>
      <c r="P1278">
        <v>0.52746337691592704</v>
      </c>
      <c r="Q1278">
        <v>0.88047986343513795</v>
      </c>
      <c r="R1278">
        <v>5.22601088916669E-2</v>
      </c>
      <c r="S1278">
        <v>3.4763885990850602E-3</v>
      </c>
      <c r="T1278">
        <v>0.55491163821928002</v>
      </c>
      <c r="U1278">
        <v>0.55491163821928002</v>
      </c>
      <c r="V1278">
        <v>0.395842159974577</v>
      </c>
      <c r="W1278">
        <v>1.9</v>
      </c>
      <c r="X1278">
        <v>8.75</v>
      </c>
      <c r="Y1278">
        <v>-97209</v>
      </c>
      <c r="Z1278">
        <v>-8837</v>
      </c>
      <c r="AA1278">
        <v>-0.59</v>
      </c>
      <c r="AB1278">
        <v>11</v>
      </c>
      <c r="AC1278">
        <v>3</v>
      </c>
      <c r="AD1278">
        <v>8</v>
      </c>
      <c r="AE1278">
        <v>27.27</v>
      </c>
      <c r="AF1278">
        <v>12</v>
      </c>
      <c r="AG1278">
        <v>3</v>
      </c>
      <c r="AH1278">
        <v>5</v>
      </c>
      <c r="AI1278">
        <v>3</v>
      </c>
    </row>
    <row r="1279" spans="1:35" x14ac:dyDescent="0.2">
      <c r="A1279" s="102">
        <v>1281</v>
      </c>
      <c r="B1279">
        <v>4183</v>
      </c>
      <c r="C1279" t="s">
        <v>3187</v>
      </c>
      <c r="D1279" t="s">
        <v>2950</v>
      </c>
      <c r="E1279">
        <v>2640</v>
      </c>
      <c r="F1279">
        <v>2634</v>
      </c>
      <c r="G1279">
        <v>400</v>
      </c>
      <c r="H1279" t="s">
        <v>2925</v>
      </c>
      <c r="I1279">
        <v>5334</v>
      </c>
      <c r="J1279" t="s">
        <v>3239</v>
      </c>
      <c r="K1279" t="s">
        <v>2924</v>
      </c>
      <c r="L1279">
        <v>1963</v>
      </c>
      <c r="M1279">
        <v>1967</v>
      </c>
      <c r="N1279">
        <v>500</v>
      </c>
      <c r="O1279" t="s">
        <v>2928</v>
      </c>
      <c r="P1279">
        <v>0.73939706015262896</v>
      </c>
      <c r="Q1279">
        <v>0.83070517931381305</v>
      </c>
      <c r="R1279">
        <v>2.2426357977836198E-2</v>
      </c>
      <c r="S1279">
        <v>9.7289792383004003E-2</v>
      </c>
      <c r="T1279">
        <v>2.7494193250992498</v>
      </c>
      <c r="U1279">
        <v>2.7494193250992498</v>
      </c>
      <c r="V1279">
        <v>3.3325088108896201</v>
      </c>
      <c r="W1279">
        <v>7.98</v>
      </c>
      <c r="X1279">
        <v>6.65</v>
      </c>
      <c r="Y1279">
        <v>-97297</v>
      </c>
      <c r="Z1279">
        <v>-6081</v>
      </c>
      <c r="AA1279">
        <v>-0.38</v>
      </c>
      <c r="AB1279">
        <v>16</v>
      </c>
      <c r="AC1279">
        <v>7</v>
      </c>
      <c r="AD1279">
        <v>9</v>
      </c>
      <c r="AE1279">
        <v>43.75</v>
      </c>
      <c r="AF1279">
        <v>13</v>
      </c>
      <c r="AG1279">
        <v>4</v>
      </c>
      <c r="AH1279">
        <v>5</v>
      </c>
      <c r="AI1279">
        <v>7</v>
      </c>
    </row>
    <row r="1280" spans="1:35" x14ac:dyDescent="0.2">
      <c r="A1280" s="102">
        <v>1415</v>
      </c>
      <c r="B1280">
        <v>2327</v>
      </c>
      <c r="C1280" t="s">
        <v>3632</v>
      </c>
      <c r="D1280" t="s">
        <v>2927</v>
      </c>
      <c r="E1280">
        <v>3325</v>
      </c>
      <c r="F1280">
        <v>3275</v>
      </c>
      <c r="G1280">
        <v>200</v>
      </c>
      <c r="H1280" t="s">
        <v>2928</v>
      </c>
      <c r="I1280">
        <v>3141</v>
      </c>
      <c r="J1280" t="s">
        <v>3130</v>
      </c>
      <c r="K1280" t="s">
        <v>2951</v>
      </c>
      <c r="L1280">
        <v>6330</v>
      </c>
      <c r="M1280">
        <v>6320</v>
      </c>
      <c r="N1280">
        <v>100</v>
      </c>
      <c r="O1280" t="s">
        <v>2925</v>
      </c>
      <c r="P1280">
        <v>0.73004821662103503</v>
      </c>
      <c r="Q1280">
        <v>0.81610552580492501</v>
      </c>
      <c r="R1280">
        <v>0.16889227830749501</v>
      </c>
      <c r="S1280">
        <v>4.4135428492837699E-2</v>
      </c>
      <c r="T1280">
        <v>-1.68681784867484</v>
      </c>
      <c r="U1280">
        <v>1.68681784867484</v>
      </c>
      <c r="V1280">
        <v>0.31350680203493603</v>
      </c>
      <c r="W1280">
        <v>-6.72</v>
      </c>
      <c r="X1280">
        <v>3.64</v>
      </c>
      <c r="Y1280">
        <v>-97470</v>
      </c>
      <c r="Z1280">
        <v>-6498</v>
      </c>
      <c r="AA1280">
        <v>-0.37</v>
      </c>
      <c r="AB1280">
        <v>15</v>
      </c>
      <c r="AC1280">
        <v>7</v>
      </c>
      <c r="AD1280">
        <v>8</v>
      </c>
      <c r="AE1280">
        <v>46.67</v>
      </c>
      <c r="AF1280">
        <v>11</v>
      </c>
      <c r="AG1280">
        <v>6</v>
      </c>
      <c r="AH1280">
        <v>5</v>
      </c>
      <c r="AI1280">
        <v>4</v>
      </c>
    </row>
    <row r="1281" spans="1:35" x14ac:dyDescent="0.2">
      <c r="A1281" s="102">
        <v>376</v>
      </c>
      <c r="B1281">
        <v>4543</v>
      </c>
      <c r="C1281" t="s">
        <v>832</v>
      </c>
      <c r="D1281" t="s">
        <v>2934</v>
      </c>
      <c r="E1281">
        <v>3852</v>
      </c>
      <c r="F1281">
        <v>3941</v>
      </c>
      <c r="G1281">
        <v>200</v>
      </c>
      <c r="H1281" t="s">
        <v>2928</v>
      </c>
      <c r="I1281">
        <v>5333</v>
      </c>
      <c r="J1281" t="s">
        <v>238</v>
      </c>
      <c r="K1281" t="s">
        <v>2924</v>
      </c>
      <c r="L1281">
        <v>1900</v>
      </c>
      <c r="M1281">
        <v>1908</v>
      </c>
      <c r="N1281">
        <v>400</v>
      </c>
      <c r="O1281" t="s">
        <v>2925</v>
      </c>
      <c r="P1281">
        <v>0.53373620688643097</v>
      </c>
      <c r="Q1281">
        <v>0.91126475662824302</v>
      </c>
      <c r="R1281">
        <v>1.23068306317358E-2</v>
      </c>
      <c r="S1281">
        <v>6.3007323317941302E-3</v>
      </c>
      <c r="T1281">
        <v>-0.13185237450819501</v>
      </c>
      <c r="U1281">
        <v>0.13185237450819501</v>
      </c>
      <c r="V1281">
        <v>1.11607343470515</v>
      </c>
      <c r="W1281">
        <v>-0.42</v>
      </c>
      <c r="X1281">
        <v>3.17</v>
      </c>
      <c r="Y1281">
        <v>-98911</v>
      </c>
      <c r="Z1281">
        <v>-5206</v>
      </c>
      <c r="AA1281">
        <v>-0.22</v>
      </c>
      <c r="AB1281">
        <v>19</v>
      </c>
      <c r="AC1281">
        <v>9</v>
      </c>
      <c r="AD1281">
        <v>10</v>
      </c>
      <c r="AE1281">
        <v>47.37</v>
      </c>
      <c r="AF1281">
        <v>11</v>
      </c>
      <c r="AG1281">
        <v>6</v>
      </c>
      <c r="AH1281">
        <v>6</v>
      </c>
      <c r="AI1281">
        <v>7</v>
      </c>
    </row>
    <row r="1282" spans="1:35" x14ac:dyDescent="0.2">
      <c r="A1282" s="102">
        <v>149</v>
      </c>
      <c r="B1282">
        <v>7282</v>
      </c>
      <c r="C1282" t="s">
        <v>3247</v>
      </c>
      <c r="D1282" t="s">
        <v>2943</v>
      </c>
      <c r="E1282">
        <v>2462</v>
      </c>
      <c r="F1282">
        <v>2471</v>
      </c>
      <c r="G1282">
        <v>400</v>
      </c>
      <c r="H1282" t="s">
        <v>2928</v>
      </c>
      <c r="I1282">
        <v>9810</v>
      </c>
      <c r="J1282" t="s">
        <v>2892</v>
      </c>
      <c r="K1282" t="s">
        <v>2932</v>
      </c>
      <c r="L1282">
        <v>4820</v>
      </c>
      <c r="M1282">
        <v>4860</v>
      </c>
      <c r="N1282">
        <v>200</v>
      </c>
      <c r="O1282" t="s">
        <v>2925</v>
      </c>
      <c r="P1282">
        <v>0.90856404137722202</v>
      </c>
      <c r="Q1282">
        <v>0.93588798456660904</v>
      </c>
      <c r="R1282">
        <v>2.3511839166154998E-3</v>
      </c>
      <c r="S1282">
        <v>4.1923639966184298E-2</v>
      </c>
      <c r="T1282">
        <v>-0.69395365533282105</v>
      </c>
      <c r="U1282">
        <v>0.69395365533282105</v>
      </c>
      <c r="V1282">
        <v>0.89356158686187204</v>
      </c>
      <c r="W1282">
        <v>-2.08</v>
      </c>
      <c r="X1282">
        <v>1.69</v>
      </c>
      <c r="Y1282">
        <v>-100129</v>
      </c>
      <c r="Z1282">
        <v>-6258</v>
      </c>
      <c r="AA1282">
        <v>-0.44</v>
      </c>
      <c r="AB1282">
        <v>16</v>
      </c>
      <c r="AC1282">
        <v>7</v>
      </c>
      <c r="AD1282">
        <v>9</v>
      </c>
      <c r="AE1282">
        <v>43.75</v>
      </c>
      <c r="AF1282">
        <v>12</v>
      </c>
      <c r="AG1282">
        <v>4</v>
      </c>
      <c r="AH1282">
        <v>5</v>
      </c>
      <c r="AI1282">
        <v>7</v>
      </c>
    </row>
    <row r="1283" spans="1:35" x14ac:dyDescent="0.2">
      <c r="A1283" s="102">
        <v>682</v>
      </c>
      <c r="B1283">
        <v>8591</v>
      </c>
      <c r="C1283" t="s">
        <v>3161</v>
      </c>
      <c r="D1283" t="s">
        <v>2931</v>
      </c>
      <c r="E1283">
        <v>1950.5</v>
      </c>
      <c r="F1283">
        <v>1940</v>
      </c>
      <c r="G1283">
        <v>500</v>
      </c>
      <c r="H1283" t="s">
        <v>2925</v>
      </c>
      <c r="I1283">
        <v>8604</v>
      </c>
      <c r="J1283" t="s">
        <v>541</v>
      </c>
      <c r="K1283" t="s">
        <v>3183</v>
      </c>
      <c r="L1283">
        <v>559</v>
      </c>
      <c r="M1283">
        <v>561.6</v>
      </c>
      <c r="N1283">
        <v>1700</v>
      </c>
      <c r="O1283" t="s">
        <v>2928</v>
      </c>
      <c r="P1283">
        <v>0.61446074545518203</v>
      </c>
      <c r="Q1283">
        <v>0.88808409649086195</v>
      </c>
      <c r="R1283">
        <v>4.9998311401562197E-2</v>
      </c>
      <c r="S1283">
        <v>4.1815269676028097E-2</v>
      </c>
      <c r="T1283">
        <v>1.9876616942897001</v>
      </c>
      <c r="U1283">
        <v>1.9876616942897001</v>
      </c>
      <c r="V1283">
        <v>2.4688661101805098</v>
      </c>
      <c r="W1283">
        <v>4.46</v>
      </c>
      <c r="X1283">
        <v>1.58</v>
      </c>
      <c r="Y1283">
        <v>-100878</v>
      </c>
      <c r="Z1283">
        <v>-5934</v>
      </c>
      <c r="AA1283">
        <v>-0.32</v>
      </c>
      <c r="AB1283">
        <v>17</v>
      </c>
      <c r="AC1283">
        <v>6</v>
      </c>
      <c r="AD1283">
        <v>11</v>
      </c>
      <c r="AE1283">
        <v>35.29</v>
      </c>
      <c r="AF1283">
        <v>14</v>
      </c>
      <c r="AG1283">
        <v>3</v>
      </c>
      <c r="AH1283">
        <v>3</v>
      </c>
      <c r="AI1283">
        <v>11</v>
      </c>
    </row>
    <row r="1284" spans="1:35" x14ac:dyDescent="0.2">
      <c r="A1284" s="102">
        <v>759</v>
      </c>
      <c r="B1284">
        <v>6758</v>
      </c>
      <c r="C1284" t="s">
        <v>2942</v>
      </c>
      <c r="D1284" t="s">
        <v>2930</v>
      </c>
      <c r="E1284">
        <v>7890</v>
      </c>
      <c r="F1284">
        <v>7826</v>
      </c>
      <c r="G1284">
        <v>100</v>
      </c>
      <c r="H1284" t="s">
        <v>2925</v>
      </c>
      <c r="I1284">
        <v>9684</v>
      </c>
      <c r="J1284" t="s">
        <v>3176</v>
      </c>
      <c r="K1284" t="s">
        <v>2927</v>
      </c>
      <c r="L1284">
        <v>5260</v>
      </c>
      <c r="M1284">
        <v>5160</v>
      </c>
      <c r="N1284">
        <v>200</v>
      </c>
      <c r="O1284" t="s">
        <v>2928</v>
      </c>
      <c r="P1284">
        <v>0.53878846808639103</v>
      </c>
      <c r="Q1284">
        <v>0.88192362189282103</v>
      </c>
      <c r="R1284">
        <v>0.46143087979040798</v>
      </c>
      <c r="S1284">
        <v>4.7546451634722299E-2</v>
      </c>
      <c r="T1284">
        <v>2.4057339539773599</v>
      </c>
      <c r="U1284">
        <v>2.4057339539773599</v>
      </c>
      <c r="V1284">
        <v>2.4221060925558602</v>
      </c>
      <c r="W1284">
        <v>11.08</v>
      </c>
      <c r="X1284">
        <v>31.87</v>
      </c>
      <c r="Y1284">
        <v>-101597</v>
      </c>
      <c r="Z1284">
        <v>-25399</v>
      </c>
      <c r="AA1284">
        <v>-1.38</v>
      </c>
      <c r="AB1284">
        <v>4</v>
      </c>
      <c r="AC1284">
        <v>2</v>
      </c>
      <c r="AD1284">
        <v>2</v>
      </c>
      <c r="AE1284">
        <v>50</v>
      </c>
      <c r="AF1284">
        <v>13</v>
      </c>
      <c r="AG1284">
        <v>1</v>
      </c>
      <c r="AH1284">
        <v>2</v>
      </c>
      <c r="AI1284">
        <v>1</v>
      </c>
    </row>
    <row r="1285" spans="1:35" x14ac:dyDescent="0.2">
      <c r="A1285" s="102">
        <v>1381</v>
      </c>
      <c r="B1285">
        <v>7459</v>
      </c>
      <c r="C1285" t="s">
        <v>972</v>
      </c>
      <c r="D1285" t="s">
        <v>2932</v>
      </c>
      <c r="E1285">
        <v>2468</v>
      </c>
      <c r="F1285">
        <v>2491</v>
      </c>
      <c r="G1285">
        <v>400</v>
      </c>
      <c r="H1285" t="s">
        <v>2925</v>
      </c>
      <c r="I1285">
        <v>8233</v>
      </c>
      <c r="J1285" t="s">
        <v>2974</v>
      </c>
      <c r="K1285" t="s">
        <v>2951</v>
      </c>
      <c r="L1285">
        <v>1222</v>
      </c>
      <c r="M1285">
        <v>1208</v>
      </c>
      <c r="N1285">
        <v>800</v>
      </c>
      <c r="O1285" t="s">
        <v>2928</v>
      </c>
      <c r="P1285">
        <v>0.51873691838351599</v>
      </c>
      <c r="Q1285">
        <v>0.82070428389307104</v>
      </c>
      <c r="R1285">
        <v>0.129329640814665</v>
      </c>
      <c r="S1285">
        <v>8.8471147391859205E-3</v>
      </c>
      <c r="T1285">
        <v>2.29068053931225</v>
      </c>
      <c r="U1285">
        <v>2.29068053931225</v>
      </c>
      <c r="V1285">
        <v>1.19818628330014</v>
      </c>
      <c r="W1285">
        <v>6.49</v>
      </c>
      <c r="X1285">
        <v>3.01</v>
      </c>
      <c r="Y1285">
        <v>-101607</v>
      </c>
      <c r="Z1285">
        <v>-5645</v>
      </c>
      <c r="AA1285">
        <v>-0.28000000000000003</v>
      </c>
      <c r="AB1285">
        <v>18</v>
      </c>
      <c r="AC1285">
        <v>8</v>
      </c>
      <c r="AD1285">
        <v>10</v>
      </c>
      <c r="AE1285">
        <v>44.44</v>
      </c>
      <c r="AF1285">
        <v>15</v>
      </c>
      <c r="AG1285">
        <v>5</v>
      </c>
      <c r="AH1285">
        <v>4</v>
      </c>
      <c r="AI1285">
        <v>9</v>
      </c>
    </row>
    <row r="1286" spans="1:35" x14ac:dyDescent="0.2">
      <c r="A1286" s="102">
        <v>298</v>
      </c>
      <c r="B1286">
        <v>4204</v>
      </c>
      <c r="C1286" t="s">
        <v>230</v>
      </c>
      <c r="D1286" t="s">
        <v>2950</v>
      </c>
      <c r="E1286">
        <v>1900</v>
      </c>
      <c r="F1286">
        <v>1874</v>
      </c>
      <c r="G1286">
        <v>500</v>
      </c>
      <c r="H1286" t="s">
        <v>2925</v>
      </c>
      <c r="I1286">
        <v>6770</v>
      </c>
      <c r="J1286" t="s">
        <v>24</v>
      </c>
      <c r="K1286" t="s">
        <v>2930</v>
      </c>
      <c r="L1286">
        <v>2014</v>
      </c>
      <c r="M1286">
        <v>2008</v>
      </c>
      <c r="N1286">
        <v>500</v>
      </c>
      <c r="O1286" t="s">
        <v>2928</v>
      </c>
      <c r="P1286">
        <v>0.53194886394270402</v>
      </c>
      <c r="Q1286">
        <v>0.91919467611620898</v>
      </c>
      <c r="R1286">
        <v>1.25854940360392E-2</v>
      </c>
      <c r="S1286">
        <v>9.3563896597342899E-4</v>
      </c>
      <c r="T1286">
        <v>2.5655771794539102</v>
      </c>
      <c r="U1286">
        <v>2.5655771794539102</v>
      </c>
      <c r="V1286">
        <v>3.0159362374443401</v>
      </c>
      <c r="W1286">
        <v>15.02</v>
      </c>
      <c r="X1286">
        <v>6.67</v>
      </c>
      <c r="Y1286">
        <v>-103417</v>
      </c>
      <c r="Z1286">
        <v>-5171</v>
      </c>
      <c r="AA1286">
        <v>-0.28999999999999998</v>
      </c>
      <c r="AB1286">
        <v>20</v>
      </c>
      <c r="AC1286">
        <v>8</v>
      </c>
      <c r="AD1286">
        <v>12</v>
      </c>
      <c r="AE1286">
        <v>40</v>
      </c>
      <c r="AF1286">
        <v>13</v>
      </c>
      <c r="AG1286">
        <v>6</v>
      </c>
      <c r="AH1286">
        <v>6</v>
      </c>
      <c r="AI1286">
        <v>8</v>
      </c>
    </row>
    <row r="1287" spans="1:35" x14ac:dyDescent="0.2">
      <c r="A1287" s="102">
        <v>146</v>
      </c>
      <c r="B1287">
        <v>5333</v>
      </c>
      <c r="C1287" t="s">
        <v>238</v>
      </c>
      <c r="D1287" t="s">
        <v>2924</v>
      </c>
      <c r="E1287">
        <v>1900</v>
      </c>
      <c r="F1287">
        <v>1908</v>
      </c>
      <c r="G1287">
        <v>500</v>
      </c>
      <c r="H1287" t="s">
        <v>2925</v>
      </c>
      <c r="I1287">
        <v>7205</v>
      </c>
      <c r="J1287" t="s">
        <v>60</v>
      </c>
      <c r="K1287" t="s">
        <v>2943</v>
      </c>
      <c r="L1287">
        <v>1052</v>
      </c>
      <c r="M1287">
        <v>1055</v>
      </c>
      <c r="N1287">
        <v>900</v>
      </c>
      <c r="O1287" t="s">
        <v>2928</v>
      </c>
      <c r="P1287">
        <v>0.60309329959271196</v>
      </c>
      <c r="Q1287">
        <v>0.93623203037564495</v>
      </c>
      <c r="R1287">
        <v>0.41988233553350401</v>
      </c>
      <c r="S1287">
        <v>3.7876539295379299E-3</v>
      </c>
      <c r="T1287">
        <v>1.81605446894023</v>
      </c>
      <c r="U1287">
        <v>1.81605446894023</v>
      </c>
      <c r="V1287">
        <v>1.8741613030530899</v>
      </c>
      <c r="W1287">
        <v>6.1</v>
      </c>
      <c r="X1287">
        <v>0.47</v>
      </c>
      <c r="Y1287">
        <v>-104663</v>
      </c>
      <c r="Z1287">
        <v>-6157</v>
      </c>
      <c r="AA1287">
        <v>-0.28000000000000003</v>
      </c>
      <c r="AB1287">
        <v>17</v>
      </c>
      <c r="AC1287">
        <v>9</v>
      </c>
      <c r="AD1287">
        <v>8</v>
      </c>
      <c r="AE1287">
        <v>52.94</v>
      </c>
      <c r="AF1287">
        <v>14</v>
      </c>
      <c r="AG1287">
        <v>3</v>
      </c>
      <c r="AH1287">
        <v>5</v>
      </c>
      <c r="AI1287">
        <v>9</v>
      </c>
    </row>
    <row r="1288" spans="1:35" x14ac:dyDescent="0.2">
      <c r="A1288" s="102">
        <v>1351</v>
      </c>
      <c r="B1288">
        <v>4917</v>
      </c>
      <c r="C1288" t="s">
        <v>3372</v>
      </c>
      <c r="D1288" t="s">
        <v>2950</v>
      </c>
      <c r="E1288">
        <v>2692</v>
      </c>
      <c r="F1288">
        <v>2677</v>
      </c>
      <c r="G1288">
        <v>300</v>
      </c>
      <c r="H1288" t="s">
        <v>2928</v>
      </c>
      <c r="I1288">
        <v>5471</v>
      </c>
      <c r="J1288" t="s">
        <v>3213</v>
      </c>
      <c r="K1288" t="s">
        <v>2986</v>
      </c>
      <c r="L1288">
        <v>4560</v>
      </c>
      <c r="M1288">
        <v>4520</v>
      </c>
      <c r="N1288">
        <v>200</v>
      </c>
      <c r="O1288" t="s">
        <v>2925</v>
      </c>
      <c r="P1288">
        <v>0.62369130923858995</v>
      </c>
      <c r="Q1288">
        <v>0.82320046222322796</v>
      </c>
      <c r="R1288">
        <v>0.30214861416063798</v>
      </c>
      <c r="S1288">
        <v>5.3867922993479896E-3</v>
      </c>
      <c r="T1288">
        <v>-0.66087059570972295</v>
      </c>
      <c r="U1288">
        <v>0.66087059570972295</v>
      </c>
      <c r="V1288">
        <v>0.81928951843699205</v>
      </c>
      <c r="W1288">
        <v>-2.96</v>
      </c>
      <c r="X1288">
        <v>11.16</v>
      </c>
      <c r="Y1288">
        <v>-104958</v>
      </c>
      <c r="Z1288">
        <v>-9542</v>
      </c>
      <c r="AA1288">
        <v>-0.65</v>
      </c>
      <c r="AB1288">
        <v>11</v>
      </c>
      <c r="AC1288">
        <v>5</v>
      </c>
      <c r="AD1288">
        <v>6</v>
      </c>
      <c r="AE1288">
        <v>45.45</v>
      </c>
      <c r="AF1288">
        <v>11</v>
      </c>
      <c r="AG1288">
        <v>5</v>
      </c>
      <c r="AH1288">
        <v>4</v>
      </c>
      <c r="AI1288">
        <v>2</v>
      </c>
    </row>
    <row r="1289" spans="1:35" x14ac:dyDescent="0.2">
      <c r="A1289" s="102">
        <v>840</v>
      </c>
      <c r="B1289">
        <v>6674</v>
      </c>
      <c r="C1289" t="s">
        <v>234</v>
      </c>
      <c r="D1289" t="s">
        <v>2930</v>
      </c>
      <c r="E1289">
        <v>2318</v>
      </c>
      <c r="F1289">
        <v>2245</v>
      </c>
      <c r="G1289">
        <v>400</v>
      </c>
      <c r="H1289" t="s">
        <v>2925</v>
      </c>
      <c r="I1289">
        <v>7224</v>
      </c>
      <c r="J1289" t="s">
        <v>960</v>
      </c>
      <c r="K1289" t="s">
        <v>2943</v>
      </c>
      <c r="L1289">
        <v>1353</v>
      </c>
      <c r="M1289">
        <v>1341</v>
      </c>
      <c r="N1289">
        <v>700</v>
      </c>
      <c r="O1289" t="s">
        <v>2928</v>
      </c>
      <c r="P1289">
        <v>0.82505905340789598</v>
      </c>
      <c r="Q1289">
        <v>0.87511794677988397</v>
      </c>
      <c r="R1289">
        <v>0.161171357968971</v>
      </c>
      <c r="S1289">
        <v>2.8996011449004998E-2</v>
      </c>
      <c r="T1289">
        <v>1.79136867868007</v>
      </c>
      <c r="U1289">
        <v>1.79136867868007</v>
      </c>
      <c r="V1289">
        <v>1.93347138996081</v>
      </c>
      <c r="W1289">
        <v>5.75</v>
      </c>
      <c r="X1289">
        <v>4.53</v>
      </c>
      <c r="Y1289">
        <v>-105038</v>
      </c>
      <c r="Z1289">
        <v>-7003</v>
      </c>
      <c r="AA1289">
        <v>-0.36</v>
      </c>
      <c r="AB1289">
        <v>15</v>
      </c>
      <c r="AC1289">
        <v>6</v>
      </c>
      <c r="AD1289">
        <v>9</v>
      </c>
      <c r="AE1289">
        <v>40</v>
      </c>
      <c r="AF1289">
        <v>13</v>
      </c>
      <c r="AG1289">
        <v>5</v>
      </c>
      <c r="AH1289">
        <v>5</v>
      </c>
      <c r="AI1289">
        <v>5</v>
      </c>
    </row>
    <row r="1290" spans="1:35" x14ac:dyDescent="0.2">
      <c r="A1290" s="102">
        <v>1438</v>
      </c>
      <c r="B1290">
        <v>6448</v>
      </c>
      <c r="C1290" t="s">
        <v>542</v>
      </c>
      <c r="D1290" t="s">
        <v>2930</v>
      </c>
      <c r="E1290">
        <v>2355</v>
      </c>
      <c r="F1290">
        <v>2320</v>
      </c>
      <c r="G1290">
        <v>400</v>
      </c>
      <c r="H1290" t="s">
        <v>2925</v>
      </c>
      <c r="I1290">
        <v>8795</v>
      </c>
      <c r="J1290" t="s">
        <v>3254</v>
      </c>
      <c r="K1290" t="s">
        <v>3173</v>
      </c>
      <c r="L1290">
        <v>1292</v>
      </c>
      <c r="M1290">
        <v>1289</v>
      </c>
      <c r="N1290">
        <v>700</v>
      </c>
      <c r="O1290" t="s">
        <v>2928</v>
      </c>
      <c r="P1290">
        <v>0.53886271730093305</v>
      </c>
      <c r="Q1290">
        <v>0.811555896225166</v>
      </c>
      <c r="R1290">
        <v>0.174385734073426</v>
      </c>
      <c r="S1290">
        <v>4.2405728305976297E-2</v>
      </c>
      <c r="T1290">
        <v>1.36717755667774</v>
      </c>
      <c r="U1290">
        <v>1.36717755667774</v>
      </c>
      <c r="V1290">
        <v>1.5718714430720699</v>
      </c>
      <c r="W1290">
        <v>5.17</v>
      </c>
      <c r="X1290">
        <v>2.77</v>
      </c>
      <c r="Y1290">
        <v>-106991</v>
      </c>
      <c r="Z1290">
        <v>-5631</v>
      </c>
      <c r="AA1290">
        <v>-0.36</v>
      </c>
      <c r="AB1290">
        <v>19</v>
      </c>
      <c r="AC1290">
        <v>7</v>
      </c>
      <c r="AD1290">
        <v>12</v>
      </c>
      <c r="AE1290">
        <v>36.840000000000003</v>
      </c>
      <c r="AF1290">
        <v>13</v>
      </c>
      <c r="AG1290">
        <v>5</v>
      </c>
      <c r="AH1290">
        <v>6</v>
      </c>
      <c r="AI1290">
        <v>8</v>
      </c>
    </row>
    <row r="1291" spans="1:35" x14ac:dyDescent="0.2">
      <c r="A1291" s="102">
        <v>576</v>
      </c>
      <c r="B1291">
        <v>2267</v>
      </c>
      <c r="C1291" t="s">
        <v>3238</v>
      </c>
      <c r="D1291" t="s">
        <v>2953</v>
      </c>
      <c r="E1291">
        <v>5780</v>
      </c>
      <c r="F1291">
        <v>5740</v>
      </c>
      <c r="G1291">
        <v>100</v>
      </c>
      <c r="H1291" t="s">
        <v>2928</v>
      </c>
      <c r="I1291">
        <v>5301</v>
      </c>
      <c r="J1291" t="s">
        <v>861</v>
      </c>
      <c r="K1291" t="s">
        <v>2924</v>
      </c>
      <c r="L1291">
        <v>1029</v>
      </c>
      <c r="M1291">
        <v>1027</v>
      </c>
      <c r="N1291">
        <v>600</v>
      </c>
      <c r="O1291" t="s">
        <v>2925</v>
      </c>
      <c r="P1291">
        <v>0.56682134899968695</v>
      </c>
      <c r="Q1291">
        <v>0.89619092622500995</v>
      </c>
      <c r="R1291">
        <v>0.26063876546661102</v>
      </c>
      <c r="S1291">
        <v>5.2439018236569802E-2</v>
      </c>
      <c r="T1291">
        <v>-0.423073638903465</v>
      </c>
      <c r="U1291">
        <v>0.423073638903465</v>
      </c>
      <c r="V1291">
        <v>0.53115049029596195</v>
      </c>
      <c r="W1291">
        <v>-1.54</v>
      </c>
      <c r="X1291">
        <v>7.35</v>
      </c>
      <c r="Y1291">
        <v>-107144</v>
      </c>
      <c r="Z1291">
        <v>-4870</v>
      </c>
      <c r="AA1291">
        <v>-0.23</v>
      </c>
      <c r="AB1291">
        <v>22</v>
      </c>
      <c r="AC1291">
        <v>12</v>
      </c>
      <c r="AD1291">
        <v>10</v>
      </c>
      <c r="AE1291">
        <v>54.55</v>
      </c>
      <c r="AF1291">
        <v>9</v>
      </c>
      <c r="AG1291">
        <v>10</v>
      </c>
      <c r="AH1291">
        <v>9</v>
      </c>
      <c r="AI1291">
        <v>3</v>
      </c>
    </row>
    <row r="1292" spans="1:35" x14ac:dyDescent="0.2">
      <c r="A1292" s="102">
        <v>1118</v>
      </c>
      <c r="B1292">
        <v>4005</v>
      </c>
      <c r="C1292" t="s">
        <v>3236</v>
      </c>
      <c r="D1292" t="s">
        <v>2950</v>
      </c>
      <c r="E1292">
        <v>465</v>
      </c>
      <c r="F1292">
        <v>464</v>
      </c>
      <c r="G1292">
        <v>2300</v>
      </c>
      <c r="H1292" t="s">
        <v>2928</v>
      </c>
      <c r="I1292">
        <v>9506</v>
      </c>
      <c r="J1292" t="s">
        <v>2989</v>
      </c>
      <c r="K1292" t="s">
        <v>2990</v>
      </c>
      <c r="L1292">
        <v>1060</v>
      </c>
      <c r="M1292">
        <v>1057</v>
      </c>
      <c r="N1292">
        <v>1000</v>
      </c>
      <c r="O1292" t="s">
        <v>2925</v>
      </c>
      <c r="P1292">
        <v>0.77706408183545095</v>
      </c>
      <c r="Q1292">
        <v>0.84803576192669206</v>
      </c>
      <c r="R1292">
        <v>6.8855511746721401E-2</v>
      </c>
      <c r="S1292">
        <v>8.6464048063792705E-3</v>
      </c>
      <c r="T1292">
        <v>-1.8275662085314299</v>
      </c>
      <c r="U1292">
        <v>1.8275662085314299</v>
      </c>
      <c r="V1292">
        <v>2.0435366643598001</v>
      </c>
      <c r="W1292">
        <v>-4.72</v>
      </c>
      <c r="X1292">
        <v>0.96</v>
      </c>
      <c r="Y1292">
        <v>-107696</v>
      </c>
      <c r="Z1292">
        <v>-5668</v>
      </c>
      <c r="AA1292">
        <v>-0.24</v>
      </c>
      <c r="AB1292">
        <v>19</v>
      </c>
      <c r="AC1292">
        <v>11</v>
      </c>
      <c r="AD1292">
        <v>8</v>
      </c>
      <c r="AE1292">
        <v>57.89</v>
      </c>
      <c r="AF1292">
        <v>14</v>
      </c>
      <c r="AG1292">
        <v>5</v>
      </c>
      <c r="AH1292">
        <v>7</v>
      </c>
      <c r="AI1292">
        <v>7</v>
      </c>
    </row>
    <row r="1293" spans="1:35" x14ac:dyDescent="0.2">
      <c r="A1293" s="102">
        <v>369</v>
      </c>
      <c r="B1293">
        <v>1719</v>
      </c>
      <c r="C1293" t="s">
        <v>687</v>
      </c>
      <c r="D1293" t="s">
        <v>2935</v>
      </c>
      <c r="E1293">
        <v>930</v>
      </c>
      <c r="F1293">
        <v>927</v>
      </c>
      <c r="G1293">
        <v>1000</v>
      </c>
      <c r="H1293" t="s">
        <v>2928</v>
      </c>
      <c r="I1293">
        <v>6479</v>
      </c>
      <c r="J1293" t="s">
        <v>690</v>
      </c>
      <c r="K1293" t="s">
        <v>2930</v>
      </c>
      <c r="L1293">
        <v>2286</v>
      </c>
      <c r="M1293">
        <v>2243</v>
      </c>
      <c r="N1293">
        <v>400</v>
      </c>
      <c r="O1293" t="s">
        <v>2925</v>
      </c>
      <c r="P1293">
        <v>0.69724486975015398</v>
      </c>
      <c r="Q1293">
        <v>0.91161243068678299</v>
      </c>
      <c r="R1293">
        <v>4.6433684275144398E-3</v>
      </c>
      <c r="S1293">
        <v>1.55732161915963E-2</v>
      </c>
      <c r="T1293">
        <v>-0.19388244241861899</v>
      </c>
      <c r="U1293">
        <v>0.19388244241861899</v>
      </c>
      <c r="V1293">
        <v>1.56520077322214</v>
      </c>
      <c r="W1293">
        <v>-0.62</v>
      </c>
      <c r="X1293">
        <v>3.32</v>
      </c>
      <c r="Y1293">
        <v>-108702</v>
      </c>
      <c r="Z1293">
        <v>-6039</v>
      </c>
      <c r="AA1293">
        <v>-0.33</v>
      </c>
      <c r="AB1293">
        <v>18</v>
      </c>
      <c r="AC1293">
        <v>8</v>
      </c>
      <c r="AD1293">
        <v>10</v>
      </c>
      <c r="AE1293">
        <v>44.44</v>
      </c>
      <c r="AF1293">
        <v>9</v>
      </c>
      <c r="AG1293">
        <v>8</v>
      </c>
      <c r="AH1293">
        <v>7</v>
      </c>
      <c r="AI1293">
        <v>3</v>
      </c>
    </row>
    <row r="1294" spans="1:35" x14ac:dyDescent="0.2">
      <c r="A1294" s="102">
        <v>226</v>
      </c>
      <c r="B1294">
        <v>2331</v>
      </c>
      <c r="C1294" t="s">
        <v>3127</v>
      </c>
      <c r="D1294" t="s">
        <v>2940</v>
      </c>
      <c r="E1294">
        <v>5750</v>
      </c>
      <c r="F1294">
        <v>5710</v>
      </c>
      <c r="G1294">
        <v>100</v>
      </c>
      <c r="H1294" t="s">
        <v>2925</v>
      </c>
      <c r="I1294">
        <v>9684</v>
      </c>
      <c r="J1294" t="s">
        <v>3176</v>
      </c>
      <c r="K1294" t="s">
        <v>2927</v>
      </c>
      <c r="L1294">
        <v>5260</v>
      </c>
      <c r="M1294">
        <v>5160</v>
      </c>
      <c r="N1294">
        <v>100</v>
      </c>
      <c r="O1294" t="s">
        <v>2928</v>
      </c>
      <c r="P1294">
        <v>0.72103573335427495</v>
      </c>
      <c r="Q1294">
        <v>0.926282642234592</v>
      </c>
      <c r="R1294">
        <v>0.13850384645230701</v>
      </c>
      <c r="S1294">
        <v>2.1469519697228202E-2</v>
      </c>
      <c r="T1294">
        <v>0.48359848972253699</v>
      </c>
      <c r="U1294">
        <v>0.48359848972253699</v>
      </c>
      <c r="V1294">
        <v>0.162386085881497</v>
      </c>
      <c r="W1294">
        <v>1.52</v>
      </c>
      <c r="X1294">
        <v>9.6300000000000008</v>
      </c>
      <c r="Y1294">
        <v>-109474</v>
      </c>
      <c r="Z1294">
        <v>-7820</v>
      </c>
      <c r="AA1294">
        <v>-0.14000000000000001</v>
      </c>
      <c r="AB1294">
        <v>14</v>
      </c>
      <c r="AC1294">
        <v>8</v>
      </c>
      <c r="AD1294">
        <v>6</v>
      </c>
      <c r="AE1294">
        <v>57.14</v>
      </c>
      <c r="AF1294">
        <v>7</v>
      </c>
      <c r="AG1294">
        <v>8</v>
      </c>
      <c r="AH1294">
        <v>6</v>
      </c>
      <c r="AI1294">
        <v>0</v>
      </c>
    </row>
    <row r="1295" spans="1:35" x14ac:dyDescent="0.2">
      <c r="A1295" s="102">
        <v>439</v>
      </c>
      <c r="B1295">
        <v>4530</v>
      </c>
      <c r="C1295" t="s">
        <v>1268</v>
      </c>
      <c r="D1295" t="s">
        <v>2948</v>
      </c>
      <c r="E1295">
        <v>5860</v>
      </c>
      <c r="F1295">
        <v>5830</v>
      </c>
      <c r="G1295">
        <v>100</v>
      </c>
      <c r="H1295" t="s">
        <v>2925</v>
      </c>
      <c r="I1295">
        <v>8697</v>
      </c>
      <c r="J1295" t="s">
        <v>1090</v>
      </c>
      <c r="K1295" t="s">
        <v>2931</v>
      </c>
      <c r="L1295">
        <v>2058</v>
      </c>
      <c r="M1295">
        <v>2042</v>
      </c>
      <c r="N1295">
        <v>300</v>
      </c>
      <c r="O1295" t="s">
        <v>2928</v>
      </c>
      <c r="P1295">
        <v>0.79143017144738703</v>
      </c>
      <c r="Q1295">
        <v>0.90653802312502696</v>
      </c>
      <c r="R1295">
        <v>0.196706557259029</v>
      </c>
      <c r="S1295">
        <v>6.8649459194428802E-3</v>
      </c>
      <c r="T1295">
        <v>0.42514689067725697</v>
      </c>
      <c r="U1295">
        <v>0.42514689067725697</v>
      </c>
      <c r="V1295">
        <v>0.10408375976751599</v>
      </c>
      <c r="W1295">
        <v>1.31</v>
      </c>
      <c r="X1295">
        <v>5.08</v>
      </c>
      <c r="Y1295">
        <v>-110438</v>
      </c>
      <c r="Z1295">
        <v>-6135</v>
      </c>
      <c r="AA1295">
        <v>-0.54</v>
      </c>
      <c r="AB1295">
        <v>18</v>
      </c>
      <c r="AC1295">
        <v>8</v>
      </c>
      <c r="AD1295">
        <v>10</v>
      </c>
      <c r="AE1295">
        <v>44.44</v>
      </c>
      <c r="AF1295">
        <v>11</v>
      </c>
      <c r="AG1295">
        <v>4</v>
      </c>
      <c r="AH1295">
        <v>9</v>
      </c>
      <c r="AI1295">
        <v>5</v>
      </c>
    </row>
    <row r="1296" spans="1:35" x14ac:dyDescent="0.2">
      <c r="A1296" s="102">
        <v>213</v>
      </c>
      <c r="B1296">
        <v>2371</v>
      </c>
      <c r="C1296" t="s">
        <v>736</v>
      </c>
      <c r="D1296" t="s">
        <v>2940</v>
      </c>
      <c r="E1296">
        <v>3005</v>
      </c>
      <c r="F1296">
        <v>3080</v>
      </c>
      <c r="G1296">
        <v>300</v>
      </c>
      <c r="H1296" t="s">
        <v>2928</v>
      </c>
      <c r="I1296">
        <v>3110</v>
      </c>
      <c r="J1296" t="s">
        <v>682</v>
      </c>
      <c r="K1296" t="s">
        <v>2924</v>
      </c>
      <c r="L1296">
        <v>4900</v>
      </c>
      <c r="M1296">
        <v>4810</v>
      </c>
      <c r="N1296">
        <v>200</v>
      </c>
      <c r="O1296" t="s">
        <v>2925</v>
      </c>
      <c r="P1296">
        <v>0.92980998982299301</v>
      </c>
      <c r="Q1296">
        <v>0.92799862372671205</v>
      </c>
      <c r="R1296">
        <v>5.9948231652873999E-3</v>
      </c>
      <c r="S1296">
        <v>4.2246600581295903E-2</v>
      </c>
      <c r="T1296">
        <v>-0.32254195029626997</v>
      </c>
      <c r="U1296">
        <v>0.32254195029626997</v>
      </c>
      <c r="V1296">
        <v>0.81734829980465995</v>
      </c>
      <c r="W1296">
        <v>-2.97</v>
      </c>
      <c r="X1296">
        <v>3.95</v>
      </c>
      <c r="Y1296">
        <v>-111195</v>
      </c>
      <c r="Z1296">
        <v>-4448</v>
      </c>
      <c r="AA1296">
        <v>-0.21</v>
      </c>
      <c r="AB1296">
        <v>25</v>
      </c>
      <c r="AC1296">
        <v>11</v>
      </c>
      <c r="AD1296">
        <v>14</v>
      </c>
      <c r="AE1296">
        <v>44</v>
      </c>
      <c r="AF1296">
        <v>9</v>
      </c>
      <c r="AG1296">
        <v>11</v>
      </c>
      <c r="AH1296">
        <v>10</v>
      </c>
      <c r="AI1296">
        <v>4</v>
      </c>
    </row>
    <row r="1297" spans="1:35" x14ac:dyDescent="0.2">
      <c r="A1297" s="102">
        <v>423</v>
      </c>
      <c r="B1297">
        <v>4996</v>
      </c>
      <c r="C1297" t="s">
        <v>3274</v>
      </c>
      <c r="D1297" t="s">
        <v>2950</v>
      </c>
      <c r="E1297">
        <v>905</v>
      </c>
      <c r="F1297">
        <v>896</v>
      </c>
      <c r="G1297">
        <v>1100</v>
      </c>
      <c r="H1297" t="s">
        <v>2928</v>
      </c>
      <c r="I1297">
        <v>6703</v>
      </c>
      <c r="J1297" t="s">
        <v>3249</v>
      </c>
      <c r="K1297" t="s">
        <v>2930</v>
      </c>
      <c r="L1297">
        <v>1393</v>
      </c>
      <c r="M1297">
        <v>1400</v>
      </c>
      <c r="N1297">
        <v>700</v>
      </c>
      <c r="O1297" t="s">
        <v>2925</v>
      </c>
      <c r="P1297">
        <v>0.86977534956524005</v>
      </c>
      <c r="Q1297">
        <v>0.90786447513636503</v>
      </c>
      <c r="R1297">
        <v>0.254904802689433</v>
      </c>
      <c r="S1297">
        <v>1.2143490821734299E-3</v>
      </c>
      <c r="T1297">
        <v>-0.94799053472531503</v>
      </c>
      <c r="U1297">
        <v>0.94799053472531503</v>
      </c>
      <c r="V1297">
        <v>0.54504975438229197</v>
      </c>
      <c r="W1297">
        <v>-3.29</v>
      </c>
      <c r="X1297">
        <v>0.56999999999999995</v>
      </c>
      <c r="Y1297">
        <v>-112508</v>
      </c>
      <c r="Z1297">
        <v>-5114</v>
      </c>
      <c r="AA1297">
        <v>-0.28000000000000003</v>
      </c>
      <c r="AB1297">
        <v>22</v>
      </c>
      <c r="AC1297">
        <v>12</v>
      </c>
      <c r="AD1297">
        <v>10</v>
      </c>
      <c r="AE1297">
        <v>54.55</v>
      </c>
      <c r="AF1297">
        <v>11</v>
      </c>
      <c r="AG1297">
        <v>8</v>
      </c>
      <c r="AH1297">
        <v>5</v>
      </c>
      <c r="AI1297">
        <v>9</v>
      </c>
    </row>
    <row r="1298" spans="1:35" x14ac:dyDescent="0.2">
      <c r="A1298" s="102">
        <v>734</v>
      </c>
      <c r="B1298">
        <v>1963</v>
      </c>
      <c r="C1298" t="s">
        <v>3244</v>
      </c>
      <c r="D1298" t="s">
        <v>2935</v>
      </c>
      <c r="E1298">
        <v>1561</v>
      </c>
      <c r="F1298">
        <v>1560</v>
      </c>
      <c r="G1298">
        <v>700</v>
      </c>
      <c r="H1298" t="s">
        <v>2928</v>
      </c>
      <c r="I1298">
        <v>5991</v>
      </c>
      <c r="J1298" t="s">
        <v>1326</v>
      </c>
      <c r="K1298" t="s">
        <v>3191</v>
      </c>
      <c r="L1298">
        <v>931</v>
      </c>
      <c r="M1298">
        <v>937</v>
      </c>
      <c r="N1298">
        <v>1200</v>
      </c>
      <c r="O1298" t="s">
        <v>2925</v>
      </c>
      <c r="P1298">
        <v>0.78379057649758899</v>
      </c>
      <c r="Q1298">
        <v>0.884251093822084</v>
      </c>
      <c r="R1298">
        <v>0.142570096958091</v>
      </c>
      <c r="S1298">
        <v>6.6197552971516693E-2</v>
      </c>
      <c r="T1298">
        <v>-1.3363423735398099</v>
      </c>
      <c r="U1298">
        <v>1.3363423735398099</v>
      </c>
      <c r="V1298">
        <v>1.4330479217291801</v>
      </c>
      <c r="W1298">
        <v>-3.88</v>
      </c>
      <c r="X1298">
        <v>2.97</v>
      </c>
      <c r="Y1298">
        <v>-113232</v>
      </c>
      <c r="Z1298">
        <v>-5392</v>
      </c>
      <c r="AA1298">
        <v>-0.31</v>
      </c>
      <c r="AB1298">
        <v>21</v>
      </c>
      <c r="AC1298">
        <v>9</v>
      </c>
      <c r="AD1298">
        <v>12</v>
      </c>
      <c r="AE1298">
        <v>42.86</v>
      </c>
      <c r="AF1298">
        <v>11</v>
      </c>
      <c r="AG1298">
        <v>8</v>
      </c>
      <c r="AH1298">
        <v>9</v>
      </c>
      <c r="AI1298">
        <v>4</v>
      </c>
    </row>
    <row r="1299" spans="1:35" x14ac:dyDescent="0.2">
      <c r="A1299" s="102">
        <v>260</v>
      </c>
      <c r="B1299">
        <v>6302</v>
      </c>
      <c r="C1299" t="s">
        <v>3256</v>
      </c>
      <c r="D1299" t="s">
        <v>2938</v>
      </c>
      <c r="E1299">
        <v>2938</v>
      </c>
      <c r="F1299">
        <v>2901</v>
      </c>
      <c r="G1299">
        <v>300</v>
      </c>
      <c r="H1299" t="s">
        <v>2928</v>
      </c>
      <c r="I1299">
        <v>7261</v>
      </c>
      <c r="J1299" t="s">
        <v>3467</v>
      </c>
      <c r="K1299" t="s">
        <v>2943</v>
      </c>
      <c r="L1299">
        <v>941</v>
      </c>
      <c r="M1299">
        <v>912</v>
      </c>
      <c r="N1299">
        <v>1000</v>
      </c>
      <c r="O1299" t="s">
        <v>2925</v>
      </c>
      <c r="P1299">
        <v>0.69785856042804295</v>
      </c>
      <c r="Q1299">
        <v>0.923559684150561</v>
      </c>
      <c r="R1299">
        <v>0.49435864682011799</v>
      </c>
      <c r="S1299">
        <v>7.7778921648513997E-3</v>
      </c>
      <c r="T1299">
        <v>-1.0504413914366799</v>
      </c>
      <c r="U1299">
        <v>1.0504413914366799</v>
      </c>
      <c r="V1299">
        <v>1.88509279825343</v>
      </c>
      <c r="W1299">
        <v>-2.92</v>
      </c>
      <c r="X1299">
        <v>4.79</v>
      </c>
      <c r="Y1299">
        <v>-113429</v>
      </c>
      <c r="Z1299">
        <v>-6302</v>
      </c>
      <c r="AA1299">
        <v>-0.24</v>
      </c>
      <c r="AB1299">
        <v>18</v>
      </c>
      <c r="AC1299">
        <v>9</v>
      </c>
      <c r="AD1299">
        <v>9</v>
      </c>
      <c r="AE1299">
        <v>50</v>
      </c>
      <c r="AF1299">
        <v>14</v>
      </c>
      <c r="AG1299">
        <v>3</v>
      </c>
      <c r="AH1299">
        <v>4</v>
      </c>
      <c r="AI1299">
        <v>11</v>
      </c>
    </row>
    <row r="1300" spans="1:35" x14ac:dyDescent="0.2">
      <c r="A1300" s="102">
        <v>823</v>
      </c>
      <c r="B1300">
        <v>8750</v>
      </c>
      <c r="C1300" t="s">
        <v>30</v>
      </c>
      <c r="D1300" t="s">
        <v>3173</v>
      </c>
      <c r="E1300">
        <v>1775</v>
      </c>
      <c r="F1300">
        <v>1771</v>
      </c>
      <c r="G1300">
        <v>600</v>
      </c>
      <c r="H1300" t="s">
        <v>2925</v>
      </c>
      <c r="I1300">
        <v>9107</v>
      </c>
      <c r="J1300" t="s">
        <v>3234</v>
      </c>
      <c r="K1300" t="s">
        <v>3235</v>
      </c>
      <c r="L1300">
        <v>1499</v>
      </c>
      <c r="M1300">
        <v>1502</v>
      </c>
      <c r="N1300">
        <v>700</v>
      </c>
      <c r="O1300" t="s">
        <v>2928</v>
      </c>
      <c r="P1300">
        <v>0.83006224742475898</v>
      </c>
      <c r="Q1300">
        <v>0.87684738503751702</v>
      </c>
      <c r="R1300">
        <v>0.48203162942677802</v>
      </c>
      <c r="S1300">
        <v>7.6255217508064493E-2</v>
      </c>
      <c r="T1300">
        <v>2.1503470563042999</v>
      </c>
      <c r="U1300">
        <v>2.1503470563042999</v>
      </c>
      <c r="V1300">
        <v>2.04194800066354</v>
      </c>
      <c r="W1300">
        <v>12.09</v>
      </c>
      <c r="X1300">
        <v>1.05</v>
      </c>
      <c r="Y1300">
        <v>-113503</v>
      </c>
      <c r="Z1300">
        <v>-6677</v>
      </c>
      <c r="AA1300">
        <v>-0.43</v>
      </c>
      <c r="AB1300">
        <v>17</v>
      </c>
      <c r="AC1300">
        <v>6</v>
      </c>
      <c r="AD1300">
        <v>11</v>
      </c>
      <c r="AE1300">
        <v>35.29</v>
      </c>
      <c r="AF1300">
        <v>12</v>
      </c>
      <c r="AG1300">
        <v>5</v>
      </c>
      <c r="AH1300">
        <v>5</v>
      </c>
      <c r="AI1300">
        <v>7</v>
      </c>
    </row>
    <row r="1301" spans="1:35" x14ac:dyDescent="0.2">
      <c r="A1301" s="102">
        <v>854</v>
      </c>
      <c r="B1301">
        <v>4540</v>
      </c>
      <c r="C1301" t="s">
        <v>3652</v>
      </c>
      <c r="D1301" t="s">
        <v>2948</v>
      </c>
      <c r="E1301">
        <v>3115</v>
      </c>
      <c r="F1301">
        <v>3085</v>
      </c>
      <c r="G1301">
        <v>300</v>
      </c>
      <c r="H1301" t="s">
        <v>2928</v>
      </c>
      <c r="I1301">
        <v>8058</v>
      </c>
      <c r="J1301" t="s">
        <v>3375</v>
      </c>
      <c r="K1301" t="s">
        <v>2932</v>
      </c>
      <c r="L1301">
        <v>2897.5</v>
      </c>
      <c r="M1301">
        <v>2920</v>
      </c>
      <c r="N1301">
        <v>300</v>
      </c>
      <c r="O1301" t="s">
        <v>2925</v>
      </c>
      <c r="P1301">
        <v>0.57969487797205699</v>
      </c>
      <c r="Q1301">
        <v>0.87308516366691602</v>
      </c>
      <c r="R1301">
        <v>0.26154632997738803</v>
      </c>
      <c r="S1301">
        <v>7.0936111494416098E-3</v>
      </c>
      <c r="T1301">
        <v>-1.9404067327149901</v>
      </c>
      <c r="U1301">
        <v>1.9404067327149901</v>
      </c>
      <c r="V1301">
        <v>1.7331899727926701</v>
      </c>
      <c r="W1301">
        <v>-4.0199999999999996</v>
      </c>
      <c r="X1301">
        <v>5.35</v>
      </c>
      <c r="Y1301">
        <v>-113979</v>
      </c>
      <c r="Z1301">
        <v>-12664</v>
      </c>
      <c r="AA1301">
        <v>-0.76</v>
      </c>
      <c r="AB1301">
        <v>9</v>
      </c>
      <c r="AC1301">
        <v>4</v>
      </c>
      <c r="AD1301">
        <v>5</v>
      </c>
      <c r="AE1301">
        <v>44.44</v>
      </c>
      <c r="AF1301">
        <v>14</v>
      </c>
      <c r="AG1301">
        <v>1</v>
      </c>
      <c r="AH1301">
        <v>3</v>
      </c>
      <c r="AI1301">
        <v>5</v>
      </c>
    </row>
    <row r="1302" spans="1:35" x14ac:dyDescent="0.2">
      <c r="A1302" s="102">
        <v>589</v>
      </c>
      <c r="B1302">
        <v>2267</v>
      </c>
      <c r="C1302" t="s">
        <v>3238</v>
      </c>
      <c r="D1302" t="s">
        <v>2953</v>
      </c>
      <c r="E1302">
        <v>5780</v>
      </c>
      <c r="F1302">
        <v>5740</v>
      </c>
      <c r="G1302">
        <v>100</v>
      </c>
      <c r="H1302" t="s">
        <v>2928</v>
      </c>
      <c r="I1302">
        <v>2607</v>
      </c>
      <c r="J1302" t="s">
        <v>2954</v>
      </c>
      <c r="K1302" t="s">
        <v>2953</v>
      </c>
      <c r="L1302">
        <v>2936</v>
      </c>
      <c r="M1302">
        <v>2901</v>
      </c>
      <c r="N1302">
        <v>200</v>
      </c>
      <c r="O1302" t="s">
        <v>2925</v>
      </c>
      <c r="P1302">
        <v>0.81040868383235998</v>
      </c>
      <c r="Q1302">
        <v>0.89542945827888598</v>
      </c>
      <c r="R1302">
        <v>0.167609811383891</v>
      </c>
      <c r="S1302">
        <v>6.4005796025476694E-2</v>
      </c>
      <c r="T1302">
        <v>-0.36536725066763998</v>
      </c>
      <c r="U1302">
        <v>0.36536725066763998</v>
      </c>
      <c r="V1302">
        <v>0.76382952848805197</v>
      </c>
      <c r="W1302">
        <v>-1.1399999999999999</v>
      </c>
      <c r="X1302">
        <v>1.08</v>
      </c>
      <c r="Y1302">
        <v>-115038</v>
      </c>
      <c r="Z1302">
        <v>-11504</v>
      </c>
      <c r="AA1302">
        <v>-0.82</v>
      </c>
      <c r="AB1302">
        <v>10</v>
      </c>
      <c r="AC1302">
        <v>3</v>
      </c>
      <c r="AD1302">
        <v>7</v>
      </c>
      <c r="AE1302">
        <v>30</v>
      </c>
      <c r="AF1302">
        <v>12</v>
      </c>
      <c r="AG1302">
        <v>2</v>
      </c>
      <c r="AH1302">
        <v>4</v>
      </c>
      <c r="AI1302">
        <v>4</v>
      </c>
    </row>
    <row r="1303" spans="1:35" x14ac:dyDescent="0.2">
      <c r="A1303" s="102">
        <v>170</v>
      </c>
      <c r="B1303">
        <v>5301</v>
      </c>
      <c r="C1303" t="s">
        <v>861</v>
      </c>
      <c r="D1303" t="s">
        <v>2924</v>
      </c>
      <c r="E1303">
        <v>1029</v>
      </c>
      <c r="F1303">
        <v>1027</v>
      </c>
      <c r="G1303">
        <v>1000</v>
      </c>
      <c r="H1303" t="s">
        <v>2925</v>
      </c>
      <c r="I1303">
        <v>9507</v>
      </c>
      <c r="J1303" t="s">
        <v>3102</v>
      </c>
      <c r="K1303" t="s">
        <v>2990</v>
      </c>
      <c r="L1303">
        <v>942</v>
      </c>
      <c r="M1303">
        <v>935</v>
      </c>
      <c r="N1303">
        <v>1100</v>
      </c>
      <c r="O1303" t="s">
        <v>2928</v>
      </c>
      <c r="P1303">
        <v>0.84395207988686205</v>
      </c>
      <c r="Q1303">
        <v>0.93371973623939697</v>
      </c>
      <c r="R1303">
        <v>0.245811684397924</v>
      </c>
      <c r="S1303">
        <v>6.18506308380792E-3</v>
      </c>
      <c r="T1303">
        <v>1.74881091467934</v>
      </c>
      <c r="U1303">
        <v>1.74881091467934</v>
      </c>
      <c r="V1303">
        <v>1.7656153736601199</v>
      </c>
      <c r="W1303">
        <v>5.97</v>
      </c>
      <c r="X1303">
        <v>0.15</v>
      </c>
      <c r="Y1303">
        <v>-115099</v>
      </c>
      <c r="Z1303">
        <v>-4427</v>
      </c>
      <c r="AA1303">
        <v>-0.3</v>
      </c>
      <c r="AB1303">
        <v>26</v>
      </c>
      <c r="AC1303">
        <v>13</v>
      </c>
      <c r="AD1303">
        <v>13</v>
      </c>
      <c r="AE1303">
        <v>50</v>
      </c>
      <c r="AF1303">
        <v>7</v>
      </c>
      <c r="AG1303">
        <v>12</v>
      </c>
      <c r="AH1303">
        <v>12</v>
      </c>
      <c r="AI1303">
        <v>2</v>
      </c>
    </row>
    <row r="1304" spans="1:35" x14ac:dyDescent="0.2">
      <c r="A1304" s="102">
        <v>538</v>
      </c>
      <c r="B1304">
        <v>2531</v>
      </c>
      <c r="C1304" t="s">
        <v>2952</v>
      </c>
      <c r="D1304" t="s">
        <v>2953</v>
      </c>
      <c r="E1304">
        <v>1021</v>
      </c>
      <c r="F1304">
        <v>1006</v>
      </c>
      <c r="G1304">
        <v>1000</v>
      </c>
      <c r="H1304" t="s">
        <v>2925</v>
      </c>
      <c r="I1304">
        <v>7201</v>
      </c>
      <c r="J1304" t="s">
        <v>2970</v>
      </c>
      <c r="K1304" t="s">
        <v>2943</v>
      </c>
      <c r="L1304">
        <v>604</v>
      </c>
      <c r="M1304">
        <v>596.1</v>
      </c>
      <c r="N1304">
        <v>1700</v>
      </c>
      <c r="O1304" t="s">
        <v>2928</v>
      </c>
      <c r="P1304">
        <v>0.89679553561825498</v>
      </c>
      <c r="Q1304">
        <v>0.89895784216784802</v>
      </c>
      <c r="R1304">
        <v>7.2993700023027703E-3</v>
      </c>
      <c r="S1304">
        <v>9.3968158048905498E-4</v>
      </c>
      <c r="T1304">
        <v>3.0000089901931699</v>
      </c>
      <c r="U1304">
        <v>3.0000089901931699</v>
      </c>
      <c r="V1304">
        <v>1.76792408092312</v>
      </c>
      <c r="W1304">
        <v>6.77</v>
      </c>
      <c r="X1304">
        <v>0.73</v>
      </c>
      <c r="Y1304">
        <v>-115161</v>
      </c>
      <c r="Z1304">
        <v>-7677</v>
      </c>
      <c r="AA1304">
        <v>-0.42</v>
      </c>
      <c r="AB1304">
        <v>15</v>
      </c>
      <c r="AC1304">
        <v>7</v>
      </c>
      <c r="AD1304">
        <v>8</v>
      </c>
      <c r="AE1304">
        <v>46.67</v>
      </c>
      <c r="AF1304">
        <v>12</v>
      </c>
      <c r="AG1304">
        <v>5</v>
      </c>
      <c r="AH1304">
        <v>4</v>
      </c>
      <c r="AI1304">
        <v>6</v>
      </c>
    </row>
    <row r="1305" spans="1:35" x14ac:dyDescent="0.2">
      <c r="A1305" s="102">
        <v>471</v>
      </c>
      <c r="B1305">
        <v>1803</v>
      </c>
      <c r="C1305" t="s">
        <v>2936</v>
      </c>
      <c r="D1305" t="s">
        <v>2935</v>
      </c>
      <c r="E1305">
        <v>1160</v>
      </c>
      <c r="F1305">
        <v>1165</v>
      </c>
      <c r="G1305">
        <v>700</v>
      </c>
      <c r="H1305" t="s">
        <v>2925</v>
      </c>
      <c r="I1305">
        <v>7729</v>
      </c>
      <c r="J1305" t="s">
        <v>686</v>
      </c>
      <c r="K1305" t="s">
        <v>2934</v>
      </c>
      <c r="L1305">
        <v>4095</v>
      </c>
      <c r="M1305">
        <v>4050</v>
      </c>
      <c r="N1305">
        <v>200</v>
      </c>
      <c r="O1305" t="s">
        <v>2928</v>
      </c>
      <c r="P1305">
        <v>0.727319249308505</v>
      </c>
      <c r="Q1305">
        <v>0.90452757730950795</v>
      </c>
      <c r="R1305">
        <v>9.5673849758575596E-2</v>
      </c>
      <c r="S1305">
        <v>9.3223260327357296E-2</v>
      </c>
      <c r="T1305">
        <v>0.89977245902297198</v>
      </c>
      <c r="U1305">
        <v>0.89977245902297198</v>
      </c>
      <c r="V1305">
        <v>0.77230768797084104</v>
      </c>
      <c r="W1305">
        <v>3.75</v>
      </c>
      <c r="X1305">
        <v>0.68</v>
      </c>
      <c r="Y1305">
        <v>-115181</v>
      </c>
      <c r="Z1305">
        <v>-7199</v>
      </c>
      <c r="AA1305">
        <v>-0.47</v>
      </c>
      <c r="AB1305">
        <v>16</v>
      </c>
      <c r="AC1305">
        <v>7</v>
      </c>
      <c r="AD1305">
        <v>9</v>
      </c>
      <c r="AE1305">
        <v>43.75</v>
      </c>
      <c r="AF1305">
        <v>11</v>
      </c>
      <c r="AG1305">
        <v>5</v>
      </c>
      <c r="AH1305">
        <v>5</v>
      </c>
      <c r="AI1305">
        <v>6</v>
      </c>
    </row>
    <row r="1306" spans="1:35" x14ac:dyDescent="0.2">
      <c r="A1306" s="102">
        <v>1418</v>
      </c>
      <c r="B1306">
        <v>4507</v>
      </c>
      <c r="C1306" t="s">
        <v>3684</v>
      </c>
      <c r="D1306" t="s">
        <v>2948</v>
      </c>
      <c r="E1306">
        <v>6691</v>
      </c>
      <c r="F1306">
        <v>6773</v>
      </c>
      <c r="G1306">
        <v>100</v>
      </c>
      <c r="H1306" t="s">
        <v>2925</v>
      </c>
      <c r="I1306">
        <v>9412</v>
      </c>
      <c r="J1306" t="s">
        <v>695</v>
      </c>
      <c r="K1306" t="s">
        <v>2927</v>
      </c>
      <c r="L1306">
        <v>485</v>
      </c>
      <c r="M1306">
        <v>485</v>
      </c>
      <c r="N1306">
        <v>1400</v>
      </c>
      <c r="O1306" t="s">
        <v>2928</v>
      </c>
      <c r="P1306">
        <v>0.64238939019299701</v>
      </c>
      <c r="Q1306">
        <v>0.81576171797570396</v>
      </c>
      <c r="R1306">
        <v>0.25684297763774799</v>
      </c>
      <c r="S1306">
        <v>6.3025219028795695E-2</v>
      </c>
      <c r="T1306">
        <v>0.100606172804537</v>
      </c>
      <c r="U1306">
        <v>0.100606172804537</v>
      </c>
      <c r="V1306">
        <v>0.39312606788292198</v>
      </c>
      <c r="W1306">
        <v>0.25</v>
      </c>
      <c r="X1306">
        <v>0.25</v>
      </c>
      <c r="Y1306">
        <v>-117276</v>
      </c>
      <c r="Z1306">
        <v>-6172</v>
      </c>
      <c r="AA1306">
        <v>-0.34</v>
      </c>
      <c r="AB1306">
        <v>19</v>
      </c>
      <c r="AC1306">
        <v>7</v>
      </c>
      <c r="AD1306">
        <v>12</v>
      </c>
      <c r="AE1306">
        <v>36.840000000000003</v>
      </c>
      <c r="AF1306">
        <v>15</v>
      </c>
      <c r="AG1306">
        <v>3</v>
      </c>
      <c r="AH1306">
        <v>3</v>
      </c>
      <c r="AI1306">
        <v>13</v>
      </c>
    </row>
    <row r="1307" spans="1:35" x14ac:dyDescent="0.2">
      <c r="A1307" s="102">
        <v>643</v>
      </c>
      <c r="B1307">
        <v>7817</v>
      </c>
      <c r="C1307" t="s">
        <v>696</v>
      </c>
      <c r="D1307" t="s">
        <v>2949</v>
      </c>
      <c r="E1307">
        <v>4605</v>
      </c>
      <c r="F1307">
        <v>4615</v>
      </c>
      <c r="G1307">
        <v>200</v>
      </c>
      <c r="H1307" t="s">
        <v>2928</v>
      </c>
      <c r="I1307">
        <v>9401</v>
      </c>
      <c r="J1307" t="s">
        <v>1126</v>
      </c>
      <c r="K1307" t="s">
        <v>2927</v>
      </c>
      <c r="L1307">
        <v>2183</v>
      </c>
      <c r="M1307">
        <v>2102</v>
      </c>
      <c r="N1307">
        <v>400</v>
      </c>
      <c r="O1307" t="s">
        <v>2925</v>
      </c>
      <c r="P1307">
        <v>0.71324507847909902</v>
      </c>
      <c r="Q1307">
        <v>0.89107297860804602</v>
      </c>
      <c r="R1307">
        <v>0.247593826840248</v>
      </c>
      <c r="S1307">
        <v>1.5895560325293601E-2</v>
      </c>
      <c r="T1307">
        <v>-3.0707851464044098</v>
      </c>
      <c r="U1307">
        <v>3.0707851464044098</v>
      </c>
      <c r="V1307">
        <v>1.39574486948182</v>
      </c>
      <c r="W1307">
        <v>-10.81</v>
      </c>
      <c r="X1307">
        <v>8.91</v>
      </c>
      <c r="Y1307">
        <v>-117544</v>
      </c>
      <c r="Z1307">
        <v>-5597</v>
      </c>
      <c r="AA1307">
        <v>-0.22</v>
      </c>
      <c r="AB1307">
        <v>21</v>
      </c>
      <c r="AC1307">
        <v>10</v>
      </c>
      <c r="AD1307">
        <v>11</v>
      </c>
      <c r="AE1307">
        <v>47.62</v>
      </c>
      <c r="AF1307">
        <v>11</v>
      </c>
      <c r="AG1307">
        <v>4</v>
      </c>
      <c r="AH1307">
        <v>7</v>
      </c>
      <c r="AI1307">
        <v>10</v>
      </c>
    </row>
    <row r="1308" spans="1:35" x14ac:dyDescent="0.2">
      <c r="A1308" s="102">
        <v>790</v>
      </c>
      <c r="B1308">
        <v>4569</v>
      </c>
      <c r="C1308" t="s">
        <v>3264</v>
      </c>
      <c r="D1308" t="s">
        <v>2948</v>
      </c>
      <c r="E1308">
        <v>2200</v>
      </c>
      <c r="F1308">
        <v>2225</v>
      </c>
      <c r="G1308">
        <v>400</v>
      </c>
      <c r="H1308" t="s">
        <v>2925</v>
      </c>
      <c r="I1308">
        <v>8570</v>
      </c>
      <c r="J1308" t="s">
        <v>3673</v>
      </c>
      <c r="K1308" t="s">
        <v>2931</v>
      </c>
      <c r="L1308">
        <v>1800</v>
      </c>
      <c r="M1308">
        <v>1777</v>
      </c>
      <c r="N1308">
        <v>500</v>
      </c>
      <c r="O1308" t="s">
        <v>2928</v>
      </c>
      <c r="P1308">
        <v>0.62504103408994205</v>
      </c>
      <c r="Q1308">
        <v>0.87924823496717996</v>
      </c>
      <c r="R1308">
        <v>3.6855709032163203E-2</v>
      </c>
      <c r="S1308">
        <v>3.4164464016919198E-3</v>
      </c>
      <c r="T1308">
        <v>3.5336196433187599</v>
      </c>
      <c r="U1308">
        <v>3.5336196433187599</v>
      </c>
      <c r="V1308">
        <v>2.9893853447860299</v>
      </c>
      <c r="W1308">
        <v>9.85</v>
      </c>
      <c r="X1308">
        <v>0.17</v>
      </c>
      <c r="Y1308">
        <v>-118374</v>
      </c>
      <c r="Z1308">
        <v>-6576</v>
      </c>
      <c r="AA1308">
        <v>-0.31</v>
      </c>
      <c r="AB1308">
        <v>18</v>
      </c>
      <c r="AC1308">
        <v>10</v>
      </c>
      <c r="AD1308">
        <v>8</v>
      </c>
      <c r="AE1308">
        <v>55.56</v>
      </c>
      <c r="AF1308">
        <v>14</v>
      </c>
      <c r="AG1308">
        <v>4</v>
      </c>
      <c r="AH1308">
        <v>4</v>
      </c>
      <c r="AI1308">
        <v>10</v>
      </c>
    </row>
    <row r="1309" spans="1:35" x14ac:dyDescent="0.2">
      <c r="A1309" s="102">
        <v>278</v>
      </c>
      <c r="B1309">
        <v>2531</v>
      </c>
      <c r="C1309" t="s">
        <v>2952</v>
      </c>
      <c r="D1309" t="s">
        <v>2953</v>
      </c>
      <c r="E1309">
        <v>1021</v>
      </c>
      <c r="F1309">
        <v>1006</v>
      </c>
      <c r="G1309">
        <v>1000</v>
      </c>
      <c r="H1309" t="s">
        <v>2925</v>
      </c>
      <c r="I1309">
        <v>7261</v>
      </c>
      <c r="J1309" t="s">
        <v>3467</v>
      </c>
      <c r="K1309" t="s">
        <v>2943</v>
      </c>
      <c r="L1309">
        <v>941</v>
      </c>
      <c r="M1309">
        <v>912</v>
      </c>
      <c r="N1309">
        <v>1100</v>
      </c>
      <c r="O1309" t="s">
        <v>2928</v>
      </c>
      <c r="P1309">
        <v>0.56233461866267298</v>
      </c>
      <c r="Q1309">
        <v>0.92156032908869201</v>
      </c>
      <c r="R1309">
        <v>0.473363660084061</v>
      </c>
      <c r="S1309">
        <v>3.6182861800946502E-3</v>
      </c>
      <c r="T1309">
        <v>1.06949515618543</v>
      </c>
      <c r="U1309">
        <v>1.06949515618543</v>
      </c>
      <c r="V1309">
        <v>1.00295924896984</v>
      </c>
      <c r="W1309">
        <v>2.74</v>
      </c>
      <c r="X1309">
        <v>0.28000000000000003</v>
      </c>
      <c r="Y1309">
        <v>-118903</v>
      </c>
      <c r="Z1309">
        <v>-5170</v>
      </c>
      <c r="AA1309">
        <v>-0.34</v>
      </c>
      <c r="AB1309">
        <v>23</v>
      </c>
      <c r="AC1309">
        <v>11</v>
      </c>
      <c r="AD1309">
        <v>12</v>
      </c>
      <c r="AE1309">
        <v>47.83</v>
      </c>
      <c r="AF1309">
        <v>11</v>
      </c>
      <c r="AG1309">
        <v>8</v>
      </c>
      <c r="AH1309">
        <v>9</v>
      </c>
      <c r="AI1309">
        <v>6</v>
      </c>
    </row>
    <row r="1310" spans="1:35" x14ac:dyDescent="0.2">
      <c r="A1310" s="102">
        <v>830</v>
      </c>
      <c r="B1310">
        <v>5486</v>
      </c>
      <c r="C1310" t="s">
        <v>870</v>
      </c>
      <c r="D1310" t="s">
        <v>2986</v>
      </c>
      <c r="E1310">
        <v>1774</v>
      </c>
      <c r="F1310">
        <v>1790</v>
      </c>
      <c r="G1310">
        <v>600</v>
      </c>
      <c r="H1310" t="s">
        <v>2925</v>
      </c>
      <c r="I1310">
        <v>6952</v>
      </c>
      <c r="J1310" t="s">
        <v>540</v>
      </c>
      <c r="K1310" t="s">
        <v>2930</v>
      </c>
      <c r="L1310">
        <v>2036</v>
      </c>
      <c r="M1310">
        <v>2031</v>
      </c>
      <c r="N1310">
        <v>500</v>
      </c>
      <c r="O1310" t="s">
        <v>2928</v>
      </c>
      <c r="P1310">
        <v>0.507733283509329</v>
      </c>
      <c r="Q1310">
        <v>0.87611115620570301</v>
      </c>
      <c r="R1310">
        <v>6.0454952751007297E-2</v>
      </c>
      <c r="S1310">
        <v>8.8525818368402703E-2</v>
      </c>
      <c r="T1310">
        <v>3.19997682523789</v>
      </c>
      <c r="U1310">
        <v>3.19997682523789</v>
      </c>
      <c r="V1310">
        <v>3.30998474628591</v>
      </c>
      <c r="W1310">
        <v>15.43</v>
      </c>
      <c r="X1310">
        <v>5.76</v>
      </c>
      <c r="Y1310">
        <v>-119133</v>
      </c>
      <c r="Z1310">
        <v>-9164</v>
      </c>
      <c r="AA1310">
        <v>-0.49</v>
      </c>
      <c r="AB1310">
        <v>13</v>
      </c>
      <c r="AC1310">
        <v>7</v>
      </c>
      <c r="AD1310">
        <v>6</v>
      </c>
      <c r="AE1310">
        <v>53.85</v>
      </c>
      <c r="AF1310">
        <v>12</v>
      </c>
      <c r="AG1310">
        <v>4</v>
      </c>
      <c r="AH1310">
        <v>3</v>
      </c>
      <c r="AI1310">
        <v>6</v>
      </c>
    </row>
    <row r="1311" spans="1:35" x14ac:dyDescent="0.2">
      <c r="A1311" s="102">
        <v>239</v>
      </c>
      <c r="B1311">
        <v>5233</v>
      </c>
      <c r="C1311" t="s">
        <v>3192</v>
      </c>
      <c r="D1311" t="s">
        <v>2924</v>
      </c>
      <c r="E1311">
        <v>3035</v>
      </c>
      <c r="F1311">
        <v>3040</v>
      </c>
      <c r="G1311">
        <v>300</v>
      </c>
      <c r="H1311" t="s">
        <v>2928</v>
      </c>
      <c r="I1311">
        <v>9003</v>
      </c>
      <c r="J1311" t="s">
        <v>3227</v>
      </c>
      <c r="K1311" t="s">
        <v>3096</v>
      </c>
      <c r="L1311">
        <v>2960</v>
      </c>
      <c r="M1311">
        <v>2903</v>
      </c>
      <c r="N1311">
        <v>300</v>
      </c>
      <c r="O1311" t="s">
        <v>2925</v>
      </c>
      <c r="P1311">
        <v>0.63747255393362801</v>
      </c>
      <c r="Q1311">
        <v>0.92538050536690497</v>
      </c>
      <c r="R1311">
        <v>0.46266011467401702</v>
      </c>
      <c r="S1311">
        <v>1.00655130360899E-2</v>
      </c>
      <c r="T1311">
        <v>-0.66376706956883202</v>
      </c>
      <c r="U1311">
        <v>0.66376706956883202</v>
      </c>
      <c r="V1311">
        <v>1.02119855710826</v>
      </c>
      <c r="W1311">
        <v>-2.27</v>
      </c>
      <c r="X1311">
        <v>4.51</v>
      </c>
      <c r="Y1311">
        <v>-119192</v>
      </c>
      <c r="Z1311">
        <v>-9933</v>
      </c>
      <c r="AA1311">
        <v>-0.62</v>
      </c>
      <c r="AB1311">
        <v>12</v>
      </c>
      <c r="AC1311">
        <v>4</v>
      </c>
      <c r="AD1311">
        <v>8</v>
      </c>
      <c r="AE1311">
        <v>33.33</v>
      </c>
      <c r="AF1311">
        <v>14</v>
      </c>
      <c r="AG1311">
        <v>2</v>
      </c>
      <c r="AH1311">
        <v>4</v>
      </c>
      <c r="AI1311">
        <v>6</v>
      </c>
    </row>
    <row r="1312" spans="1:35" x14ac:dyDescent="0.2">
      <c r="A1312" s="102">
        <v>1420</v>
      </c>
      <c r="B1312">
        <v>4005</v>
      </c>
      <c r="C1312" t="s">
        <v>3236</v>
      </c>
      <c r="D1312" t="s">
        <v>2950</v>
      </c>
      <c r="E1312">
        <v>465</v>
      </c>
      <c r="F1312">
        <v>464</v>
      </c>
      <c r="G1312">
        <v>2000</v>
      </c>
      <c r="H1312" t="s">
        <v>2928</v>
      </c>
      <c r="I1312">
        <v>4540</v>
      </c>
      <c r="J1312" t="s">
        <v>3652</v>
      </c>
      <c r="K1312" t="s">
        <v>2948</v>
      </c>
      <c r="L1312">
        <v>3115</v>
      </c>
      <c r="M1312">
        <v>3085</v>
      </c>
      <c r="N1312">
        <v>300</v>
      </c>
      <c r="O1312" t="s">
        <v>2925</v>
      </c>
      <c r="P1312">
        <v>0.75733821215056696</v>
      </c>
      <c r="Q1312">
        <v>0.81541113014271505</v>
      </c>
      <c r="R1312">
        <v>0.32052632250492102</v>
      </c>
      <c r="S1312">
        <v>9.1000393954887692E-3</v>
      </c>
      <c r="T1312">
        <v>-1.2704986652705099</v>
      </c>
      <c r="U1312">
        <v>1.2704986652705099</v>
      </c>
      <c r="V1312">
        <v>1.5820088137456201</v>
      </c>
      <c r="W1312">
        <v>-4.92</v>
      </c>
      <c r="X1312">
        <v>0.27</v>
      </c>
      <c r="Y1312">
        <v>-120396</v>
      </c>
      <c r="Z1312">
        <v>-6337</v>
      </c>
      <c r="AA1312">
        <v>-0.43</v>
      </c>
      <c r="AB1312">
        <v>19</v>
      </c>
      <c r="AC1312">
        <v>8</v>
      </c>
      <c r="AD1312">
        <v>11</v>
      </c>
      <c r="AE1312">
        <v>42.11</v>
      </c>
      <c r="AF1312">
        <v>13</v>
      </c>
      <c r="AG1312">
        <v>5</v>
      </c>
      <c r="AH1312">
        <v>5</v>
      </c>
      <c r="AI1312">
        <v>9</v>
      </c>
    </row>
    <row r="1313" spans="1:35" x14ac:dyDescent="0.2">
      <c r="A1313" s="102">
        <v>1230</v>
      </c>
      <c r="B1313">
        <v>4114</v>
      </c>
      <c r="C1313" t="s">
        <v>3133</v>
      </c>
      <c r="D1313" t="s">
        <v>2950</v>
      </c>
      <c r="E1313">
        <v>6320</v>
      </c>
      <c r="F1313">
        <v>6230</v>
      </c>
      <c r="G1313">
        <v>100</v>
      </c>
      <c r="H1313" t="s">
        <v>2928</v>
      </c>
      <c r="I1313">
        <v>7182</v>
      </c>
      <c r="J1313" t="s">
        <v>3091</v>
      </c>
      <c r="K1313" t="s">
        <v>2988</v>
      </c>
      <c r="L1313">
        <v>1050</v>
      </c>
      <c r="M1313">
        <v>1047</v>
      </c>
      <c r="N1313">
        <v>600</v>
      </c>
      <c r="O1313" t="s">
        <v>2925</v>
      </c>
      <c r="P1313">
        <v>0.67530878380392001</v>
      </c>
      <c r="Q1313">
        <v>0.836128309769403</v>
      </c>
      <c r="R1313">
        <v>4.5859756058671498E-3</v>
      </c>
      <c r="S1313">
        <v>5.8743598763624803E-2</v>
      </c>
      <c r="T1313">
        <v>-3.0018597094075501</v>
      </c>
      <c r="U1313">
        <v>3.0018597094075501</v>
      </c>
      <c r="V1313">
        <v>2.7264129944569402</v>
      </c>
      <c r="W1313">
        <v>-6.66</v>
      </c>
      <c r="X1313">
        <v>0.83</v>
      </c>
      <c r="Y1313">
        <v>-120430</v>
      </c>
      <c r="Z1313">
        <v>-6022</v>
      </c>
      <c r="AA1313">
        <v>-0.37</v>
      </c>
      <c r="AB1313">
        <v>20</v>
      </c>
      <c r="AC1313">
        <v>11</v>
      </c>
      <c r="AD1313">
        <v>9</v>
      </c>
      <c r="AE1313">
        <v>55</v>
      </c>
      <c r="AF1313">
        <v>13</v>
      </c>
      <c r="AG1313">
        <v>4</v>
      </c>
      <c r="AH1313">
        <v>7</v>
      </c>
      <c r="AI1313">
        <v>9</v>
      </c>
    </row>
    <row r="1314" spans="1:35" x14ac:dyDescent="0.2">
      <c r="A1314" s="102">
        <v>357</v>
      </c>
      <c r="B1314">
        <v>2331</v>
      </c>
      <c r="C1314" t="s">
        <v>3127</v>
      </c>
      <c r="D1314" t="s">
        <v>2940</v>
      </c>
      <c r="E1314">
        <v>5750</v>
      </c>
      <c r="F1314">
        <v>5710</v>
      </c>
      <c r="G1314">
        <v>100</v>
      </c>
      <c r="H1314" t="s">
        <v>2928</v>
      </c>
      <c r="I1314">
        <v>4217</v>
      </c>
      <c r="J1314" t="s">
        <v>1370</v>
      </c>
      <c r="K1314" t="s">
        <v>2950</v>
      </c>
      <c r="L1314">
        <v>4600</v>
      </c>
      <c r="M1314">
        <v>4605</v>
      </c>
      <c r="N1314">
        <v>100</v>
      </c>
      <c r="O1314" t="s">
        <v>2925</v>
      </c>
      <c r="P1314">
        <v>0.70626524096523202</v>
      </c>
      <c r="Q1314">
        <v>0.91245770335742604</v>
      </c>
      <c r="R1314">
        <v>5.9262594732114697E-2</v>
      </c>
      <c r="S1314">
        <v>7.6187663025028496E-2</v>
      </c>
      <c r="T1314">
        <v>-1.31072349008329</v>
      </c>
      <c r="U1314">
        <v>1.31072349008329</v>
      </c>
      <c r="V1314">
        <v>1.35438732910324</v>
      </c>
      <c r="W1314">
        <v>-16.170000000000002</v>
      </c>
      <c r="X1314">
        <v>19.350000000000001</v>
      </c>
      <c r="Y1314">
        <v>-121270</v>
      </c>
      <c r="Z1314">
        <v>-8662</v>
      </c>
      <c r="AA1314">
        <v>-0.68</v>
      </c>
      <c r="AB1314">
        <v>14</v>
      </c>
      <c r="AC1314">
        <v>4</v>
      </c>
      <c r="AD1314">
        <v>10</v>
      </c>
      <c r="AE1314">
        <v>28.57</v>
      </c>
      <c r="AF1314">
        <v>12</v>
      </c>
      <c r="AG1314">
        <v>4</v>
      </c>
      <c r="AH1314">
        <v>5</v>
      </c>
      <c r="AI1314">
        <v>5</v>
      </c>
    </row>
    <row r="1315" spans="1:35" x14ac:dyDescent="0.2">
      <c r="A1315" s="102">
        <v>1107</v>
      </c>
      <c r="B1315">
        <v>3064</v>
      </c>
      <c r="C1315" t="s">
        <v>3262</v>
      </c>
      <c r="D1315" t="s">
        <v>2951</v>
      </c>
      <c r="E1315">
        <v>2839</v>
      </c>
      <c r="F1315">
        <v>2816</v>
      </c>
      <c r="G1315">
        <v>400</v>
      </c>
      <c r="H1315" t="s">
        <v>2925</v>
      </c>
      <c r="I1315">
        <v>4612</v>
      </c>
      <c r="J1315" t="s">
        <v>836</v>
      </c>
      <c r="K1315" t="s">
        <v>2950</v>
      </c>
      <c r="L1315">
        <v>5630</v>
      </c>
      <c r="M1315">
        <v>5450</v>
      </c>
      <c r="N1315">
        <v>200</v>
      </c>
      <c r="O1315" t="s">
        <v>2928</v>
      </c>
      <c r="P1315">
        <v>0.72396390807431399</v>
      </c>
      <c r="Q1315">
        <v>0.84893063179921002</v>
      </c>
      <c r="R1315">
        <v>0.239616639235221</v>
      </c>
      <c r="S1315">
        <v>4.2952186143426201E-3</v>
      </c>
      <c r="T1315">
        <v>0.248359954408924</v>
      </c>
      <c r="U1315">
        <v>0.248359954408924</v>
      </c>
      <c r="V1315">
        <v>0.56876033756400601</v>
      </c>
      <c r="W1315">
        <v>1.01</v>
      </c>
      <c r="X1315">
        <v>3.34</v>
      </c>
      <c r="Y1315">
        <v>-121944</v>
      </c>
      <c r="Z1315">
        <v>-8710</v>
      </c>
      <c r="AA1315">
        <v>-0.3</v>
      </c>
      <c r="AB1315">
        <v>14</v>
      </c>
      <c r="AC1315">
        <v>7</v>
      </c>
      <c r="AD1315">
        <v>7</v>
      </c>
      <c r="AE1315">
        <v>50</v>
      </c>
      <c r="AF1315">
        <v>11</v>
      </c>
      <c r="AG1315">
        <v>6</v>
      </c>
      <c r="AH1315">
        <v>6</v>
      </c>
      <c r="AI1315">
        <v>2</v>
      </c>
    </row>
    <row r="1316" spans="1:35" x14ac:dyDescent="0.2">
      <c r="A1316" s="102">
        <v>805</v>
      </c>
      <c r="B1316">
        <v>4042</v>
      </c>
      <c r="C1316" t="s">
        <v>3285</v>
      </c>
      <c r="D1316" t="s">
        <v>2950</v>
      </c>
      <c r="E1316">
        <v>1747</v>
      </c>
      <c r="F1316">
        <v>1718</v>
      </c>
      <c r="G1316">
        <v>500</v>
      </c>
      <c r="H1316" t="s">
        <v>2925</v>
      </c>
      <c r="I1316">
        <v>4967</v>
      </c>
      <c r="J1316" t="s">
        <v>852</v>
      </c>
      <c r="K1316" t="s">
        <v>2950</v>
      </c>
      <c r="L1316">
        <v>9130</v>
      </c>
      <c r="M1316">
        <v>9140</v>
      </c>
      <c r="N1316">
        <v>100</v>
      </c>
      <c r="O1316" t="s">
        <v>2928</v>
      </c>
      <c r="P1316">
        <v>0.74200406411137498</v>
      </c>
      <c r="Q1316">
        <v>0.87795585074433402</v>
      </c>
      <c r="R1316">
        <v>8.8128900145787402E-4</v>
      </c>
      <c r="S1316">
        <v>5.1583160600280203E-2</v>
      </c>
      <c r="T1316">
        <v>1.12080005870616</v>
      </c>
      <c r="U1316">
        <v>1.12080005870616</v>
      </c>
      <c r="V1316">
        <v>2.1497142141983399</v>
      </c>
      <c r="W1316">
        <v>2.82</v>
      </c>
      <c r="X1316">
        <v>6.02</v>
      </c>
      <c r="Y1316">
        <v>-122073</v>
      </c>
      <c r="Z1316">
        <v>-12207</v>
      </c>
      <c r="AA1316">
        <v>-0.74</v>
      </c>
      <c r="AB1316">
        <v>10</v>
      </c>
      <c r="AC1316">
        <v>5</v>
      </c>
      <c r="AD1316">
        <v>5</v>
      </c>
      <c r="AE1316">
        <v>50</v>
      </c>
      <c r="AF1316">
        <v>12</v>
      </c>
      <c r="AG1316">
        <v>4</v>
      </c>
      <c r="AH1316">
        <v>5</v>
      </c>
      <c r="AI1316">
        <v>1</v>
      </c>
    </row>
    <row r="1317" spans="1:35" x14ac:dyDescent="0.2">
      <c r="A1317" s="102">
        <v>61</v>
      </c>
      <c r="B1317">
        <v>4508</v>
      </c>
      <c r="C1317" t="s">
        <v>223</v>
      </c>
      <c r="D1317" t="s">
        <v>2948</v>
      </c>
      <c r="E1317">
        <v>2006</v>
      </c>
      <c r="F1317">
        <v>2007</v>
      </c>
      <c r="G1317">
        <v>500</v>
      </c>
      <c r="H1317" t="s">
        <v>2928</v>
      </c>
      <c r="I1317">
        <v>4528</v>
      </c>
      <c r="J1317" t="s">
        <v>830</v>
      </c>
      <c r="K1317" t="s">
        <v>2948</v>
      </c>
      <c r="L1317">
        <v>2710</v>
      </c>
      <c r="M1317">
        <v>2690.5</v>
      </c>
      <c r="N1317">
        <v>400</v>
      </c>
      <c r="O1317" t="s">
        <v>2925</v>
      </c>
      <c r="P1317">
        <v>0.76150035052104303</v>
      </c>
      <c r="Q1317">
        <v>0.95192997328163398</v>
      </c>
      <c r="R1317">
        <v>0.30692065288135501</v>
      </c>
      <c r="S1317">
        <v>3.2160796131513601E-3</v>
      </c>
      <c r="T1317">
        <v>-1.14477778595799E-2</v>
      </c>
      <c r="U1317">
        <v>1.14477778595799E-2</v>
      </c>
      <c r="V1317">
        <v>2.3299613806708301E-2</v>
      </c>
      <c r="W1317">
        <v>-0.13</v>
      </c>
      <c r="X1317">
        <v>6.76</v>
      </c>
      <c r="Y1317">
        <v>-122307</v>
      </c>
      <c r="Z1317">
        <v>-6437</v>
      </c>
      <c r="AA1317">
        <v>-0.32</v>
      </c>
      <c r="AB1317">
        <v>19</v>
      </c>
      <c r="AC1317">
        <v>8</v>
      </c>
      <c r="AD1317">
        <v>11</v>
      </c>
      <c r="AE1317">
        <v>42.11</v>
      </c>
      <c r="AF1317">
        <v>15</v>
      </c>
      <c r="AG1317">
        <v>3</v>
      </c>
      <c r="AH1317">
        <v>3</v>
      </c>
      <c r="AI1317">
        <v>13</v>
      </c>
    </row>
    <row r="1318" spans="1:35" x14ac:dyDescent="0.2">
      <c r="A1318" s="102">
        <v>794</v>
      </c>
      <c r="B1318">
        <v>4540</v>
      </c>
      <c r="C1318" t="s">
        <v>3652</v>
      </c>
      <c r="D1318" t="s">
        <v>2948</v>
      </c>
      <c r="E1318">
        <v>3115</v>
      </c>
      <c r="F1318">
        <v>3085</v>
      </c>
      <c r="G1318">
        <v>300</v>
      </c>
      <c r="H1318" t="s">
        <v>2925</v>
      </c>
      <c r="I1318">
        <v>5233</v>
      </c>
      <c r="J1318" t="s">
        <v>3192</v>
      </c>
      <c r="K1318" t="s">
        <v>2924</v>
      </c>
      <c r="L1318">
        <v>3035</v>
      </c>
      <c r="M1318">
        <v>3040</v>
      </c>
      <c r="N1318">
        <v>300</v>
      </c>
      <c r="O1318" t="s">
        <v>2928</v>
      </c>
      <c r="P1318">
        <v>0.69915938758575202</v>
      </c>
      <c r="Q1318">
        <v>0.87904246429573796</v>
      </c>
      <c r="R1318">
        <v>0.23120757979676401</v>
      </c>
      <c r="S1318">
        <v>3.2030063290606199E-3</v>
      </c>
      <c r="T1318">
        <v>0.91338587718777597</v>
      </c>
      <c r="U1318">
        <v>0.91338587718777597</v>
      </c>
      <c r="V1318">
        <v>1.19515479009047</v>
      </c>
      <c r="W1318">
        <v>2.8</v>
      </c>
      <c r="X1318">
        <v>1.46</v>
      </c>
      <c r="Y1318">
        <v>-122651</v>
      </c>
      <c r="Z1318">
        <v>-11150</v>
      </c>
      <c r="AA1318">
        <v>-0.62</v>
      </c>
      <c r="AB1318">
        <v>11</v>
      </c>
      <c r="AC1318">
        <v>5</v>
      </c>
      <c r="AD1318">
        <v>6</v>
      </c>
      <c r="AE1318">
        <v>45.45</v>
      </c>
      <c r="AF1318">
        <v>11</v>
      </c>
      <c r="AG1318">
        <v>5</v>
      </c>
      <c r="AH1318">
        <v>5</v>
      </c>
      <c r="AI1318">
        <v>1</v>
      </c>
    </row>
    <row r="1319" spans="1:35" x14ac:dyDescent="0.2">
      <c r="A1319" s="102">
        <v>1030</v>
      </c>
      <c r="B1319">
        <v>2427</v>
      </c>
      <c r="C1319" t="s">
        <v>3263</v>
      </c>
      <c r="D1319" t="s">
        <v>2940</v>
      </c>
      <c r="E1319">
        <v>980</v>
      </c>
      <c r="F1319">
        <v>995</v>
      </c>
      <c r="G1319">
        <v>1100</v>
      </c>
      <c r="H1319" t="s">
        <v>2928</v>
      </c>
      <c r="I1319">
        <v>7731</v>
      </c>
      <c r="J1319" t="s">
        <v>3243</v>
      </c>
      <c r="K1319" t="s">
        <v>2934</v>
      </c>
      <c r="L1319">
        <v>1309</v>
      </c>
      <c r="M1319">
        <v>1338</v>
      </c>
      <c r="N1319">
        <v>800</v>
      </c>
      <c r="O1319" t="s">
        <v>2925</v>
      </c>
      <c r="P1319">
        <v>0.68811242382340398</v>
      </c>
      <c r="Q1319">
        <v>0.856711960003953</v>
      </c>
      <c r="R1319">
        <v>0.49349805783341</v>
      </c>
      <c r="S1319">
        <v>2.5335703367702501E-2</v>
      </c>
      <c r="T1319">
        <v>-1.8931921601403801</v>
      </c>
      <c r="U1319">
        <v>1.8931921601403801</v>
      </c>
      <c r="V1319">
        <v>1.05555856538431</v>
      </c>
      <c r="W1319">
        <v>-8.9</v>
      </c>
      <c r="X1319">
        <v>2.25</v>
      </c>
      <c r="Y1319">
        <v>-122694</v>
      </c>
      <c r="Z1319">
        <v>-4908</v>
      </c>
      <c r="AA1319">
        <v>-0.33</v>
      </c>
      <c r="AB1319">
        <v>25</v>
      </c>
      <c r="AC1319">
        <v>12</v>
      </c>
      <c r="AD1319">
        <v>13</v>
      </c>
      <c r="AE1319">
        <v>48</v>
      </c>
      <c r="AF1319">
        <v>8</v>
      </c>
      <c r="AG1319">
        <v>10</v>
      </c>
      <c r="AH1319">
        <v>12</v>
      </c>
      <c r="AI1319">
        <v>3</v>
      </c>
    </row>
    <row r="1320" spans="1:35" x14ac:dyDescent="0.2">
      <c r="A1320" s="102">
        <v>44</v>
      </c>
      <c r="B1320">
        <v>4534</v>
      </c>
      <c r="C1320" t="s">
        <v>3251</v>
      </c>
      <c r="D1320" t="s">
        <v>2948</v>
      </c>
      <c r="E1320">
        <v>4340</v>
      </c>
      <c r="F1320">
        <v>4370</v>
      </c>
      <c r="G1320">
        <v>200</v>
      </c>
      <c r="H1320" t="s">
        <v>2925</v>
      </c>
      <c r="I1320">
        <v>9956</v>
      </c>
      <c r="J1320" t="s">
        <v>2874</v>
      </c>
      <c r="K1320" t="s">
        <v>2951</v>
      </c>
      <c r="L1320">
        <v>2037</v>
      </c>
      <c r="M1320">
        <v>1991</v>
      </c>
      <c r="N1320">
        <v>400</v>
      </c>
      <c r="O1320" t="s">
        <v>2928</v>
      </c>
      <c r="P1320">
        <v>0.81539604798867105</v>
      </c>
      <c r="Q1320">
        <v>0.95563926188741499</v>
      </c>
      <c r="R1320">
        <v>0.34691740004192501</v>
      </c>
      <c r="S1320">
        <v>8.9140432913007803E-3</v>
      </c>
      <c r="T1320">
        <v>0.27426792027040803</v>
      </c>
      <c r="U1320">
        <v>0.27426792027040803</v>
      </c>
      <c r="V1320">
        <v>0.36005773030359001</v>
      </c>
      <c r="W1320">
        <v>0.67</v>
      </c>
      <c r="X1320">
        <v>8.8800000000000008</v>
      </c>
      <c r="Y1320">
        <v>-126971</v>
      </c>
      <c r="Z1320">
        <v>-10581</v>
      </c>
      <c r="AA1320">
        <v>-0.69</v>
      </c>
      <c r="AB1320">
        <v>12</v>
      </c>
      <c r="AC1320">
        <v>6</v>
      </c>
      <c r="AD1320">
        <v>6</v>
      </c>
      <c r="AE1320">
        <v>50</v>
      </c>
      <c r="AF1320">
        <v>13</v>
      </c>
      <c r="AG1320">
        <v>2</v>
      </c>
      <c r="AH1320">
        <v>4</v>
      </c>
      <c r="AI1320">
        <v>6</v>
      </c>
    </row>
    <row r="1321" spans="1:35" x14ac:dyDescent="0.2">
      <c r="A1321" s="102">
        <v>849</v>
      </c>
      <c r="B1321">
        <v>4739</v>
      </c>
      <c r="C1321" t="s">
        <v>2985</v>
      </c>
      <c r="D1321" t="s">
        <v>2927</v>
      </c>
      <c r="E1321">
        <v>3330</v>
      </c>
      <c r="F1321">
        <v>3345</v>
      </c>
      <c r="G1321">
        <v>300</v>
      </c>
      <c r="H1321" t="s">
        <v>2925</v>
      </c>
      <c r="I1321">
        <v>9613</v>
      </c>
      <c r="J1321" t="s">
        <v>3647</v>
      </c>
      <c r="K1321" t="s">
        <v>2927</v>
      </c>
      <c r="L1321">
        <v>1489</v>
      </c>
      <c r="M1321">
        <v>1479</v>
      </c>
      <c r="N1321">
        <v>700</v>
      </c>
      <c r="O1321" t="s">
        <v>2928</v>
      </c>
      <c r="P1321">
        <v>0.64276190117446397</v>
      </c>
      <c r="Q1321">
        <v>0.87379160617809204</v>
      </c>
      <c r="R1321">
        <v>0.30535580166134102</v>
      </c>
      <c r="S1321">
        <v>3.6684922594754899E-3</v>
      </c>
      <c r="T1321">
        <v>2.8299283873683301</v>
      </c>
      <c r="U1321">
        <v>2.8299283873683301</v>
      </c>
      <c r="V1321">
        <v>2.6139294194357201</v>
      </c>
      <c r="W1321">
        <v>9.24</v>
      </c>
      <c r="X1321">
        <v>3.17</v>
      </c>
      <c r="Y1321">
        <v>-128070</v>
      </c>
      <c r="Z1321">
        <v>-8004</v>
      </c>
      <c r="AA1321">
        <v>-0.36</v>
      </c>
      <c r="AB1321">
        <v>16</v>
      </c>
      <c r="AC1321">
        <v>7</v>
      </c>
      <c r="AD1321">
        <v>9</v>
      </c>
      <c r="AE1321">
        <v>43.75</v>
      </c>
      <c r="AF1321">
        <v>14</v>
      </c>
      <c r="AG1321">
        <v>3</v>
      </c>
      <c r="AH1321">
        <v>3</v>
      </c>
      <c r="AI1321">
        <v>10</v>
      </c>
    </row>
    <row r="1322" spans="1:35" x14ac:dyDescent="0.2">
      <c r="A1322" s="102">
        <v>183</v>
      </c>
      <c r="B1322">
        <v>4536</v>
      </c>
      <c r="C1322" t="s">
        <v>3284</v>
      </c>
      <c r="D1322" t="s">
        <v>2948</v>
      </c>
      <c r="E1322">
        <v>2090</v>
      </c>
      <c r="F1322">
        <v>2100</v>
      </c>
      <c r="G1322">
        <v>500</v>
      </c>
      <c r="H1322" t="s">
        <v>2925</v>
      </c>
      <c r="I1322">
        <v>8585</v>
      </c>
      <c r="J1322" t="s">
        <v>3674</v>
      </c>
      <c r="K1322" t="s">
        <v>2931</v>
      </c>
      <c r="L1322">
        <v>165</v>
      </c>
      <c r="M1322">
        <v>165</v>
      </c>
      <c r="N1322">
        <v>6400</v>
      </c>
      <c r="O1322" t="s">
        <v>2928</v>
      </c>
      <c r="P1322">
        <v>0.54070247929724502</v>
      </c>
      <c r="Q1322">
        <v>0.93236244133090795</v>
      </c>
      <c r="R1322">
        <v>0.212448935486685</v>
      </c>
      <c r="S1322">
        <v>1.6372045551418201E-2</v>
      </c>
      <c r="T1322">
        <v>0.37581107975782502</v>
      </c>
      <c r="U1322">
        <v>0.37581107975782502</v>
      </c>
      <c r="V1322">
        <v>0.23487597637119301</v>
      </c>
      <c r="W1322">
        <v>1.1599999999999999</v>
      </c>
      <c r="X1322">
        <v>0.56999999999999995</v>
      </c>
      <c r="Y1322">
        <v>-128197</v>
      </c>
      <c r="Z1322">
        <v>-5827</v>
      </c>
      <c r="AA1322">
        <v>-0.26</v>
      </c>
      <c r="AB1322">
        <v>22</v>
      </c>
      <c r="AC1322">
        <v>8</v>
      </c>
      <c r="AD1322">
        <v>14</v>
      </c>
      <c r="AE1322">
        <v>36.36</v>
      </c>
      <c r="AF1322">
        <v>12</v>
      </c>
      <c r="AG1322">
        <v>8</v>
      </c>
      <c r="AH1322">
        <v>7</v>
      </c>
      <c r="AI1322">
        <v>7</v>
      </c>
    </row>
    <row r="1323" spans="1:35" x14ac:dyDescent="0.2">
      <c r="A1323" s="102">
        <v>864</v>
      </c>
      <c r="B1323">
        <v>1414</v>
      </c>
      <c r="C1323" t="s">
        <v>3172</v>
      </c>
      <c r="D1323" t="s">
        <v>2935</v>
      </c>
      <c r="E1323">
        <v>4640</v>
      </c>
      <c r="F1323">
        <v>4655</v>
      </c>
      <c r="G1323">
        <v>200</v>
      </c>
      <c r="H1323" t="s">
        <v>2925</v>
      </c>
      <c r="I1323">
        <v>8604</v>
      </c>
      <c r="J1323" t="s">
        <v>541</v>
      </c>
      <c r="K1323" t="s">
        <v>3183</v>
      </c>
      <c r="L1323">
        <v>559</v>
      </c>
      <c r="M1323">
        <v>561.6</v>
      </c>
      <c r="N1323">
        <v>1700</v>
      </c>
      <c r="O1323" t="s">
        <v>2928</v>
      </c>
      <c r="P1323">
        <v>0.64578906486891396</v>
      </c>
      <c r="Q1323">
        <v>0.87242927642707502</v>
      </c>
      <c r="R1323">
        <v>0.42254561080904002</v>
      </c>
      <c r="S1323">
        <v>6.99646696232855E-2</v>
      </c>
      <c r="T1323">
        <v>0.75660233856497305</v>
      </c>
      <c r="U1323">
        <v>0.75660233856497305</v>
      </c>
      <c r="V1323">
        <v>0.80631629835324903</v>
      </c>
      <c r="W1323">
        <v>1.97</v>
      </c>
      <c r="X1323">
        <v>2.5499999999999998</v>
      </c>
      <c r="Y1323">
        <v>-129257</v>
      </c>
      <c r="Z1323">
        <v>-5620</v>
      </c>
      <c r="AA1323">
        <v>-0.35</v>
      </c>
      <c r="AB1323">
        <v>23</v>
      </c>
      <c r="AC1323">
        <v>12</v>
      </c>
      <c r="AD1323">
        <v>11</v>
      </c>
      <c r="AE1323">
        <v>52.17</v>
      </c>
      <c r="AF1323">
        <v>12</v>
      </c>
      <c r="AG1323">
        <v>6</v>
      </c>
      <c r="AH1323">
        <v>8</v>
      </c>
      <c r="AI1323">
        <v>9</v>
      </c>
    </row>
    <row r="1324" spans="1:35" x14ac:dyDescent="0.2">
      <c r="A1324" s="102">
        <v>706</v>
      </c>
      <c r="B1324">
        <v>2001</v>
      </c>
      <c r="C1324" t="s">
        <v>2781</v>
      </c>
      <c r="D1324" t="s">
        <v>2953</v>
      </c>
      <c r="E1324">
        <v>1684</v>
      </c>
      <c r="F1324">
        <v>1706</v>
      </c>
      <c r="G1324">
        <v>600</v>
      </c>
      <c r="H1324" t="s">
        <v>2925</v>
      </c>
      <c r="I1324">
        <v>9501</v>
      </c>
      <c r="J1324" t="s">
        <v>2992</v>
      </c>
      <c r="K1324" t="s">
        <v>2990</v>
      </c>
      <c r="L1324">
        <v>461</v>
      </c>
      <c r="M1324">
        <v>451</v>
      </c>
      <c r="N1324">
        <v>2300</v>
      </c>
      <c r="O1324" t="s">
        <v>2928</v>
      </c>
      <c r="P1324">
        <v>0.806990982097186</v>
      </c>
      <c r="Q1324">
        <v>0.88637869607396502</v>
      </c>
      <c r="R1324">
        <v>0.15054268309225899</v>
      </c>
      <c r="S1324">
        <v>6.7210534000926705E-2</v>
      </c>
      <c r="T1324">
        <v>0.97867398837492903</v>
      </c>
      <c r="U1324">
        <v>0.97867398837492903</v>
      </c>
      <c r="V1324">
        <v>0.471255657772439</v>
      </c>
      <c r="W1324">
        <v>4.6399999999999997</v>
      </c>
      <c r="X1324">
        <v>1.34</v>
      </c>
      <c r="Y1324">
        <v>-130257</v>
      </c>
      <c r="Z1324">
        <v>-6513</v>
      </c>
      <c r="AA1324">
        <v>-0.32</v>
      </c>
      <c r="AB1324">
        <v>20</v>
      </c>
      <c r="AC1324">
        <v>11</v>
      </c>
      <c r="AD1324">
        <v>9</v>
      </c>
      <c r="AE1324">
        <v>55</v>
      </c>
      <c r="AF1324">
        <v>14</v>
      </c>
      <c r="AG1324">
        <v>3</v>
      </c>
      <c r="AH1324">
        <v>4</v>
      </c>
      <c r="AI1324">
        <v>13</v>
      </c>
    </row>
    <row r="1325" spans="1:35" x14ac:dyDescent="0.2">
      <c r="A1325" s="102">
        <v>1049</v>
      </c>
      <c r="B1325">
        <v>1332</v>
      </c>
      <c r="C1325" t="s">
        <v>3636</v>
      </c>
      <c r="D1325" t="s">
        <v>3094</v>
      </c>
      <c r="E1325">
        <v>613</v>
      </c>
      <c r="F1325">
        <v>609</v>
      </c>
      <c r="G1325">
        <v>1400</v>
      </c>
      <c r="H1325" t="s">
        <v>2925</v>
      </c>
      <c r="I1325">
        <v>2607</v>
      </c>
      <c r="J1325" t="s">
        <v>2954</v>
      </c>
      <c r="K1325" t="s">
        <v>2953</v>
      </c>
      <c r="L1325">
        <v>2936</v>
      </c>
      <c r="M1325">
        <v>2901</v>
      </c>
      <c r="N1325">
        <v>300</v>
      </c>
      <c r="O1325" t="s">
        <v>2928</v>
      </c>
      <c r="P1325">
        <v>0.51856884856578001</v>
      </c>
      <c r="Q1325">
        <v>0.85419796459742003</v>
      </c>
      <c r="R1325">
        <v>0.17872461764522099</v>
      </c>
      <c r="S1325">
        <v>6.5595074422062805E-2</v>
      </c>
      <c r="T1325">
        <v>0.365907356472019</v>
      </c>
      <c r="U1325">
        <v>0.365907356472019</v>
      </c>
      <c r="V1325">
        <v>0.272343090211497</v>
      </c>
      <c r="W1325">
        <v>1.76</v>
      </c>
      <c r="X1325">
        <v>2.0299999999999998</v>
      </c>
      <c r="Y1325">
        <v>-130457</v>
      </c>
      <c r="Z1325">
        <v>-7674</v>
      </c>
      <c r="AA1325">
        <v>-0.39</v>
      </c>
      <c r="AB1325">
        <v>17</v>
      </c>
      <c r="AC1325">
        <v>6</v>
      </c>
      <c r="AD1325">
        <v>11</v>
      </c>
      <c r="AE1325">
        <v>35.29</v>
      </c>
      <c r="AF1325">
        <v>14</v>
      </c>
      <c r="AG1325">
        <v>5</v>
      </c>
      <c r="AH1325">
        <v>6</v>
      </c>
      <c r="AI1325">
        <v>6</v>
      </c>
    </row>
    <row r="1326" spans="1:35" x14ac:dyDescent="0.2">
      <c r="A1326" s="102">
        <v>203</v>
      </c>
      <c r="B1326">
        <v>6436</v>
      </c>
      <c r="C1326" t="s">
        <v>3630</v>
      </c>
      <c r="D1326" t="s">
        <v>2938</v>
      </c>
      <c r="E1326">
        <v>3070</v>
      </c>
      <c r="F1326">
        <v>3015</v>
      </c>
      <c r="G1326">
        <v>300</v>
      </c>
      <c r="H1326" t="s">
        <v>2928</v>
      </c>
      <c r="I1326">
        <v>7730</v>
      </c>
      <c r="J1326" t="s">
        <v>3271</v>
      </c>
      <c r="K1326" t="s">
        <v>2934</v>
      </c>
      <c r="L1326">
        <v>2901</v>
      </c>
      <c r="M1326">
        <v>2890</v>
      </c>
      <c r="N1326">
        <v>300</v>
      </c>
      <c r="O1326" t="s">
        <v>2925</v>
      </c>
      <c r="P1326">
        <v>0.53124335482495799</v>
      </c>
      <c r="Q1326">
        <v>0.928735224878669</v>
      </c>
      <c r="R1326">
        <v>0.19503845404054199</v>
      </c>
      <c r="S1326">
        <v>1.04261817235711E-2</v>
      </c>
      <c r="T1326">
        <v>-1.33137113225744</v>
      </c>
      <c r="U1326">
        <v>1.33137113225744</v>
      </c>
      <c r="V1326">
        <v>1.09401835348035</v>
      </c>
      <c r="W1326">
        <v>-7.24</v>
      </c>
      <c r="X1326">
        <v>4.1500000000000004</v>
      </c>
      <c r="Y1326">
        <v>-131320</v>
      </c>
      <c r="Z1326">
        <v>-9380</v>
      </c>
      <c r="AA1326">
        <v>-0.5</v>
      </c>
      <c r="AB1326">
        <v>14</v>
      </c>
      <c r="AC1326">
        <v>6</v>
      </c>
      <c r="AD1326">
        <v>8</v>
      </c>
      <c r="AE1326">
        <v>42.86</v>
      </c>
      <c r="AF1326">
        <v>11</v>
      </c>
      <c r="AG1326">
        <v>4</v>
      </c>
      <c r="AH1326">
        <v>5</v>
      </c>
      <c r="AI1326">
        <v>5</v>
      </c>
    </row>
    <row r="1327" spans="1:35" x14ac:dyDescent="0.2">
      <c r="A1327" s="102">
        <v>1379</v>
      </c>
      <c r="B1327">
        <v>4061</v>
      </c>
      <c r="C1327" t="s">
        <v>3230</v>
      </c>
      <c r="D1327" t="s">
        <v>2950</v>
      </c>
      <c r="E1327">
        <v>3100</v>
      </c>
      <c r="F1327">
        <v>3050</v>
      </c>
      <c r="G1327">
        <v>300</v>
      </c>
      <c r="H1327" t="s">
        <v>2925</v>
      </c>
      <c r="I1327">
        <v>7012</v>
      </c>
      <c r="J1327" t="s">
        <v>3215</v>
      </c>
      <c r="K1327" t="s">
        <v>2943</v>
      </c>
      <c r="L1327">
        <v>2311</v>
      </c>
      <c r="M1327">
        <v>2281</v>
      </c>
      <c r="N1327">
        <v>400</v>
      </c>
      <c r="O1327" t="s">
        <v>2928</v>
      </c>
      <c r="P1327">
        <v>0.948326457114262</v>
      </c>
      <c r="Q1327">
        <v>0.82080910280066199</v>
      </c>
      <c r="R1327">
        <v>0.35664195675052701</v>
      </c>
      <c r="S1327">
        <v>6.3069742351194294E-2</v>
      </c>
      <c r="T1327">
        <v>0.44099187600701401</v>
      </c>
      <c r="U1327">
        <v>0.44099187600701401</v>
      </c>
      <c r="V1327">
        <v>0.20202058821559399</v>
      </c>
      <c r="W1327">
        <v>1.68</v>
      </c>
      <c r="X1327">
        <v>0.28000000000000003</v>
      </c>
      <c r="Y1327">
        <v>-132706</v>
      </c>
      <c r="Z1327">
        <v>-16588</v>
      </c>
      <c r="AA1327">
        <v>-0.87</v>
      </c>
      <c r="AB1327">
        <v>8</v>
      </c>
      <c r="AC1327">
        <v>3</v>
      </c>
      <c r="AD1327">
        <v>5</v>
      </c>
      <c r="AE1327">
        <v>37.5</v>
      </c>
      <c r="AF1327">
        <v>13</v>
      </c>
      <c r="AG1327">
        <v>1</v>
      </c>
      <c r="AH1327">
        <v>3</v>
      </c>
      <c r="AI1327">
        <v>4</v>
      </c>
    </row>
    <row r="1328" spans="1:35" x14ac:dyDescent="0.2">
      <c r="A1328" s="102">
        <v>1498</v>
      </c>
      <c r="B1328">
        <v>7321</v>
      </c>
      <c r="C1328" t="s">
        <v>3197</v>
      </c>
      <c r="D1328" t="s">
        <v>2988</v>
      </c>
      <c r="E1328">
        <v>629</v>
      </c>
      <c r="F1328">
        <v>614</v>
      </c>
      <c r="G1328">
        <v>1600</v>
      </c>
      <c r="H1328" t="s">
        <v>2928</v>
      </c>
      <c r="I1328">
        <v>7976</v>
      </c>
      <c r="J1328" t="s">
        <v>2983</v>
      </c>
      <c r="K1328" t="s">
        <v>2949</v>
      </c>
      <c r="L1328">
        <v>1703</v>
      </c>
      <c r="M1328">
        <v>1683</v>
      </c>
      <c r="N1328">
        <v>600</v>
      </c>
      <c r="O1328" t="s">
        <v>2925</v>
      </c>
      <c r="P1328">
        <v>0.80468222412213897</v>
      </c>
      <c r="Q1328">
        <v>0.80417893395248696</v>
      </c>
      <c r="R1328">
        <v>1.4329465013344599E-2</v>
      </c>
      <c r="S1328">
        <v>9.4011561943861996E-2</v>
      </c>
      <c r="T1328">
        <v>-3.2555723226409699</v>
      </c>
      <c r="U1328">
        <v>3.2555723226409699</v>
      </c>
      <c r="V1328">
        <v>3.02258142798784</v>
      </c>
      <c r="W1328">
        <v>-12.04</v>
      </c>
      <c r="X1328">
        <v>2.71</v>
      </c>
      <c r="Y1328">
        <v>-134454</v>
      </c>
      <c r="Z1328">
        <v>-12223</v>
      </c>
      <c r="AA1328">
        <v>-0.54</v>
      </c>
      <c r="AB1328">
        <v>11</v>
      </c>
      <c r="AC1328">
        <v>5</v>
      </c>
      <c r="AD1328">
        <v>6</v>
      </c>
      <c r="AE1328">
        <v>45.45</v>
      </c>
      <c r="AF1328">
        <v>14</v>
      </c>
      <c r="AG1328">
        <v>2</v>
      </c>
      <c r="AH1328">
        <v>4</v>
      </c>
      <c r="AI1328">
        <v>5</v>
      </c>
    </row>
    <row r="1329" spans="1:35" x14ac:dyDescent="0.2">
      <c r="A1329" s="102">
        <v>312</v>
      </c>
      <c r="B1329">
        <v>5991</v>
      </c>
      <c r="C1329" t="s">
        <v>1326</v>
      </c>
      <c r="D1329" t="s">
        <v>3191</v>
      </c>
      <c r="E1329">
        <v>931</v>
      </c>
      <c r="F1329">
        <v>937</v>
      </c>
      <c r="G1329">
        <v>1000</v>
      </c>
      <c r="H1329" t="s">
        <v>2925</v>
      </c>
      <c r="I1329">
        <v>6301</v>
      </c>
      <c r="J1329" t="s">
        <v>56</v>
      </c>
      <c r="K1329" t="s">
        <v>2938</v>
      </c>
      <c r="L1329">
        <v>2410</v>
      </c>
      <c r="M1329">
        <v>2398.5</v>
      </c>
      <c r="N1329">
        <v>400</v>
      </c>
      <c r="O1329" t="s">
        <v>2928</v>
      </c>
      <c r="P1329">
        <v>0.858306166174304</v>
      </c>
      <c r="Q1329">
        <v>0.917475876031701</v>
      </c>
      <c r="R1329">
        <v>0.14083746866503499</v>
      </c>
      <c r="S1329">
        <v>1.5152708878992699E-3</v>
      </c>
      <c r="T1329">
        <v>1.7273731482891099</v>
      </c>
      <c r="U1329">
        <v>1.7273731482891099</v>
      </c>
      <c r="V1329">
        <v>1.3904529832400201</v>
      </c>
      <c r="W1329">
        <v>5.71</v>
      </c>
      <c r="X1329">
        <v>2.33</v>
      </c>
      <c r="Y1329">
        <v>-134828</v>
      </c>
      <c r="Z1329">
        <v>-6129</v>
      </c>
      <c r="AA1329">
        <v>-0.41</v>
      </c>
      <c r="AB1329">
        <v>22</v>
      </c>
      <c r="AC1329">
        <v>7</v>
      </c>
      <c r="AD1329">
        <v>15</v>
      </c>
      <c r="AE1329">
        <v>31.82</v>
      </c>
      <c r="AF1329">
        <v>12</v>
      </c>
      <c r="AG1329">
        <v>5</v>
      </c>
      <c r="AH1329">
        <v>6</v>
      </c>
      <c r="AI1329">
        <v>11</v>
      </c>
    </row>
    <row r="1330" spans="1:35" x14ac:dyDescent="0.2">
      <c r="A1330" s="102">
        <v>1232</v>
      </c>
      <c r="B1330">
        <v>4502</v>
      </c>
      <c r="C1330" t="s">
        <v>3272</v>
      </c>
      <c r="D1330" t="s">
        <v>2948</v>
      </c>
      <c r="E1330">
        <v>4481</v>
      </c>
      <c r="F1330">
        <v>4498</v>
      </c>
      <c r="G1330">
        <v>200</v>
      </c>
      <c r="H1330" t="s">
        <v>2925</v>
      </c>
      <c r="I1330">
        <v>9072</v>
      </c>
      <c r="J1330" t="s">
        <v>3095</v>
      </c>
      <c r="K1330" t="s">
        <v>3096</v>
      </c>
      <c r="L1330">
        <v>2659</v>
      </c>
      <c r="M1330">
        <v>2602</v>
      </c>
      <c r="N1330">
        <v>300</v>
      </c>
      <c r="O1330" t="s">
        <v>2928</v>
      </c>
      <c r="P1330">
        <v>0.52019808073143803</v>
      </c>
      <c r="Q1330">
        <v>0.83570892152418896</v>
      </c>
      <c r="R1330">
        <v>2.5594701435191301E-2</v>
      </c>
      <c r="S1330">
        <v>6.3247509065669999E-3</v>
      </c>
      <c r="T1330">
        <v>2.0765508643123001</v>
      </c>
      <c r="U1330">
        <v>2.0765508643123001</v>
      </c>
      <c r="V1330">
        <v>1.21216174072585</v>
      </c>
      <c r="W1330">
        <v>7.18</v>
      </c>
      <c r="X1330">
        <v>13.23</v>
      </c>
      <c r="Y1330">
        <v>-136563</v>
      </c>
      <c r="Z1330">
        <v>-10505</v>
      </c>
      <c r="AA1330">
        <v>-0.62</v>
      </c>
      <c r="AB1330">
        <v>13</v>
      </c>
      <c r="AC1330">
        <v>5</v>
      </c>
      <c r="AD1330">
        <v>8</v>
      </c>
      <c r="AE1330">
        <v>38.46</v>
      </c>
      <c r="AF1330">
        <v>13</v>
      </c>
      <c r="AG1330">
        <v>3</v>
      </c>
      <c r="AH1330">
        <v>5</v>
      </c>
      <c r="AI1330">
        <v>5</v>
      </c>
    </row>
    <row r="1331" spans="1:35" x14ac:dyDescent="0.2">
      <c r="A1331" s="102">
        <v>892</v>
      </c>
      <c r="B1331">
        <v>4507</v>
      </c>
      <c r="C1331" t="s">
        <v>3684</v>
      </c>
      <c r="D1331" t="s">
        <v>2948</v>
      </c>
      <c r="E1331">
        <v>6691</v>
      </c>
      <c r="F1331">
        <v>6773</v>
      </c>
      <c r="G1331">
        <v>100</v>
      </c>
      <c r="H1331" t="s">
        <v>2928</v>
      </c>
      <c r="I1331">
        <v>8601</v>
      </c>
      <c r="J1331" t="s">
        <v>25</v>
      </c>
      <c r="K1331" t="s">
        <v>3183</v>
      </c>
      <c r="L1331">
        <v>570</v>
      </c>
      <c r="M1331">
        <v>567.29999999999995</v>
      </c>
      <c r="N1331">
        <v>1200</v>
      </c>
      <c r="O1331" t="s">
        <v>2925</v>
      </c>
      <c r="P1331">
        <v>0.78663958166812598</v>
      </c>
      <c r="Q1331">
        <v>0.86995285531431699</v>
      </c>
      <c r="R1331">
        <v>0.19398870197000001</v>
      </c>
      <c r="S1331">
        <v>1.58875220195491E-2</v>
      </c>
      <c r="T1331">
        <v>-0.450067908579244</v>
      </c>
      <c r="U1331">
        <v>0.450067908579244</v>
      </c>
      <c r="V1331">
        <v>1.6384161145968901</v>
      </c>
      <c r="W1331">
        <v>-1.21</v>
      </c>
      <c r="X1331">
        <v>0.51</v>
      </c>
      <c r="Y1331">
        <v>-136618</v>
      </c>
      <c r="Z1331">
        <v>-7190</v>
      </c>
      <c r="AA1331">
        <v>-0.56000000000000005</v>
      </c>
      <c r="AB1331">
        <v>19</v>
      </c>
      <c r="AC1331">
        <v>6</v>
      </c>
      <c r="AD1331">
        <v>13</v>
      </c>
      <c r="AE1331">
        <v>31.58</v>
      </c>
      <c r="AF1331">
        <v>14</v>
      </c>
      <c r="AG1331">
        <v>4</v>
      </c>
      <c r="AH1331">
        <v>5</v>
      </c>
      <c r="AI1331">
        <v>10</v>
      </c>
    </row>
    <row r="1332" spans="1:35" x14ac:dyDescent="0.2">
      <c r="A1332" s="102">
        <v>584</v>
      </c>
      <c r="B1332">
        <v>4005</v>
      </c>
      <c r="C1332" t="s">
        <v>3236</v>
      </c>
      <c r="D1332" t="s">
        <v>2950</v>
      </c>
      <c r="E1332">
        <v>465</v>
      </c>
      <c r="F1332">
        <v>464</v>
      </c>
      <c r="G1332">
        <v>2400</v>
      </c>
      <c r="H1332" t="s">
        <v>2928</v>
      </c>
      <c r="I1332">
        <v>4324</v>
      </c>
      <c r="J1332" t="s">
        <v>3228</v>
      </c>
      <c r="K1332" t="s">
        <v>2940</v>
      </c>
      <c r="L1332">
        <v>3715</v>
      </c>
      <c r="M1332">
        <v>3660</v>
      </c>
      <c r="N1332">
        <v>300</v>
      </c>
      <c r="O1332" t="s">
        <v>2925</v>
      </c>
      <c r="P1332">
        <v>0.75495717557924602</v>
      </c>
      <c r="Q1332">
        <v>0.89570801667683497</v>
      </c>
      <c r="R1332">
        <v>0.233553486618821</v>
      </c>
      <c r="S1332">
        <v>1.34256217580309E-3</v>
      </c>
      <c r="T1332">
        <v>-0.22812853571723901</v>
      </c>
      <c r="U1332">
        <v>0.22812853571723901</v>
      </c>
      <c r="V1332">
        <v>1.00791907186188</v>
      </c>
      <c r="W1332">
        <v>-0.66</v>
      </c>
      <c r="X1332">
        <v>1.42</v>
      </c>
      <c r="Y1332">
        <v>-138689</v>
      </c>
      <c r="Z1332">
        <v>-7705</v>
      </c>
      <c r="AA1332">
        <v>-0.31</v>
      </c>
      <c r="AB1332">
        <v>18</v>
      </c>
      <c r="AC1332">
        <v>9</v>
      </c>
      <c r="AD1332">
        <v>9</v>
      </c>
      <c r="AE1332">
        <v>50</v>
      </c>
      <c r="AF1332">
        <v>13</v>
      </c>
      <c r="AG1332">
        <v>5</v>
      </c>
      <c r="AH1332">
        <v>6</v>
      </c>
      <c r="AI1332">
        <v>7</v>
      </c>
    </row>
    <row r="1333" spans="1:35" x14ac:dyDescent="0.2">
      <c r="A1333" s="102">
        <v>1101</v>
      </c>
      <c r="B1333">
        <v>9072</v>
      </c>
      <c r="C1333" t="s">
        <v>3095</v>
      </c>
      <c r="D1333" t="s">
        <v>3096</v>
      </c>
      <c r="E1333">
        <v>2659</v>
      </c>
      <c r="F1333">
        <v>2602</v>
      </c>
      <c r="G1333">
        <v>400</v>
      </c>
      <c r="H1333" t="s">
        <v>2928</v>
      </c>
      <c r="I1333">
        <v>9076</v>
      </c>
      <c r="J1333" t="s">
        <v>1115</v>
      </c>
      <c r="K1333" t="s">
        <v>3096</v>
      </c>
      <c r="L1333">
        <v>1487</v>
      </c>
      <c r="M1333">
        <v>1474</v>
      </c>
      <c r="N1333">
        <v>700</v>
      </c>
      <c r="O1333" t="s">
        <v>2925</v>
      </c>
      <c r="P1333">
        <v>0.75740435335646406</v>
      </c>
      <c r="Q1333">
        <v>0.84948950912818799</v>
      </c>
      <c r="R1333">
        <v>0.20233070953907301</v>
      </c>
      <c r="S1333">
        <v>9.6994640019985798E-2</v>
      </c>
      <c r="T1333">
        <v>-1.8202073441952999</v>
      </c>
      <c r="U1333">
        <v>1.8202073441952999</v>
      </c>
      <c r="V1333">
        <v>0.89948218911481204</v>
      </c>
      <c r="W1333">
        <v>-3.84</v>
      </c>
      <c r="X1333">
        <v>0.86</v>
      </c>
      <c r="Y1333">
        <v>-139565</v>
      </c>
      <c r="Z1333">
        <v>-9969</v>
      </c>
      <c r="AA1333">
        <v>-0.59</v>
      </c>
      <c r="AB1333">
        <v>14</v>
      </c>
      <c r="AC1333">
        <v>7</v>
      </c>
      <c r="AD1333">
        <v>7</v>
      </c>
      <c r="AE1333">
        <v>50</v>
      </c>
      <c r="AF1333">
        <v>14</v>
      </c>
      <c r="AG1333">
        <v>2</v>
      </c>
      <c r="AH1333">
        <v>4</v>
      </c>
      <c r="AI1333">
        <v>8</v>
      </c>
    </row>
    <row r="1334" spans="1:35" x14ac:dyDescent="0.2">
      <c r="A1334" s="102">
        <v>521</v>
      </c>
      <c r="B1334">
        <v>4739</v>
      </c>
      <c r="C1334" t="s">
        <v>2985</v>
      </c>
      <c r="D1334" t="s">
        <v>2927</v>
      </c>
      <c r="E1334">
        <v>3330</v>
      </c>
      <c r="F1334">
        <v>3345</v>
      </c>
      <c r="G1334">
        <v>300</v>
      </c>
      <c r="H1334" t="s">
        <v>2925</v>
      </c>
      <c r="I1334">
        <v>9468</v>
      </c>
      <c r="J1334" t="s">
        <v>2926</v>
      </c>
      <c r="K1334" t="s">
        <v>2927</v>
      </c>
      <c r="L1334">
        <v>1877</v>
      </c>
      <c r="M1334">
        <v>1832</v>
      </c>
      <c r="N1334">
        <v>500</v>
      </c>
      <c r="O1334" t="s">
        <v>2928</v>
      </c>
      <c r="P1334">
        <v>0.68420900712680699</v>
      </c>
      <c r="Q1334">
        <v>0.90063376145949903</v>
      </c>
      <c r="R1334">
        <v>0.27586699558864602</v>
      </c>
      <c r="S1334">
        <v>1.75158990206268E-3</v>
      </c>
      <c r="T1334">
        <v>0.71171236335855703</v>
      </c>
      <c r="U1334">
        <v>0.71171236335855703</v>
      </c>
      <c r="V1334">
        <v>0.43342894742569499</v>
      </c>
      <c r="W1334">
        <v>5.69</v>
      </c>
      <c r="X1334">
        <v>8.7200000000000006</v>
      </c>
      <c r="Y1334">
        <v>-140139</v>
      </c>
      <c r="Z1334">
        <v>-8243</v>
      </c>
      <c r="AA1334">
        <v>-0.4</v>
      </c>
      <c r="AB1334">
        <v>17</v>
      </c>
      <c r="AC1334">
        <v>8</v>
      </c>
      <c r="AD1334">
        <v>9</v>
      </c>
      <c r="AE1334">
        <v>47.06</v>
      </c>
      <c r="AF1334">
        <v>11</v>
      </c>
      <c r="AG1334">
        <v>7</v>
      </c>
      <c r="AH1334">
        <v>7</v>
      </c>
      <c r="AI1334">
        <v>3</v>
      </c>
    </row>
    <row r="1335" spans="1:35" x14ac:dyDescent="0.2">
      <c r="A1335" s="102">
        <v>1201</v>
      </c>
      <c r="B1335">
        <v>1951</v>
      </c>
      <c r="C1335" t="s">
        <v>3650</v>
      </c>
      <c r="D1335" t="s">
        <v>2935</v>
      </c>
      <c r="E1335">
        <v>2760</v>
      </c>
      <c r="F1335">
        <v>2810</v>
      </c>
      <c r="G1335">
        <v>300</v>
      </c>
      <c r="H1335" t="s">
        <v>2925</v>
      </c>
      <c r="I1335">
        <v>7267</v>
      </c>
      <c r="J1335" t="s">
        <v>61</v>
      </c>
      <c r="K1335" t="s">
        <v>2943</v>
      </c>
      <c r="L1335">
        <v>2893</v>
      </c>
      <c r="M1335">
        <v>2857.5</v>
      </c>
      <c r="N1335">
        <v>300</v>
      </c>
      <c r="O1335" t="s">
        <v>2928</v>
      </c>
      <c r="P1335">
        <v>0.51448837559831395</v>
      </c>
      <c r="Q1335">
        <v>0.83857296554781702</v>
      </c>
      <c r="R1335">
        <v>0.228926851091343</v>
      </c>
      <c r="S1335">
        <v>4.4852061603591599E-2</v>
      </c>
      <c r="T1335">
        <v>2.3365147842995202</v>
      </c>
      <c r="U1335">
        <v>2.3365147842995202</v>
      </c>
      <c r="V1335">
        <v>1.14274677027289</v>
      </c>
      <c r="W1335">
        <v>6.37</v>
      </c>
      <c r="X1335">
        <v>1.66</v>
      </c>
      <c r="Y1335">
        <v>-140317</v>
      </c>
      <c r="Z1335">
        <v>-10023</v>
      </c>
      <c r="AA1335">
        <v>-0.39</v>
      </c>
      <c r="AB1335">
        <v>14</v>
      </c>
      <c r="AC1335">
        <v>8</v>
      </c>
      <c r="AD1335">
        <v>6</v>
      </c>
      <c r="AE1335">
        <v>57.14</v>
      </c>
      <c r="AF1335">
        <v>14</v>
      </c>
      <c r="AG1335">
        <v>2</v>
      </c>
      <c r="AH1335">
        <v>4</v>
      </c>
      <c r="AI1335">
        <v>8</v>
      </c>
    </row>
    <row r="1336" spans="1:35" x14ac:dyDescent="0.2">
      <c r="A1336" s="102">
        <v>1505</v>
      </c>
      <c r="B1336">
        <v>9076</v>
      </c>
      <c r="C1336" t="s">
        <v>1115</v>
      </c>
      <c r="D1336" t="s">
        <v>3096</v>
      </c>
      <c r="E1336">
        <v>1487</v>
      </c>
      <c r="F1336">
        <v>1474</v>
      </c>
      <c r="G1336">
        <v>700</v>
      </c>
      <c r="H1336" t="s">
        <v>2925</v>
      </c>
      <c r="I1336">
        <v>9142</v>
      </c>
      <c r="J1336" t="s">
        <v>1120</v>
      </c>
      <c r="K1336" t="s">
        <v>3096</v>
      </c>
      <c r="L1336">
        <v>3690</v>
      </c>
      <c r="M1336">
        <v>3630</v>
      </c>
      <c r="N1336">
        <v>300</v>
      </c>
      <c r="O1336" t="s">
        <v>2928</v>
      </c>
      <c r="P1336">
        <v>0.82683462428421295</v>
      </c>
      <c r="Q1336">
        <v>0.80360365207166595</v>
      </c>
      <c r="R1336">
        <v>2.20191698971074E-2</v>
      </c>
      <c r="S1336">
        <v>4.1399018431440997E-2</v>
      </c>
      <c r="T1336">
        <v>0.78255217450250403</v>
      </c>
      <c r="U1336">
        <v>0.78255217450250403</v>
      </c>
      <c r="V1336">
        <v>0.416062983551376</v>
      </c>
      <c r="W1336">
        <v>1.68</v>
      </c>
      <c r="X1336">
        <v>5.25</v>
      </c>
      <c r="Y1336">
        <v>-140895</v>
      </c>
      <c r="Z1336">
        <v>-7828</v>
      </c>
      <c r="AA1336">
        <v>-0.4</v>
      </c>
      <c r="AB1336">
        <v>18</v>
      </c>
      <c r="AC1336">
        <v>9</v>
      </c>
      <c r="AD1336">
        <v>9</v>
      </c>
      <c r="AE1336">
        <v>50</v>
      </c>
      <c r="AF1336">
        <v>15</v>
      </c>
      <c r="AG1336">
        <v>6</v>
      </c>
      <c r="AH1336">
        <v>6</v>
      </c>
      <c r="AI1336">
        <v>6</v>
      </c>
    </row>
    <row r="1337" spans="1:35" x14ac:dyDescent="0.2">
      <c r="A1337" s="102">
        <v>885</v>
      </c>
      <c r="B1337">
        <v>5991</v>
      </c>
      <c r="C1337" t="s">
        <v>1326</v>
      </c>
      <c r="D1337" t="s">
        <v>3191</v>
      </c>
      <c r="E1337">
        <v>931</v>
      </c>
      <c r="F1337">
        <v>937</v>
      </c>
      <c r="G1337">
        <v>1100</v>
      </c>
      <c r="H1337" t="s">
        <v>2928</v>
      </c>
      <c r="I1337">
        <v>9069</v>
      </c>
      <c r="J1337" t="s">
        <v>3086</v>
      </c>
      <c r="K1337" t="s">
        <v>3096</v>
      </c>
      <c r="L1337">
        <v>898</v>
      </c>
      <c r="M1337">
        <v>891</v>
      </c>
      <c r="N1337">
        <v>1200</v>
      </c>
      <c r="O1337" t="s">
        <v>2925</v>
      </c>
      <c r="P1337">
        <v>0.85233182219485804</v>
      </c>
      <c r="Q1337">
        <v>0.87114038445434705</v>
      </c>
      <c r="R1337">
        <v>7.2421626218397497E-2</v>
      </c>
      <c r="S1337">
        <v>2.1393985647858701E-2</v>
      </c>
      <c r="T1337">
        <v>-0.12361713386857601</v>
      </c>
      <c r="U1337">
        <v>0.12361713386857601</v>
      </c>
      <c r="V1337">
        <v>7.0261999046417598E-2</v>
      </c>
      <c r="W1337">
        <v>-0.37</v>
      </c>
      <c r="X1337">
        <v>3.74</v>
      </c>
      <c r="Y1337">
        <v>-141157</v>
      </c>
      <c r="Z1337">
        <v>-7058</v>
      </c>
      <c r="AA1337">
        <v>-0.3</v>
      </c>
      <c r="AB1337">
        <v>20</v>
      </c>
      <c r="AC1337">
        <v>10</v>
      </c>
      <c r="AD1337">
        <v>10</v>
      </c>
      <c r="AE1337">
        <v>50</v>
      </c>
      <c r="AF1337">
        <v>12</v>
      </c>
      <c r="AG1337">
        <v>6</v>
      </c>
      <c r="AH1337">
        <v>7</v>
      </c>
      <c r="AI1337">
        <v>7</v>
      </c>
    </row>
    <row r="1338" spans="1:35" x14ac:dyDescent="0.2">
      <c r="A1338" s="102">
        <v>1219</v>
      </c>
      <c r="B1338">
        <v>3865</v>
      </c>
      <c r="C1338" t="s">
        <v>2867</v>
      </c>
      <c r="D1338" t="s">
        <v>3210</v>
      </c>
      <c r="E1338">
        <v>526</v>
      </c>
      <c r="F1338">
        <v>527</v>
      </c>
      <c r="G1338">
        <v>2000</v>
      </c>
      <c r="H1338" t="s">
        <v>2928</v>
      </c>
      <c r="I1338">
        <v>4118</v>
      </c>
      <c r="J1338" t="s">
        <v>3242</v>
      </c>
      <c r="K1338" t="s">
        <v>2950</v>
      </c>
      <c r="L1338">
        <v>3545</v>
      </c>
      <c r="M1338">
        <v>3520</v>
      </c>
      <c r="N1338">
        <v>300</v>
      </c>
      <c r="O1338" t="s">
        <v>2925</v>
      </c>
      <c r="P1338">
        <v>0.71565799471029901</v>
      </c>
      <c r="Q1338">
        <v>0.83715590025152697</v>
      </c>
      <c r="R1338">
        <v>0.32547263304803198</v>
      </c>
      <c r="S1338">
        <v>3.7710755559667498E-2</v>
      </c>
      <c r="T1338">
        <v>-1.5159816672004001</v>
      </c>
      <c r="U1338">
        <v>1.5159816672004001</v>
      </c>
      <c r="V1338">
        <v>1.4936300127275399</v>
      </c>
      <c r="W1338">
        <v>-4.07</v>
      </c>
      <c r="X1338">
        <v>0.19</v>
      </c>
      <c r="Y1338">
        <v>-141205</v>
      </c>
      <c r="Z1338">
        <v>-8306</v>
      </c>
      <c r="AA1338">
        <v>-0.34</v>
      </c>
      <c r="AB1338">
        <v>17</v>
      </c>
      <c r="AC1338">
        <v>8</v>
      </c>
      <c r="AD1338">
        <v>9</v>
      </c>
      <c r="AE1338">
        <v>47.06</v>
      </c>
      <c r="AF1338">
        <v>11</v>
      </c>
      <c r="AG1338">
        <v>6</v>
      </c>
      <c r="AH1338">
        <v>5</v>
      </c>
      <c r="AI1338">
        <v>6</v>
      </c>
    </row>
    <row r="1339" spans="1:35" x14ac:dyDescent="0.2">
      <c r="A1339" s="102">
        <v>351</v>
      </c>
      <c r="B1339">
        <v>5233</v>
      </c>
      <c r="C1339" t="s">
        <v>3192</v>
      </c>
      <c r="D1339" t="s">
        <v>2924</v>
      </c>
      <c r="E1339">
        <v>3035</v>
      </c>
      <c r="F1339">
        <v>3040</v>
      </c>
      <c r="G1339">
        <v>300</v>
      </c>
      <c r="H1339" t="s">
        <v>2928</v>
      </c>
      <c r="I1339">
        <v>8377</v>
      </c>
      <c r="J1339" t="s">
        <v>3097</v>
      </c>
      <c r="K1339" t="s">
        <v>2988</v>
      </c>
      <c r="L1339">
        <v>1105</v>
      </c>
      <c r="M1339">
        <v>1073</v>
      </c>
      <c r="N1339">
        <v>800</v>
      </c>
      <c r="O1339" t="s">
        <v>2925</v>
      </c>
      <c r="P1339">
        <v>0.82066516689321101</v>
      </c>
      <c r="Q1339">
        <v>0.91293769261162305</v>
      </c>
      <c r="R1339">
        <v>5.2525176813406099E-2</v>
      </c>
      <c r="S1339">
        <v>2.03678743868396E-2</v>
      </c>
      <c r="T1339">
        <v>-0.43592497064121499</v>
      </c>
      <c r="U1339">
        <v>0.43592497064121499</v>
      </c>
      <c r="V1339">
        <v>1.26739650717911</v>
      </c>
      <c r="W1339">
        <v>-1.1299999999999999</v>
      </c>
      <c r="X1339">
        <v>5.88</v>
      </c>
      <c r="Y1339">
        <v>-141715</v>
      </c>
      <c r="Z1339">
        <v>-7086</v>
      </c>
      <c r="AA1339">
        <v>-0.38</v>
      </c>
      <c r="AB1339">
        <v>20</v>
      </c>
      <c r="AC1339">
        <v>9</v>
      </c>
      <c r="AD1339">
        <v>11</v>
      </c>
      <c r="AE1339">
        <v>45</v>
      </c>
      <c r="AF1339">
        <v>11</v>
      </c>
      <c r="AG1339">
        <v>7</v>
      </c>
      <c r="AH1339">
        <v>9</v>
      </c>
      <c r="AI1339">
        <v>4</v>
      </c>
    </row>
    <row r="1340" spans="1:35" x14ac:dyDescent="0.2">
      <c r="A1340" s="102">
        <v>250</v>
      </c>
      <c r="B1340">
        <v>4534</v>
      </c>
      <c r="C1340" t="s">
        <v>3251</v>
      </c>
      <c r="D1340" t="s">
        <v>2948</v>
      </c>
      <c r="E1340">
        <v>4340</v>
      </c>
      <c r="F1340">
        <v>4370</v>
      </c>
      <c r="G1340">
        <v>200</v>
      </c>
      <c r="H1340" t="s">
        <v>2925</v>
      </c>
      <c r="I1340">
        <v>5406</v>
      </c>
      <c r="J1340" t="s">
        <v>3369</v>
      </c>
      <c r="K1340" t="s">
        <v>2986</v>
      </c>
      <c r="L1340">
        <v>508</v>
      </c>
      <c r="M1340">
        <v>504</v>
      </c>
      <c r="N1340">
        <v>1700</v>
      </c>
      <c r="O1340" t="s">
        <v>2928</v>
      </c>
      <c r="P1340">
        <v>0.82293370636459195</v>
      </c>
      <c r="Q1340">
        <v>0.92440775433824796</v>
      </c>
      <c r="R1340">
        <v>8.5644992308042095E-2</v>
      </c>
      <c r="S1340">
        <v>5.37402005992881E-2</v>
      </c>
      <c r="T1340">
        <v>2.7433091505359699</v>
      </c>
      <c r="U1340">
        <v>2.7433091505359699</v>
      </c>
      <c r="V1340">
        <v>1.89058226258352</v>
      </c>
      <c r="W1340">
        <v>11.6</v>
      </c>
      <c r="X1340">
        <v>1.97</v>
      </c>
      <c r="Y1340">
        <v>-141734</v>
      </c>
      <c r="Z1340">
        <v>-6749</v>
      </c>
      <c r="AA1340">
        <v>-0.44</v>
      </c>
      <c r="AB1340">
        <v>21</v>
      </c>
      <c r="AC1340">
        <v>10</v>
      </c>
      <c r="AD1340">
        <v>11</v>
      </c>
      <c r="AE1340">
        <v>47.62</v>
      </c>
      <c r="AF1340">
        <v>10</v>
      </c>
      <c r="AG1340">
        <v>7</v>
      </c>
      <c r="AH1340">
        <v>11</v>
      </c>
      <c r="AI1340">
        <v>3</v>
      </c>
    </row>
    <row r="1341" spans="1:35" x14ac:dyDescent="0.2">
      <c r="A1341" s="102">
        <v>800</v>
      </c>
      <c r="B1341">
        <v>5803</v>
      </c>
      <c r="C1341" t="s">
        <v>26</v>
      </c>
      <c r="D1341" t="s">
        <v>2941</v>
      </c>
      <c r="E1341">
        <v>386</v>
      </c>
      <c r="F1341">
        <v>380</v>
      </c>
      <c r="G1341">
        <v>2900</v>
      </c>
      <c r="H1341" t="s">
        <v>2928</v>
      </c>
      <c r="I1341">
        <v>7186</v>
      </c>
      <c r="J1341" t="s">
        <v>685</v>
      </c>
      <c r="K1341" t="s">
        <v>2988</v>
      </c>
      <c r="L1341">
        <v>447</v>
      </c>
      <c r="M1341">
        <v>437</v>
      </c>
      <c r="N1341">
        <v>2500</v>
      </c>
      <c r="O1341" t="s">
        <v>2925</v>
      </c>
      <c r="P1341">
        <v>0.81458454273680603</v>
      </c>
      <c r="Q1341">
        <v>0.87854636698562105</v>
      </c>
      <c r="R1341">
        <v>2.55145040561985E-4</v>
      </c>
      <c r="S1341">
        <v>1.05024391603611E-2</v>
      </c>
      <c r="T1341">
        <v>-3.3975320380518998</v>
      </c>
      <c r="U1341">
        <v>3.3975320380518998</v>
      </c>
      <c r="V1341">
        <v>3.3720825818528799</v>
      </c>
      <c r="W1341">
        <v>-18.75</v>
      </c>
      <c r="X1341">
        <v>0.87</v>
      </c>
      <c r="Y1341">
        <v>-141772</v>
      </c>
      <c r="Z1341">
        <v>-8340</v>
      </c>
      <c r="AA1341">
        <v>-0.43</v>
      </c>
      <c r="AB1341">
        <v>17</v>
      </c>
      <c r="AC1341">
        <v>8</v>
      </c>
      <c r="AD1341">
        <v>9</v>
      </c>
      <c r="AE1341">
        <v>47.06</v>
      </c>
      <c r="AF1341">
        <v>11</v>
      </c>
      <c r="AG1341">
        <v>7</v>
      </c>
      <c r="AH1341">
        <v>7</v>
      </c>
      <c r="AI1341">
        <v>3</v>
      </c>
    </row>
    <row r="1342" spans="1:35" x14ac:dyDescent="0.2">
      <c r="A1342" s="102">
        <v>672</v>
      </c>
      <c r="B1342">
        <v>2281</v>
      </c>
      <c r="C1342" t="s">
        <v>1360</v>
      </c>
      <c r="D1342" t="s">
        <v>2953</v>
      </c>
      <c r="E1342">
        <v>2684</v>
      </c>
      <c r="F1342">
        <v>2671</v>
      </c>
      <c r="G1342">
        <v>400</v>
      </c>
      <c r="H1342" t="s">
        <v>2925</v>
      </c>
      <c r="I1342">
        <v>9303</v>
      </c>
      <c r="J1342" t="s">
        <v>3615</v>
      </c>
      <c r="K1342" t="s">
        <v>3649</v>
      </c>
      <c r="L1342">
        <v>1521</v>
      </c>
      <c r="M1342">
        <v>1503</v>
      </c>
      <c r="N1342">
        <v>700</v>
      </c>
      <c r="O1342" t="s">
        <v>2928</v>
      </c>
      <c r="P1342">
        <v>0.77552362881595105</v>
      </c>
      <c r="Q1342">
        <v>0.88897273482892303</v>
      </c>
      <c r="R1342">
        <v>5.0059841616007796E-4</v>
      </c>
      <c r="S1342" s="15">
        <v>2.4200265493755001E-5</v>
      </c>
      <c r="T1342">
        <v>2.1506325024334001</v>
      </c>
      <c r="U1342">
        <v>2.1506325024334001</v>
      </c>
      <c r="V1342">
        <v>0.89638405229367801</v>
      </c>
      <c r="W1342">
        <v>3.75</v>
      </c>
      <c r="X1342">
        <v>1.53</v>
      </c>
      <c r="Y1342">
        <v>-141891</v>
      </c>
      <c r="Z1342">
        <v>-7468</v>
      </c>
      <c r="AA1342">
        <v>-0.4</v>
      </c>
      <c r="AB1342">
        <v>19</v>
      </c>
      <c r="AC1342">
        <v>8</v>
      </c>
      <c r="AD1342">
        <v>11</v>
      </c>
      <c r="AE1342">
        <v>42.11</v>
      </c>
      <c r="AF1342">
        <v>13</v>
      </c>
      <c r="AG1342">
        <v>6</v>
      </c>
      <c r="AH1342">
        <v>6</v>
      </c>
      <c r="AI1342">
        <v>7</v>
      </c>
    </row>
    <row r="1343" spans="1:35" x14ac:dyDescent="0.2">
      <c r="A1343" s="102">
        <v>1154</v>
      </c>
      <c r="B1343">
        <v>3865</v>
      </c>
      <c r="C1343" t="s">
        <v>2867</v>
      </c>
      <c r="D1343" t="s">
        <v>3210</v>
      </c>
      <c r="E1343">
        <v>526</v>
      </c>
      <c r="F1343">
        <v>527</v>
      </c>
      <c r="G1343">
        <v>2000</v>
      </c>
      <c r="H1343" t="s">
        <v>2925</v>
      </c>
      <c r="I1343">
        <v>8273</v>
      </c>
      <c r="J1343" t="s">
        <v>3098</v>
      </c>
      <c r="K1343" t="s">
        <v>2951</v>
      </c>
      <c r="L1343">
        <v>3595</v>
      </c>
      <c r="M1343">
        <v>3570</v>
      </c>
      <c r="N1343">
        <v>300</v>
      </c>
      <c r="O1343" t="s">
        <v>2928</v>
      </c>
      <c r="P1343">
        <v>0.83846185049756805</v>
      </c>
      <c r="Q1343">
        <v>0.84403681726997104</v>
      </c>
      <c r="R1343">
        <v>0.134197875111249</v>
      </c>
      <c r="S1343">
        <v>5.2552826237191701E-2</v>
      </c>
      <c r="T1343">
        <v>1.3212050348297599</v>
      </c>
      <c r="U1343">
        <v>1.3212050348297599</v>
      </c>
      <c r="V1343">
        <v>1.5893287361188</v>
      </c>
      <c r="W1343">
        <v>5.89</v>
      </c>
      <c r="X1343">
        <v>1.59</v>
      </c>
      <c r="Y1343">
        <v>-142139</v>
      </c>
      <c r="Z1343">
        <v>-6461</v>
      </c>
      <c r="AA1343">
        <v>-0.25</v>
      </c>
      <c r="AB1343">
        <v>22</v>
      </c>
      <c r="AC1343">
        <v>9</v>
      </c>
      <c r="AD1343">
        <v>13</v>
      </c>
      <c r="AE1343">
        <v>40.909999999999997</v>
      </c>
      <c r="AF1343">
        <v>11</v>
      </c>
      <c r="AG1343">
        <v>7</v>
      </c>
      <c r="AH1343">
        <v>8</v>
      </c>
      <c r="AI1343">
        <v>7</v>
      </c>
    </row>
    <row r="1344" spans="1:35" x14ac:dyDescent="0.2">
      <c r="A1344" s="102">
        <v>530</v>
      </c>
      <c r="B1344">
        <v>6770</v>
      </c>
      <c r="C1344" t="s">
        <v>24</v>
      </c>
      <c r="D1344" t="s">
        <v>2930</v>
      </c>
      <c r="E1344">
        <v>2014</v>
      </c>
      <c r="F1344">
        <v>2008</v>
      </c>
      <c r="G1344">
        <v>500</v>
      </c>
      <c r="H1344" t="s">
        <v>2928</v>
      </c>
      <c r="I1344">
        <v>8306</v>
      </c>
      <c r="J1344" t="s">
        <v>3188</v>
      </c>
      <c r="K1344" t="s">
        <v>2988</v>
      </c>
      <c r="L1344">
        <v>579.9</v>
      </c>
      <c r="M1344">
        <v>579.4</v>
      </c>
      <c r="N1344">
        <v>1700</v>
      </c>
      <c r="O1344" t="s">
        <v>2925</v>
      </c>
      <c r="P1344">
        <v>0.56351625895753599</v>
      </c>
      <c r="Q1344">
        <v>0.89976609010814101</v>
      </c>
      <c r="R1344" s="15">
        <v>0.21178357846947701</v>
      </c>
      <c r="S1344">
        <v>1.01535292315874E-2</v>
      </c>
      <c r="T1344">
        <v>-2.4556048206690799</v>
      </c>
      <c r="U1344">
        <v>2.4556048206690799</v>
      </c>
      <c r="V1344">
        <v>2.6395420476592801</v>
      </c>
      <c r="W1344">
        <v>-18.98</v>
      </c>
      <c r="X1344">
        <v>1.89</v>
      </c>
      <c r="Y1344">
        <v>-143240</v>
      </c>
      <c r="Z1344">
        <v>-8426</v>
      </c>
      <c r="AA1344">
        <v>-0.45</v>
      </c>
      <c r="AB1344">
        <v>17</v>
      </c>
      <c r="AC1344">
        <v>7</v>
      </c>
      <c r="AD1344">
        <v>10</v>
      </c>
      <c r="AE1344">
        <v>41.18</v>
      </c>
      <c r="AF1344">
        <v>14</v>
      </c>
      <c r="AG1344">
        <v>5</v>
      </c>
      <c r="AH1344">
        <v>4</v>
      </c>
      <c r="AI1344">
        <v>8</v>
      </c>
    </row>
    <row r="1345" spans="1:35" x14ac:dyDescent="0.2">
      <c r="A1345" s="102">
        <v>583</v>
      </c>
      <c r="B1345">
        <v>1941</v>
      </c>
      <c r="C1345" t="s">
        <v>3562</v>
      </c>
      <c r="D1345" t="s">
        <v>2935</v>
      </c>
      <c r="E1345">
        <v>2587</v>
      </c>
      <c r="F1345">
        <v>2560</v>
      </c>
      <c r="G1345">
        <v>300</v>
      </c>
      <c r="H1345" t="s">
        <v>2925</v>
      </c>
      <c r="I1345">
        <v>6856</v>
      </c>
      <c r="J1345" t="s">
        <v>235</v>
      </c>
      <c r="K1345" t="s">
        <v>2930</v>
      </c>
      <c r="L1345">
        <v>7250</v>
      </c>
      <c r="M1345">
        <v>7210</v>
      </c>
      <c r="N1345">
        <v>100</v>
      </c>
      <c r="O1345" t="s">
        <v>2928</v>
      </c>
      <c r="P1345">
        <v>0.51602564929009798</v>
      </c>
      <c r="Q1345">
        <v>0.89580448081755404</v>
      </c>
      <c r="R1345">
        <v>0.263692627862878</v>
      </c>
      <c r="S1345">
        <v>7.1549463997220399E-3</v>
      </c>
      <c r="T1345">
        <v>0.81310131967431798</v>
      </c>
      <c r="U1345">
        <v>0.81310131967431798</v>
      </c>
      <c r="V1345">
        <v>1.00542241025059</v>
      </c>
      <c r="W1345">
        <v>1.95</v>
      </c>
      <c r="X1345">
        <v>6.52</v>
      </c>
      <c r="Y1345">
        <v>-144282</v>
      </c>
      <c r="Z1345">
        <v>-12024</v>
      </c>
      <c r="AA1345">
        <v>-0.66</v>
      </c>
      <c r="AB1345">
        <v>12</v>
      </c>
      <c r="AC1345">
        <v>5</v>
      </c>
      <c r="AD1345">
        <v>7</v>
      </c>
      <c r="AE1345">
        <v>41.67</v>
      </c>
      <c r="AF1345">
        <v>12</v>
      </c>
      <c r="AG1345">
        <v>2</v>
      </c>
      <c r="AH1345">
        <v>4</v>
      </c>
      <c r="AI1345">
        <v>6</v>
      </c>
    </row>
    <row r="1346" spans="1:35" x14ac:dyDescent="0.2">
      <c r="A1346" s="102">
        <v>791</v>
      </c>
      <c r="B1346">
        <v>4917</v>
      </c>
      <c r="C1346" t="s">
        <v>3372</v>
      </c>
      <c r="D1346" t="s">
        <v>2950</v>
      </c>
      <c r="E1346">
        <v>2692</v>
      </c>
      <c r="F1346">
        <v>2677</v>
      </c>
      <c r="G1346">
        <v>400</v>
      </c>
      <c r="H1346" t="s">
        <v>2928</v>
      </c>
      <c r="I1346">
        <v>5802</v>
      </c>
      <c r="J1346" t="s">
        <v>3217</v>
      </c>
      <c r="K1346" t="s">
        <v>2941</v>
      </c>
      <c r="L1346">
        <v>1533.5</v>
      </c>
      <c r="M1346">
        <v>1518</v>
      </c>
      <c r="N1346">
        <v>700</v>
      </c>
      <c r="O1346" t="s">
        <v>2925</v>
      </c>
      <c r="P1346">
        <v>0.78905412987993195</v>
      </c>
      <c r="Q1346">
        <v>0.87911857160830598</v>
      </c>
      <c r="R1346">
        <v>0.160111714578069</v>
      </c>
      <c r="S1346">
        <v>2.0325390859306401E-3</v>
      </c>
      <c r="T1346">
        <v>-1.3610121092776</v>
      </c>
      <c r="U1346">
        <v>1.3610121092776</v>
      </c>
      <c r="V1346">
        <v>1.90650529472338</v>
      </c>
      <c r="W1346">
        <v>-4.82</v>
      </c>
      <c r="X1346">
        <v>0.77</v>
      </c>
      <c r="Y1346">
        <v>-144869</v>
      </c>
      <c r="Z1346">
        <v>-9054</v>
      </c>
      <c r="AA1346">
        <v>-0.62</v>
      </c>
      <c r="AB1346">
        <v>16</v>
      </c>
      <c r="AC1346">
        <v>7</v>
      </c>
      <c r="AD1346">
        <v>9</v>
      </c>
      <c r="AE1346">
        <v>43.75</v>
      </c>
      <c r="AF1346">
        <v>12</v>
      </c>
      <c r="AG1346">
        <v>4</v>
      </c>
      <c r="AH1346">
        <v>6</v>
      </c>
      <c r="AI1346">
        <v>6</v>
      </c>
    </row>
    <row r="1347" spans="1:35" x14ac:dyDescent="0.2">
      <c r="A1347" s="102">
        <v>670</v>
      </c>
      <c r="B1347">
        <v>3880</v>
      </c>
      <c r="C1347" t="s">
        <v>2820</v>
      </c>
      <c r="D1347" t="s">
        <v>3210</v>
      </c>
      <c r="E1347">
        <v>1488</v>
      </c>
      <c r="F1347">
        <v>1483</v>
      </c>
      <c r="G1347">
        <v>600</v>
      </c>
      <c r="H1347" t="s">
        <v>2925</v>
      </c>
      <c r="I1347">
        <v>6134</v>
      </c>
      <c r="J1347" t="s">
        <v>3218</v>
      </c>
      <c r="K1347" t="s">
        <v>2938</v>
      </c>
      <c r="L1347">
        <v>1884</v>
      </c>
      <c r="M1347">
        <v>1848</v>
      </c>
      <c r="N1347">
        <v>500</v>
      </c>
      <c r="O1347" t="s">
        <v>2928</v>
      </c>
      <c r="P1347">
        <v>0.56020455199193897</v>
      </c>
      <c r="Q1347">
        <v>0.88914159859182396</v>
      </c>
      <c r="R1347">
        <v>5.3220158524403802E-2</v>
      </c>
      <c r="S1347">
        <v>5.73712311424232E-2</v>
      </c>
      <c r="T1347">
        <v>0.66728398034876601</v>
      </c>
      <c r="U1347">
        <v>0.66728398034876601</v>
      </c>
      <c r="V1347">
        <v>0.52407943240450505</v>
      </c>
      <c r="W1347">
        <v>3.02</v>
      </c>
      <c r="X1347">
        <v>3.7</v>
      </c>
      <c r="Y1347">
        <v>-145009</v>
      </c>
      <c r="Z1347">
        <v>-8530</v>
      </c>
      <c r="AA1347">
        <v>-0.4</v>
      </c>
      <c r="AB1347">
        <v>17</v>
      </c>
      <c r="AC1347">
        <v>7</v>
      </c>
      <c r="AD1347">
        <v>10</v>
      </c>
      <c r="AE1347">
        <v>41.18</v>
      </c>
      <c r="AF1347">
        <v>13</v>
      </c>
      <c r="AG1347">
        <v>4</v>
      </c>
      <c r="AH1347">
        <v>5</v>
      </c>
      <c r="AI1347">
        <v>8</v>
      </c>
    </row>
    <row r="1348" spans="1:35" x14ac:dyDescent="0.2">
      <c r="A1348" s="102">
        <v>1173</v>
      </c>
      <c r="B1348">
        <v>8012</v>
      </c>
      <c r="C1348" t="s">
        <v>3216</v>
      </c>
      <c r="D1348" t="s">
        <v>2932</v>
      </c>
      <c r="E1348">
        <v>1539</v>
      </c>
      <c r="F1348">
        <v>1523</v>
      </c>
      <c r="G1348">
        <v>700</v>
      </c>
      <c r="H1348" t="s">
        <v>2925</v>
      </c>
      <c r="I1348">
        <v>8359</v>
      </c>
      <c r="J1348" t="s">
        <v>697</v>
      </c>
      <c r="K1348" t="s">
        <v>2988</v>
      </c>
      <c r="L1348">
        <v>439</v>
      </c>
      <c r="M1348">
        <v>430</v>
      </c>
      <c r="N1348">
        <v>2500</v>
      </c>
      <c r="O1348" t="s">
        <v>2928</v>
      </c>
      <c r="P1348">
        <v>0.83867649268271904</v>
      </c>
      <c r="Q1348">
        <v>0.84251048023638297</v>
      </c>
      <c r="R1348">
        <v>0.155750907090004</v>
      </c>
      <c r="S1348">
        <v>2.4401803430085699E-2</v>
      </c>
      <c r="T1348">
        <v>0.60807638130683095</v>
      </c>
      <c r="U1348">
        <v>0.60807638130683095</v>
      </c>
      <c r="V1348">
        <v>0.41537954210948802</v>
      </c>
      <c r="W1348">
        <v>1.82</v>
      </c>
      <c r="X1348">
        <v>0.83</v>
      </c>
      <c r="Y1348">
        <v>-145112</v>
      </c>
      <c r="Z1348">
        <v>-7637</v>
      </c>
      <c r="AA1348">
        <v>-0.38</v>
      </c>
      <c r="AB1348">
        <v>19</v>
      </c>
      <c r="AC1348">
        <v>7</v>
      </c>
      <c r="AD1348">
        <v>12</v>
      </c>
      <c r="AE1348">
        <v>36.840000000000003</v>
      </c>
      <c r="AF1348">
        <v>14</v>
      </c>
      <c r="AG1348">
        <v>5</v>
      </c>
      <c r="AH1348">
        <v>7</v>
      </c>
      <c r="AI1348">
        <v>7</v>
      </c>
    </row>
    <row r="1349" spans="1:35" x14ac:dyDescent="0.2">
      <c r="A1349" s="102">
        <v>869</v>
      </c>
      <c r="B1349">
        <v>4061</v>
      </c>
      <c r="C1349" t="s">
        <v>3230</v>
      </c>
      <c r="D1349" t="s">
        <v>2950</v>
      </c>
      <c r="E1349">
        <v>3100</v>
      </c>
      <c r="F1349">
        <v>3050</v>
      </c>
      <c r="G1349">
        <v>300</v>
      </c>
      <c r="H1349" t="s">
        <v>2928</v>
      </c>
      <c r="I1349">
        <v>4183</v>
      </c>
      <c r="J1349" t="s">
        <v>3187</v>
      </c>
      <c r="K1349" t="s">
        <v>2950</v>
      </c>
      <c r="L1349">
        <v>2640</v>
      </c>
      <c r="M1349">
        <v>2634</v>
      </c>
      <c r="N1349">
        <v>300</v>
      </c>
      <c r="O1349" t="s">
        <v>2925</v>
      </c>
      <c r="P1349">
        <v>0.91981669239967601</v>
      </c>
      <c r="Q1349">
        <v>0.872050624211829</v>
      </c>
      <c r="R1349">
        <v>4.4484119107098801E-3</v>
      </c>
      <c r="S1349">
        <v>2.1749990981700801E-2</v>
      </c>
      <c r="T1349">
        <v>-3.2929771998091</v>
      </c>
      <c r="U1349">
        <v>3.2929771998091</v>
      </c>
      <c r="V1349">
        <v>3.0480833470645798</v>
      </c>
      <c r="W1349">
        <v>-5.5</v>
      </c>
      <c r="X1349">
        <v>13.64</v>
      </c>
      <c r="Y1349">
        <v>-145197</v>
      </c>
      <c r="Z1349">
        <v>-18150</v>
      </c>
      <c r="AA1349">
        <v>-0.97</v>
      </c>
      <c r="AB1349">
        <v>8</v>
      </c>
      <c r="AC1349">
        <v>3</v>
      </c>
      <c r="AD1349">
        <v>5</v>
      </c>
      <c r="AE1349">
        <v>37.5</v>
      </c>
      <c r="AF1349">
        <v>16</v>
      </c>
      <c r="AG1349">
        <v>2</v>
      </c>
      <c r="AH1349">
        <v>1</v>
      </c>
      <c r="AI1349">
        <v>5</v>
      </c>
    </row>
    <row r="1350" spans="1:35" x14ac:dyDescent="0.2">
      <c r="A1350" s="102">
        <v>1268</v>
      </c>
      <c r="B1350">
        <v>2127</v>
      </c>
      <c r="C1350" t="s">
        <v>3174</v>
      </c>
      <c r="D1350" t="s">
        <v>2940</v>
      </c>
      <c r="E1350">
        <v>3750</v>
      </c>
      <c r="F1350">
        <v>3830</v>
      </c>
      <c r="G1350">
        <v>300</v>
      </c>
      <c r="H1350" t="s">
        <v>2925</v>
      </c>
      <c r="I1350">
        <v>9684</v>
      </c>
      <c r="J1350" t="s">
        <v>3176</v>
      </c>
      <c r="K1350" t="s">
        <v>2927</v>
      </c>
      <c r="L1350">
        <v>5260</v>
      </c>
      <c r="M1350">
        <v>5160</v>
      </c>
      <c r="N1350">
        <v>200</v>
      </c>
      <c r="O1350" t="s">
        <v>2928</v>
      </c>
      <c r="P1350">
        <v>0.606382830936397</v>
      </c>
      <c r="Q1350">
        <v>0.83204580384161098</v>
      </c>
      <c r="R1350">
        <v>4.6696941617073703E-2</v>
      </c>
      <c r="S1350">
        <v>3.2501348372368101E-2</v>
      </c>
      <c r="T1350">
        <v>1.68380309555154</v>
      </c>
      <c r="U1350">
        <v>1.68380309555154</v>
      </c>
      <c r="V1350">
        <v>1.51454800516799</v>
      </c>
      <c r="W1350">
        <v>9.01</v>
      </c>
      <c r="X1350">
        <v>11.34</v>
      </c>
      <c r="Y1350">
        <v>-145769</v>
      </c>
      <c r="Z1350">
        <v>-8575</v>
      </c>
      <c r="AA1350">
        <v>-0.49</v>
      </c>
      <c r="AB1350">
        <v>17</v>
      </c>
      <c r="AC1350">
        <v>8</v>
      </c>
      <c r="AD1350">
        <v>9</v>
      </c>
      <c r="AE1350">
        <v>47.06</v>
      </c>
      <c r="AF1350">
        <v>9</v>
      </c>
      <c r="AG1350">
        <v>5</v>
      </c>
      <c r="AH1350">
        <v>7</v>
      </c>
      <c r="AI1350">
        <v>5</v>
      </c>
    </row>
    <row r="1351" spans="1:35" x14ac:dyDescent="0.2">
      <c r="A1351" s="102">
        <v>1252</v>
      </c>
      <c r="B1351">
        <v>5631</v>
      </c>
      <c r="C1351" t="s">
        <v>3214</v>
      </c>
      <c r="D1351" t="s">
        <v>2938</v>
      </c>
      <c r="E1351">
        <v>2141</v>
      </c>
      <c r="F1351">
        <v>2148</v>
      </c>
      <c r="G1351">
        <v>400</v>
      </c>
      <c r="H1351" t="s">
        <v>2925</v>
      </c>
      <c r="I1351">
        <v>6902</v>
      </c>
      <c r="J1351" t="s">
        <v>944</v>
      </c>
      <c r="K1351" t="s">
        <v>2943</v>
      </c>
      <c r="L1351">
        <v>4614</v>
      </c>
      <c r="M1351">
        <v>4529</v>
      </c>
      <c r="N1351">
        <v>200</v>
      </c>
      <c r="O1351" t="s">
        <v>2928</v>
      </c>
      <c r="P1351">
        <v>0.70213637247058902</v>
      </c>
      <c r="Q1351">
        <v>0.833815206935141</v>
      </c>
      <c r="R1351">
        <v>0.47658023322201398</v>
      </c>
      <c r="S1351">
        <v>6.7734081343648403E-2</v>
      </c>
      <c r="T1351">
        <v>1.68495599467817</v>
      </c>
      <c r="U1351">
        <v>1.68495599467817</v>
      </c>
      <c r="V1351">
        <v>0.96598867737819005</v>
      </c>
      <c r="W1351">
        <v>5.15</v>
      </c>
      <c r="X1351">
        <v>5.14</v>
      </c>
      <c r="Y1351">
        <v>-146337</v>
      </c>
      <c r="Z1351">
        <v>-8608</v>
      </c>
      <c r="AA1351">
        <v>-0.47</v>
      </c>
      <c r="AB1351">
        <v>17</v>
      </c>
      <c r="AC1351">
        <v>7</v>
      </c>
      <c r="AD1351">
        <v>10</v>
      </c>
      <c r="AE1351">
        <v>41.18</v>
      </c>
      <c r="AF1351">
        <v>12</v>
      </c>
      <c r="AG1351">
        <v>6</v>
      </c>
      <c r="AH1351">
        <v>6</v>
      </c>
      <c r="AI1351">
        <v>5</v>
      </c>
    </row>
    <row r="1352" spans="1:35" x14ac:dyDescent="0.2">
      <c r="A1352" s="102">
        <v>286</v>
      </c>
      <c r="B1352">
        <v>4186</v>
      </c>
      <c r="C1352" t="s">
        <v>819</v>
      </c>
      <c r="D1352" t="s">
        <v>2950</v>
      </c>
      <c r="E1352">
        <v>4750</v>
      </c>
      <c r="F1352">
        <v>4735</v>
      </c>
      <c r="G1352">
        <v>200</v>
      </c>
      <c r="H1352" t="s">
        <v>2925</v>
      </c>
      <c r="I1352">
        <v>8585</v>
      </c>
      <c r="J1352" t="s">
        <v>3674</v>
      </c>
      <c r="K1352" t="s">
        <v>2931</v>
      </c>
      <c r="L1352">
        <v>165</v>
      </c>
      <c r="M1352">
        <v>165</v>
      </c>
      <c r="N1352">
        <v>5700</v>
      </c>
      <c r="O1352" t="s">
        <v>2928</v>
      </c>
      <c r="P1352">
        <v>0.60327207068716104</v>
      </c>
      <c r="Q1352">
        <v>0.92040981667538602</v>
      </c>
      <c r="R1352">
        <v>0.35476443353437698</v>
      </c>
      <c r="S1352">
        <v>4.0049138799104197E-2</v>
      </c>
      <c r="T1352">
        <v>1.3611490470691101</v>
      </c>
      <c r="U1352">
        <v>1.3611490470691101</v>
      </c>
      <c r="V1352">
        <v>1.5443800837759301</v>
      </c>
      <c r="W1352">
        <v>7.28</v>
      </c>
      <c r="X1352">
        <v>0.69</v>
      </c>
      <c r="Y1352">
        <v>-146501</v>
      </c>
      <c r="Z1352">
        <v>-6659</v>
      </c>
      <c r="AA1352">
        <v>-0.28000000000000003</v>
      </c>
      <c r="AB1352">
        <v>22</v>
      </c>
      <c r="AC1352">
        <v>11</v>
      </c>
      <c r="AD1352">
        <v>11</v>
      </c>
      <c r="AE1352">
        <v>50</v>
      </c>
      <c r="AF1352">
        <v>11</v>
      </c>
      <c r="AG1352">
        <v>9</v>
      </c>
      <c r="AH1352">
        <v>9</v>
      </c>
      <c r="AI1352">
        <v>4</v>
      </c>
    </row>
    <row r="1353" spans="1:35" x14ac:dyDescent="0.2">
      <c r="A1353" s="102">
        <v>1342</v>
      </c>
      <c r="B1353">
        <v>1605</v>
      </c>
      <c r="C1353" t="s">
        <v>3224</v>
      </c>
      <c r="D1353" t="s">
        <v>3205</v>
      </c>
      <c r="E1353">
        <v>1075.5</v>
      </c>
      <c r="F1353">
        <v>1077.5</v>
      </c>
      <c r="G1353">
        <v>600</v>
      </c>
      <c r="H1353" t="s">
        <v>2928</v>
      </c>
      <c r="I1353">
        <v>6981</v>
      </c>
      <c r="J1353" t="s">
        <v>3179</v>
      </c>
      <c r="K1353" t="s">
        <v>2930</v>
      </c>
      <c r="L1353">
        <v>6711</v>
      </c>
      <c r="M1353">
        <v>6620</v>
      </c>
      <c r="N1353">
        <v>100</v>
      </c>
      <c r="O1353" t="s">
        <v>2925</v>
      </c>
      <c r="P1353">
        <v>0.73654892376915004</v>
      </c>
      <c r="Q1353">
        <v>0.82470379814350003</v>
      </c>
      <c r="R1353">
        <v>0.46817565647531001</v>
      </c>
      <c r="S1353">
        <v>2.3513064756239101E-3</v>
      </c>
      <c r="T1353">
        <v>-0.95748034352852196</v>
      </c>
      <c r="U1353">
        <v>0.95748034352852196</v>
      </c>
      <c r="V1353">
        <v>1.3700211281419601</v>
      </c>
      <c r="W1353">
        <v>-2.82</v>
      </c>
      <c r="X1353">
        <v>2.34</v>
      </c>
      <c r="Y1353">
        <v>-146635</v>
      </c>
      <c r="Z1353">
        <v>-8626</v>
      </c>
      <c r="AA1353">
        <v>-0.43</v>
      </c>
      <c r="AB1353">
        <v>17</v>
      </c>
      <c r="AC1353">
        <v>7</v>
      </c>
      <c r="AD1353">
        <v>10</v>
      </c>
      <c r="AE1353">
        <v>41.18</v>
      </c>
      <c r="AF1353">
        <v>12</v>
      </c>
      <c r="AG1353">
        <v>5</v>
      </c>
      <c r="AH1353">
        <v>7</v>
      </c>
      <c r="AI1353">
        <v>5</v>
      </c>
    </row>
    <row r="1354" spans="1:35" x14ac:dyDescent="0.2">
      <c r="A1354" s="102">
        <v>901</v>
      </c>
      <c r="B1354">
        <v>1605</v>
      </c>
      <c r="C1354" t="s">
        <v>3224</v>
      </c>
      <c r="D1354" t="s">
        <v>3205</v>
      </c>
      <c r="E1354">
        <v>1075.5</v>
      </c>
      <c r="F1354">
        <v>1077.5</v>
      </c>
      <c r="G1354">
        <v>1000</v>
      </c>
      <c r="H1354" t="s">
        <v>2928</v>
      </c>
      <c r="I1354">
        <v>1860</v>
      </c>
      <c r="J1354" t="s">
        <v>57</v>
      </c>
      <c r="K1354" t="s">
        <v>2935</v>
      </c>
      <c r="L1354">
        <v>758</v>
      </c>
      <c r="M1354">
        <v>754</v>
      </c>
      <c r="N1354">
        <v>1400</v>
      </c>
      <c r="O1354" t="s">
        <v>2925</v>
      </c>
      <c r="P1354">
        <v>0.526326785244708</v>
      </c>
      <c r="Q1354">
        <v>0.86916814814837995</v>
      </c>
      <c r="R1354">
        <v>0.43726701171511001</v>
      </c>
      <c r="S1354">
        <v>5.2298897849593299E-4</v>
      </c>
      <c r="T1354">
        <v>-1.53634971656881</v>
      </c>
      <c r="U1354">
        <v>1.53634971656881</v>
      </c>
      <c r="V1354">
        <v>1.75432776805279</v>
      </c>
      <c r="W1354">
        <v>-6.2</v>
      </c>
      <c r="X1354">
        <v>2.0299999999999998</v>
      </c>
      <c r="Y1354">
        <v>-148741</v>
      </c>
      <c r="Z1354">
        <v>-6467</v>
      </c>
      <c r="AA1354">
        <v>-0.3</v>
      </c>
      <c r="AB1354">
        <v>23</v>
      </c>
      <c r="AC1354">
        <v>10</v>
      </c>
      <c r="AD1354">
        <v>13</v>
      </c>
      <c r="AE1354">
        <v>43.48</v>
      </c>
      <c r="AF1354">
        <v>13</v>
      </c>
      <c r="AG1354">
        <v>6</v>
      </c>
      <c r="AH1354">
        <v>7</v>
      </c>
      <c r="AI1354">
        <v>10</v>
      </c>
    </row>
    <row r="1355" spans="1:35" x14ac:dyDescent="0.2">
      <c r="A1355" s="102">
        <v>619</v>
      </c>
      <c r="B1355">
        <v>1803</v>
      </c>
      <c r="C1355" t="s">
        <v>2936</v>
      </c>
      <c r="D1355" t="s">
        <v>2935</v>
      </c>
      <c r="E1355">
        <v>1160</v>
      </c>
      <c r="F1355">
        <v>1165</v>
      </c>
      <c r="G1355">
        <v>800</v>
      </c>
      <c r="H1355" t="s">
        <v>2925</v>
      </c>
      <c r="I1355">
        <v>6588</v>
      </c>
      <c r="J1355" t="s">
        <v>539</v>
      </c>
      <c r="K1355" t="s">
        <v>2930</v>
      </c>
      <c r="L1355">
        <v>4385</v>
      </c>
      <c r="M1355">
        <v>4395</v>
      </c>
      <c r="N1355">
        <v>200</v>
      </c>
      <c r="O1355" t="s">
        <v>2928</v>
      </c>
      <c r="P1355">
        <v>0.55502303184720403</v>
      </c>
      <c r="Q1355">
        <v>0.89319086563935102</v>
      </c>
      <c r="R1355">
        <v>0.30691837076159201</v>
      </c>
      <c r="S1355">
        <v>9.1660701974592307E-2</v>
      </c>
      <c r="T1355">
        <v>1.31619651941175</v>
      </c>
      <c r="U1355">
        <v>1.31619651941175</v>
      </c>
      <c r="V1355">
        <v>0.45451212301654897</v>
      </c>
      <c r="W1355">
        <v>4.88</v>
      </c>
      <c r="X1355">
        <v>6.03</v>
      </c>
      <c r="Y1355">
        <v>-150432</v>
      </c>
      <c r="Z1355">
        <v>-8849</v>
      </c>
      <c r="AA1355">
        <v>-0.42</v>
      </c>
      <c r="AB1355">
        <v>17</v>
      </c>
      <c r="AC1355">
        <v>7</v>
      </c>
      <c r="AD1355">
        <v>10</v>
      </c>
      <c r="AE1355">
        <v>41.18</v>
      </c>
      <c r="AF1355">
        <v>12</v>
      </c>
      <c r="AG1355">
        <v>4</v>
      </c>
      <c r="AH1355">
        <v>4</v>
      </c>
      <c r="AI1355">
        <v>9</v>
      </c>
    </row>
    <row r="1356" spans="1:35" x14ac:dyDescent="0.2">
      <c r="A1356" s="102">
        <v>628</v>
      </c>
      <c r="B1356">
        <v>2001</v>
      </c>
      <c r="C1356" t="s">
        <v>2781</v>
      </c>
      <c r="D1356" t="s">
        <v>2953</v>
      </c>
      <c r="E1356">
        <v>1684</v>
      </c>
      <c r="F1356">
        <v>1706</v>
      </c>
      <c r="G1356">
        <v>500</v>
      </c>
      <c r="H1356" t="s">
        <v>2925</v>
      </c>
      <c r="I1356">
        <v>5019</v>
      </c>
      <c r="J1356" t="s">
        <v>3260</v>
      </c>
      <c r="K1356" t="s">
        <v>3261</v>
      </c>
      <c r="L1356">
        <v>2827</v>
      </c>
      <c r="M1356">
        <v>2835</v>
      </c>
      <c r="N1356">
        <v>300</v>
      </c>
      <c r="O1356" t="s">
        <v>2928</v>
      </c>
      <c r="P1356">
        <v>0.68745425795671</v>
      </c>
      <c r="Q1356">
        <v>0.89220837479264903</v>
      </c>
      <c r="R1356">
        <v>0.169035712894964</v>
      </c>
      <c r="S1356">
        <v>1.3662610115468699E-2</v>
      </c>
      <c r="T1356">
        <v>1.8374634473460201</v>
      </c>
      <c r="U1356">
        <v>1.8374634473460201</v>
      </c>
      <c r="V1356">
        <v>1.5639347274578801</v>
      </c>
      <c r="W1356">
        <v>5.62</v>
      </c>
      <c r="X1356">
        <v>0.28999999999999998</v>
      </c>
      <c r="Y1356">
        <v>-151597</v>
      </c>
      <c r="Z1356">
        <v>-6064</v>
      </c>
      <c r="AA1356">
        <v>-0.44</v>
      </c>
      <c r="AB1356">
        <v>25</v>
      </c>
      <c r="AC1356">
        <v>10</v>
      </c>
      <c r="AD1356">
        <v>15</v>
      </c>
      <c r="AE1356">
        <v>40</v>
      </c>
      <c r="AF1356">
        <v>12</v>
      </c>
      <c r="AG1356">
        <v>6</v>
      </c>
      <c r="AH1356">
        <v>10</v>
      </c>
      <c r="AI1356">
        <v>9</v>
      </c>
    </row>
    <row r="1357" spans="1:35" x14ac:dyDescent="0.2">
      <c r="A1357" s="102">
        <v>1240</v>
      </c>
      <c r="B1357">
        <v>5301</v>
      </c>
      <c r="C1357" t="s">
        <v>861</v>
      </c>
      <c r="D1357" t="s">
        <v>2924</v>
      </c>
      <c r="E1357">
        <v>1029</v>
      </c>
      <c r="F1357">
        <v>1027</v>
      </c>
      <c r="G1357">
        <v>1000</v>
      </c>
      <c r="H1357" t="s">
        <v>2925</v>
      </c>
      <c r="I1357">
        <v>9716</v>
      </c>
      <c r="J1357" t="s">
        <v>3193</v>
      </c>
      <c r="K1357" t="s">
        <v>2940</v>
      </c>
      <c r="L1357">
        <v>1315</v>
      </c>
      <c r="M1357">
        <v>1310</v>
      </c>
      <c r="N1357">
        <v>800</v>
      </c>
      <c r="O1357" t="s">
        <v>2928</v>
      </c>
      <c r="P1357">
        <v>0.86878163105430195</v>
      </c>
      <c r="Q1357">
        <v>0.83483186198162296</v>
      </c>
      <c r="R1357">
        <v>3.6811637200882603E-2</v>
      </c>
      <c r="S1357">
        <v>9.0295879986926994E-2</v>
      </c>
      <c r="T1357">
        <v>0.129058839924166</v>
      </c>
      <c r="U1357">
        <v>0.129058839924166</v>
      </c>
      <c r="V1357">
        <v>0.22094817807007899</v>
      </c>
      <c r="W1357">
        <v>0.49</v>
      </c>
      <c r="X1357">
        <v>2</v>
      </c>
      <c r="Y1357">
        <v>-152444</v>
      </c>
      <c r="Z1357">
        <v>-5646</v>
      </c>
      <c r="AA1357">
        <v>-0.25</v>
      </c>
      <c r="AB1357">
        <v>27</v>
      </c>
      <c r="AC1357">
        <v>14</v>
      </c>
      <c r="AD1357">
        <v>13</v>
      </c>
      <c r="AE1357">
        <v>51.85</v>
      </c>
      <c r="AF1357">
        <v>6</v>
      </c>
      <c r="AG1357">
        <v>14</v>
      </c>
      <c r="AH1357">
        <v>13</v>
      </c>
      <c r="AI1357">
        <v>0</v>
      </c>
    </row>
    <row r="1358" spans="1:35" x14ac:dyDescent="0.2">
      <c r="A1358" s="102">
        <v>524</v>
      </c>
      <c r="B1358">
        <v>1963</v>
      </c>
      <c r="C1358" t="s">
        <v>3244</v>
      </c>
      <c r="D1358" t="s">
        <v>2935</v>
      </c>
      <c r="E1358">
        <v>1561</v>
      </c>
      <c r="F1358">
        <v>1560</v>
      </c>
      <c r="G1358">
        <v>600</v>
      </c>
      <c r="H1358" t="s">
        <v>2928</v>
      </c>
      <c r="I1358">
        <v>6448</v>
      </c>
      <c r="J1358" t="s">
        <v>542</v>
      </c>
      <c r="K1358" t="s">
        <v>2930</v>
      </c>
      <c r="L1358">
        <v>2355</v>
      </c>
      <c r="M1358">
        <v>2320</v>
      </c>
      <c r="N1358">
        <v>400</v>
      </c>
      <c r="O1358" t="s">
        <v>2925</v>
      </c>
      <c r="P1358">
        <v>0.53709506802665097</v>
      </c>
      <c r="Q1358">
        <v>0.90023402109124695</v>
      </c>
      <c r="R1358">
        <v>8.6879509915372397E-2</v>
      </c>
      <c r="S1358">
        <v>4.93991929011117E-4</v>
      </c>
      <c r="T1358">
        <v>-2.9615266371133702</v>
      </c>
      <c r="U1358">
        <v>2.9615266371133702</v>
      </c>
      <c r="V1358">
        <v>3.2560434323893701</v>
      </c>
      <c r="W1358">
        <v>-11.2</v>
      </c>
      <c r="X1358">
        <v>0.86</v>
      </c>
      <c r="Y1358">
        <v>-153040</v>
      </c>
      <c r="Z1358">
        <v>-9002</v>
      </c>
      <c r="AA1358">
        <v>-0.55000000000000004</v>
      </c>
      <c r="AB1358">
        <v>17</v>
      </c>
      <c r="AC1358">
        <v>7</v>
      </c>
      <c r="AD1358">
        <v>10</v>
      </c>
      <c r="AE1358">
        <v>41.18</v>
      </c>
      <c r="AF1358">
        <v>12</v>
      </c>
      <c r="AG1358">
        <v>5</v>
      </c>
      <c r="AH1358">
        <v>7</v>
      </c>
      <c r="AI1358">
        <v>5</v>
      </c>
    </row>
    <row r="1359" spans="1:35" x14ac:dyDescent="0.2">
      <c r="A1359" s="102">
        <v>686</v>
      </c>
      <c r="B1359">
        <v>3407</v>
      </c>
      <c r="C1359" t="s">
        <v>3103</v>
      </c>
      <c r="D1359" t="s">
        <v>2950</v>
      </c>
      <c r="E1359">
        <v>1197</v>
      </c>
      <c r="F1359">
        <v>1100</v>
      </c>
      <c r="G1359">
        <v>1000</v>
      </c>
      <c r="H1359" t="s">
        <v>2928</v>
      </c>
      <c r="I1359">
        <v>7186</v>
      </c>
      <c r="J1359" t="s">
        <v>685</v>
      </c>
      <c r="K1359" t="s">
        <v>2988</v>
      </c>
      <c r="L1359">
        <v>447</v>
      </c>
      <c r="M1359">
        <v>437</v>
      </c>
      <c r="N1359">
        <v>2500</v>
      </c>
      <c r="O1359" t="s">
        <v>2925</v>
      </c>
      <c r="P1359">
        <v>0.88090598187206404</v>
      </c>
      <c r="Q1359">
        <v>0.88768899645661603</v>
      </c>
      <c r="R1359" s="15">
        <v>1.1515674541246801E-6</v>
      </c>
      <c r="S1359">
        <v>1.73023680909083E-2</v>
      </c>
      <c r="T1359">
        <v>-4.5295435163484203</v>
      </c>
      <c r="U1359">
        <v>4.5295435163484203</v>
      </c>
      <c r="V1359">
        <v>0.63047143454043197</v>
      </c>
      <c r="W1359">
        <v>-8.68</v>
      </c>
      <c r="X1359">
        <v>0.68</v>
      </c>
      <c r="Y1359">
        <v>-153543</v>
      </c>
      <c r="Z1359">
        <v>-7677</v>
      </c>
      <c r="AA1359">
        <v>-0.38</v>
      </c>
      <c r="AB1359">
        <v>20</v>
      </c>
      <c r="AC1359">
        <v>11</v>
      </c>
      <c r="AD1359">
        <v>9</v>
      </c>
      <c r="AE1359">
        <v>55</v>
      </c>
      <c r="AF1359">
        <v>12</v>
      </c>
      <c r="AG1359">
        <v>5</v>
      </c>
      <c r="AH1359">
        <v>6</v>
      </c>
      <c r="AI1359">
        <v>9</v>
      </c>
    </row>
    <row r="1360" spans="1:35" x14ac:dyDescent="0.2">
      <c r="A1360" s="102">
        <v>991</v>
      </c>
      <c r="B1360">
        <v>4502</v>
      </c>
      <c r="C1360" t="s">
        <v>3272</v>
      </c>
      <c r="D1360" t="s">
        <v>2948</v>
      </c>
      <c r="E1360">
        <v>4481</v>
      </c>
      <c r="F1360">
        <v>4498</v>
      </c>
      <c r="G1360">
        <v>200</v>
      </c>
      <c r="H1360" t="s">
        <v>2925</v>
      </c>
      <c r="I1360">
        <v>9142</v>
      </c>
      <c r="J1360" t="s">
        <v>1120</v>
      </c>
      <c r="K1360" t="s">
        <v>3096</v>
      </c>
      <c r="L1360">
        <v>3690</v>
      </c>
      <c r="M1360">
        <v>3630</v>
      </c>
      <c r="N1360">
        <v>200</v>
      </c>
      <c r="O1360" t="s">
        <v>2928</v>
      </c>
      <c r="P1360">
        <v>0.59870209452215395</v>
      </c>
      <c r="Q1360">
        <v>0.86031080081966904</v>
      </c>
      <c r="R1360">
        <v>4.4479501446789598E-3</v>
      </c>
      <c r="S1360">
        <v>5.6385894645715799E-2</v>
      </c>
      <c r="T1360">
        <v>1.4896449046173399</v>
      </c>
      <c r="U1360">
        <v>1.4896449046173399</v>
      </c>
      <c r="V1360">
        <v>0.96016980500177096</v>
      </c>
      <c r="W1360">
        <v>5.27</v>
      </c>
      <c r="X1360">
        <v>19.3</v>
      </c>
      <c r="Y1360">
        <v>-153702</v>
      </c>
      <c r="Z1360">
        <v>-12808</v>
      </c>
      <c r="AA1360">
        <v>-0.45</v>
      </c>
      <c r="AB1360">
        <v>12</v>
      </c>
      <c r="AC1360">
        <v>6</v>
      </c>
      <c r="AD1360">
        <v>6</v>
      </c>
      <c r="AE1360">
        <v>50</v>
      </c>
      <c r="AF1360">
        <v>9</v>
      </c>
      <c r="AG1360">
        <v>5</v>
      </c>
      <c r="AH1360">
        <v>5</v>
      </c>
      <c r="AI1360">
        <v>2</v>
      </c>
    </row>
    <row r="1361" spans="1:35" x14ac:dyDescent="0.2">
      <c r="A1361" s="102">
        <v>1020</v>
      </c>
      <c r="B1361">
        <v>8341</v>
      </c>
      <c r="C1361" t="s">
        <v>1057</v>
      </c>
      <c r="D1361" t="s">
        <v>2988</v>
      </c>
      <c r="E1361">
        <v>1744</v>
      </c>
      <c r="F1361">
        <v>1693</v>
      </c>
      <c r="G1361">
        <v>600</v>
      </c>
      <c r="H1361" t="s">
        <v>2928</v>
      </c>
      <c r="I1361">
        <v>9072</v>
      </c>
      <c r="J1361" t="s">
        <v>3095</v>
      </c>
      <c r="K1361" t="s">
        <v>3096</v>
      </c>
      <c r="L1361">
        <v>2659</v>
      </c>
      <c r="M1361">
        <v>2602</v>
      </c>
      <c r="N1361">
        <v>400</v>
      </c>
      <c r="O1361" t="s">
        <v>2925</v>
      </c>
      <c r="P1361">
        <v>0.87456344418009901</v>
      </c>
      <c r="Q1361">
        <v>0.85802100941361004</v>
      </c>
      <c r="R1361">
        <v>0.311652248896087</v>
      </c>
      <c r="S1361">
        <v>6.11401666280749E-2</v>
      </c>
      <c r="T1361">
        <v>-6.23493331138655E-2</v>
      </c>
      <c r="U1361">
        <v>6.23493331138655E-2</v>
      </c>
      <c r="V1361">
        <v>0.22205497961625301</v>
      </c>
      <c r="W1361">
        <v>-0.12</v>
      </c>
      <c r="X1361">
        <v>2.4</v>
      </c>
      <c r="Y1361">
        <v>-154231</v>
      </c>
      <c r="Z1361">
        <v>-14021</v>
      </c>
      <c r="AA1361">
        <v>-0.67</v>
      </c>
      <c r="AB1361">
        <v>11</v>
      </c>
      <c r="AC1361">
        <v>4</v>
      </c>
      <c r="AD1361">
        <v>7</v>
      </c>
      <c r="AE1361">
        <v>36.36</v>
      </c>
      <c r="AF1361">
        <v>16</v>
      </c>
      <c r="AG1361">
        <v>1</v>
      </c>
      <c r="AH1361">
        <v>2</v>
      </c>
      <c r="AI1361">
        <v>8</v>
      </c>
    </row>
    <row r="1362" spans="1:35" x14ac:dyDescent="0.2">
      <c r="A1362" s="102">
        <v>575</v>
      </c>
      <c r="B1362">
        <v>5233</v>
      </c>
      <c r="C1362" t="s">
        <v>3192</v>
      </c>
      <c r="D1362" t="s">
        <v>2924</v>
      </c>
      <c r="E1362">
        <v>3035</v>
      </c>
      <c r="F1362">
        <v>3040</v>
      </c>
      <c r="G1362">
        <v>300</v>
      </c>
      <c r="H1362" t="s">
        <v>2925</v>
      </c>
      <c r="I1362">
        <v>7012</v>
      </c>
      <c r="J1362" t="s">
        <v>3215</v>
      </c>
      <c r="K1362" t="s">
        <v>2943</v>
      </c>
      <c r="L1362">
        <v>2311</v>
      </c>
      <c r="M1362">
        <v>2281</v>
      </c>
      <c r="N1362">
        <v>400</v>
      </c>
      <c r="O1362" t="s">
        <v>2928</v>
      </c>
      <c r="P1362">
        <v>0.77934303549288397</v>
      </c>
      <c r="Q1362">
        <v>0.89622875776330801</v>
      </c>
      <c r="R1362">
        <v>0.34368723967688303</v>
      </c>
      <c r="S1362">
        <v>7.2214077632571594E-2</v>
      </c>
      <c r="T1362">
        <v>0.50379562093351304</v>
      </c>
      <c r="U1362">
        <v>0.50379562093351304</v>
      </c>
      <c r="V1362">
        <v>0.109368258119263</v>
      </c>
      <c r="W1362">
        <v>2.17</v>
      </c>
      <c r="X1362">
        <v>0.04</v>
      </c>
      <c r="Y1362">
        <v>-154885</v>
      </c>
      <c r="Z1362">
        <v>-15488</v>
      </c>
      <c r="AA1362">
        <v>-0.74</v>
      </c>
      <c r="AB1362">
        <v>10</v>
      </c>
      <c r="AC1362">
        <v>4</v>
      </c>
      <c r="AD1362">
        <v>6</v>
      </c>
      <c r="AE1362">
        <v>40</v>
      </c>
      <c r="AF1362">
        <v>14</v>
      </c>
      <c r="AG1362">
        <v>3</v>
      </c>
      <c r="AH1362">
        <v>2</v>
      </c>
      <c r="AI1362">
        <v>5</v>
      </c>
    </row>
    <row r="1363" spans="1:35" x14ac:dyDescent="0.2">
      <c r="A1363" s="102">
        <v>126</v>
      </c>
      <c r="B1363">
        <v>3038</v>
      </c>
      <c r="C1363" t="s">
        <v>1327</v>
      </c>
      <c r="D1363" t="s">
        <v>2932</v>
      </c>
      <c r="E1363">
        <v>4340</v>
      </c>
      <c r="F1363">
        <v>4370</v>
      </c>
      <c r="G1363">
        <v>100</v>
      </c>
      <c r="H1363" t="s">
        <v>2925</v>
      </c>
      <c r="I1363">
        <v>4686</v>
      </c>
      <c r="J1363" t="s">
        <v>2946</v>
      </c>
      <c r="K1363" t="s">
        <v>2927</v>
      </c>
      <c r="L1363">
        <v>5890</v>
      </c>
      <c r="M1363">
        <v>5760</v>
      </c>
      <c r="N1363">
        <v>100</v>
      </c>
      <c r="O1363" t="s">
        <v>2928</v>
      </c>
      <c r="P1363">
        <v>0.68676277561669197</v>
      </c>
      <c r="Q1363">
        <v>0.93904827528572798</v>
      </c>
      <c r="R1363">
        <v>0.138585817460913</v>
      </c>
      <c r="S1363">
        <v>3.6297577496124597E-2</v>
      </c>
      <c r="T1363">
        <v>2.2411386515912199</v>
      </c>
      <c r="U1363">
        <v>2.2411386515912199</v>
      </c>
      <c r="V1363">
        <v>1.9339082706312201</v>
      </c>
      <c r="W1363">
        <v>15.64</v>
      </c>
      <c r="X1363">
        <v>24.13</v>
      </c>
      <c r="Y1363">
        <v>-155317</v>
      </c>
      <c r="Z1363">
        <v>-11947</v>
      </c>
      <c r="AA1363">
        <v>-0.5</v>
      </c>
      <c r="AB1363">
        <v>13</v>
      </c>
      <c r="AC1363">
        <v>6</v>
      </c>
      <c r="AD1363">
        <v>7</v>
      </c>
      <c r="AE1363">
        <v>46.15</v>
      </c>
      <c r="AF1363">
        <v>11</v>
      </c>
      <c r="AG1363">
        <v>6</v>
      </c>
      <c r="AH1363">
        <v>6</v>
      </c>
      <c r="AI1363">
        <v>1</v>
      </c>
    </row>
    <row r="1364" spans="1:35" x14ac:dyDescent="0.2">
      <c r="A1364" s="102">
        <v>554</v>
      </c>
      <c r="B1364">
        <v>2531</v>
      </c>
      <c r="C1364" t="s">
        <v>2952</v>
      </c>
      <c r="D1364" t="s">
        <v>2953</v>
      </c>
      <c r="E1364">
        <v>1021</v>
      </c>
      <c r="F1364">
        <v>1006</v>
      </c>
      <c r="G1364">
        <v>1000</v>
      </c>
      <c r="H1364" t="s">
        <v>2928</v>
      </c>
      <c r="I1364">
        <v>7182</v>
      </c>
      <c r="J1364" t="s">
        <v>3091</v>
      </c>
      <c r="K1364" t="s">
        <v>2988</v>
      </c>
      <c r="L1364">
        <v>1050</v>
      </c>
      <c r="M1364">
        <v>1047</v>
      </c>
      <c r="N1364">
        <v>1000</v>
      </c>
      <c r="O1364" t="s">
        <v>2925</v>
      </c>
      <c r="P1364">
        <v>0.82132461639536303</v>
      </c>
      <c r="Q1364">
        <v>0.89775927684067403</v>
      </c>
      <c r="R1364">
        <v>0.22202011646151901</v>
      </c>
      <c r="S1364">
        <v>6.8953575220545796E-3</v>
      </c>
      <c r="T1364">
        <v>-0.88836654836839501</v>
      </c>
      <c r="U1364">
        <v>0.88836654836839501</v>
      </c>
      <c r="V1364">
        <v>1.6001002588673801</v>
      </c>
      <c r="W1364">
        <v>-2.1800000000000002</v>
      </c>
      <c r="X1364">
        <v>3.92</v>
      </c>
      <c r="Y1364">
        <v>-155792</v>
      </c>
      <c r="Z1364">
        <v>-9164</v>
      </c>
      <c r="AA1364">
        <v>-0.46</v>
      </c>
      <c r="AB1364">
        <v>17</v>
      </c>
      <c r="AC1364">
        <v>9</v>
      </c>
      <c r="AD1364">
        <v>8</v>
      </c>
      <c r="AE1364">
        <v>52.94</v>
      </c>
      <c r="AF1364">
        <v>12</v>
      </c>
      <c r="AG1364">
        <v>4</v>
      </c>
      <c r="AH1364">
        <v>5</v>
      </c>
      <c r="AI1364">
        <v>8</v>
      </c>
    </row>
    <row r="1365" spans="1:35" x14ac:dyDescent="0.2">
      <c r="A1365" s="102">
        <v>152</v>
      </c>
      <c r="B1365">
        <v>4506</v>
      </c>
      <c r="C1365" t="s">
        <v>3655</v>
      </c>
      <c r="D1365" t="s">
        <v>2948</v>
      </c>
      <c r="E1365">
        <v>1908</v>
      </c>
      <c r="F1365">
        <v>1917</v>
      </c>
      <c r="G1365">
        <v>500</v>
      </c>
      <c r="H1365" t="s">
        <v>2928</v>
      </c>
      <c r="I1365">
        <v>7181</v>
      </c>
      <c r="J1365" t="s">
        <v>64</v>
      </c>
      <c r="K1365" t="s">
        <v>3173</v>
      </c>
      <c r="L1365">
        <v>1900</v>
      </c>
      <c r="M1365">
        <v>1885</v>
      </c>
      <c r="N1365">
        <v>500</v>
      </c>
      <c r="O1365" t="s">
        <v>2925</v>
      </c>
      <c r="P1365">
        <v>0.60003951401351396</v>
      </c>
      <c r="Q1365">
        <v>0.93572701464274699</v>
      </c>
      <c r="R1365">
        <v>0.13794194509824301</v>
      </c>
      <c r="S1365">
        <v>3.0191709032390102E-2</v>
      </c>
      <c r="T1365">
        <v>-1.4515396389191899</v>
      </c>
      <c r="U1365">
        <v>1.4515396389191899</v>
      </c>
      <c r="V1365">
        <v>2.0399972132097002</v>
      </c>
      <c r="W1365">
        <v>-6.41</v>
      </c>
      <c r="X1365">
        <v>1.67</v>
      </c>
      <c r="Y1365">
        <v>-156902</v>
      </c>
      <c r="Z1365">
        <v>-8258</v>
      </c>
      <c r="AA1365">
        <v>-0.4</v>
      </c>
      <c r="AB1365">
        <v>19</v>
      </c>
      <c r="AC1365">
        <v>8</v>
      </c>
      <c r="AD1365">
        <v>11</v>
      </c>
      <c r="AE1365">
        <v>42.11</v>
      </c>
      <c r="AF1365">
        <v>12</v>
      </c>
      <c r="AG1365">
        <v>6</v>
      </c>
      <c r="AH1365">
        <v>8</v>
      </c>
      <c r="AI1365">
        <v>5</v>
      </c>
    </row>
    <row r="1366" spans="1:35" x14ac:dyDescent="0.2">
      <c r="A1366" s="102">
        <v>1051</v>
      </c>
      <c r="B1366">
        <v>7984</v>
      </c>
      <c r="C1366" t="s">
        <v>1006</v>
      </c>
      <c r="D1366" t="s">
        <v>2949</v>
      </c>
      <c r="E1366">
        <v>1673</v>
      </c>
      <c r="F1366">
        <v>1664</v>
      </c>
      <c r="G1366">
        <v>600</v>
      </c>
      <c r="H1366" t="s">
        <v>2928</v>
      </c>
      <c r="I1366">
        <v>8253</v>
      </c>
      <c r="J1366" t="s">
        <v>669</v>
      </c>
      <c r="K1366" t="s">
        <v>2931</v>
      </c>
      <c r="L1366">
        <v>1789</v>
      </c>
      <c r="M1366">
        <v>1854</v>
      </c>
      <c r="N1366">
        <v>500</v>
      </c>
      <c r="O1366" t="s">
        <v>2925</v>
      </c>
      <c r="P1366">
        <v>0.50900091730674402</v>
      </c>
      <c r="Q1366">
        <v>0.85406205309734595</v>
      </c>
      <c r="R1366">
        <v>0.14320621060356001</v>
      </c>
      <c r="S1366">
        <v>9.0256075068306005E-2</v>
      </c>
      <c r="T1366">
        <v>-0.46039461757441702</v>
      </c>
      <c r="U1366">
        <v>0.46039461757441702</v>
      </c>
      <c r="V1366">
        <v>0.19558302120579599</v>
      </c>
      <c r="W1366">
        <v>-2.58</v>
      </c>
      <c r="X1366">
        <v>7.7</v>
      </c>
      <c r="Y1366">
        <v>-157684</v>
      </c>
      <c r="Z1366">
        <v>-7167</v>
      </c>
      <c r="AA1366">
        <v>-0.31</v>
      </c>
      <c r="AB1366">
        <v>22</v>
      </c>
      <c r="AC1366">
        <v>8</v>
      </c>
      <c r="AD1366">
        <v>14</v>
      </c>
      <c r="AE1366">
        <v>36.36</v>
      </c>
      <c r="AF1366">
        <v>13</v>
      </c>
      <c r="AG1366">
        <v>5</v>
      </c>
      <c r="AH1366">
        <v>7</v>
      </c>
      <c r="AI1366">
        <v>10</v>
      </c>
    </row>
    <row r="1367" spans="1:35" x14ac:dyDescent="0.2">
      <c r="A1367" s="102">
        <v>1384</v>
      </c>
      <c r="B1367">
        <v>4061</v>
      </c>
      <c r="C1367" t="s">
        <v>3230</v>
      </c>
      <c r="D1367" t="s">
        <v>2950</v>
      </c>
      <c r="E1367">
        <v>3100</v>
      </c>
      <c r="F1367">
        <v>3050</v>
      </c>
      <c r="G1367">
        <v>300</v>
      </c>
      <c r="H1367" t="s">
        <v>2925</v>
      </c>
      <c r="I1367">
        <v>7267</v>
      </c>
      <c r="J1367" t="s">
        <v>61</v>
      </c>
      <c r="K1367" t="s">
        <v>2943</v>
      </c>
      <c r="L1367">
        <v>2893</v>
      </c>
      <c r="M1367">
        <v>2857.5</v>
      </c>
      <c r="N1367">
        <v>300</v>
      </c>
      <c r="O1367" t="s">
        <v>2928</v>
      </c>
      <c r="P1367">
        <v>0.95310372349469397</v>
      </c>
      <c r="Q1367">
        <v>0.82008514267153299</v>
      </c>
      <c r="R1367">
        <v>1.05174138443383E-2</v>
      </c>
      <c r="S1367" s="15">
        <v>7.7318138652925597E-2</v>
      </c>
      <c r="T1367">
        <v>0.96698390166127202</v>
      </c>
      <c r="U1367">
        <v>0.96698390166127202</v>
      </c>
      <c r="V1367">
        <v>0.48007402610619798</v>
      </c>
      <c r="W1367">
        <v>1.21</v>
      </c>
      <c r="X1367">
        <v>6.31</v>
      </c>
      <c r="Y1367">
        <v>-157855</v>
      </c>
      <c r="Z1367">
        <v>-17539</v>
      </c>
      <c r="AA1367">
        <v>-0.82</v>
      </c>
      <c r="AB1367">
        <v>9</v>
      </c>
      <c r="AC1367">
        <v>5</v>
      </c>
      <c r="AD1367">
        <v>4</v>
      </c>
      <c r="AE1367">
        <v>55.56</v>
      </c>
      <c r="AF1367">
        <v>16</v>
      </c>
      <c r="AG1367">
        <v>0</v>
      </c>
      <c r="AH1367">
        <v>4</v>
      </c>
      <c r="AI1367">
        <v>5</v>
      </c>
    </row>
    <row r="1368" spans="1:35" x14ac:dyDescent="0.2">
      <c r="A1368" s="102">
        <v>1110</v>
      </c>
      <c r="B1368">
        <v>6703</v>
      </c>
      <c r="C1368" t="s">
        <v>3249</v>
      </c>
      <c r="D1368" t="s">
        <v>2930</v>
      </c>
      <c r="E1368">
        <v>1393</v>
      </c>
      <c r="F1368">
        <v>1400</v>
      </c>
      <c r="G1368">
        <v>600</v>
      </c>
      <c r="H1368" t="s">
        <v>2928</v>
      </c>
      <c r="I1368">
        <v>6845</v>
      </c>
      <c r="J1368" t="s">
        <v>3229</v>
      </c>
      <c r="K1368" t="s">
        <v>2930</v>
      </c>
      <c r="L1368">
        <v>3060</v>
      </c>
      <c r="M1368">
        <v>3010</v>
      </c>
      <c r="N1368">
        <v>300</v>
      </c>
      <c r="O1368" t="s">
        <v>2925</v>
      </c>
      <c r="P1368">
        <v>0.85034278187545298</v>
      </c>
      <c r="Q1368">
        <v>0.84881018243614004</v>
      </c>
      <c r="R1368">
        <v>0.46236680049882101</v>
      </c>
      <c r="S1368">
        <v>1.7408409296231001E-2</v>
      </c>
      <c r="T1368">
        <v>-1.3210309512018901</v>
      </c>
      <c r="U1368">
        <v>1.3210309512018901</v>
      </c>
      <c r="V1368">
        <v>2.7193794766113899</v>
      </c>
      <c r="W1368">
        <v>-3.5</v>
      </c>
      <c r="X1368">
        <v>6.98</v>
      </c>
      <c r="Y1368">
        <v>-158315</v>
      </c>
      <c r="Z1368">
        <v>-9313</v>
      </c>
      <c r="AA1368">
        <v>-0.49</v>
      </c>
      <c r="AB1368">
        <v>17</v>
      </c>
      <c r="AC1368">
        <v>7</v>
      </c>
      <c r="AD1368">
        <v>10</v>
      </c>
      <c r="AE1368">
        <v>41.18</v>
      </c>
      <c r="AF1368">
        <v>11</v>
      </c>
      <c r="AG1368">
        <v>5</v>
      </c>
      <c r="AH1368">
        <v>7</v>
      </c>
      <c r="AI1368">
        <v>5</v>
      </c>
    </row>
    <row r="1369" spans="1:35" x14ac:dyDescent="0.2">
      <c r="A1369" s="102">
        <v>1346</v>
      </c>
      <c r="B1369">
        <v>3086</v>
      </c>
      <c r="C1369" t="s">
        <v>766</v>
      </c>
      <c r="D1369" t="s">
        <v>2951</v>
      </c>
      <c r="E1369">
        <v>1355</v>
      </c>
      <c r="F1369">
        <v>1346</v>
      </c>
      <c r="G1369">
        <v>800</v>
      </c>
      <c r="H1369" t="s">
        <v>2928</v>
      </c>
      <c r="I1369">
        <v>8020</v>
      </c>
      <c r="J1369" t="s">
        <v>3092</v>
      </c>
      <c r="K1369" t="s">
        <v>2932</v>
      </c>
      <c r="L1369">
        <v>1360</v>
      </c>
      <c r="M1369">
        <v>1373</v>
      </c>
      <c r="N1369">
        <v>800</v>
      </c>
      <c r="O1369" t="s">
        <v>2925</v>
      </c>
      <c r="P1369">
        <v>0.59351706714808505</v>
      </c>
      <c r="Q1369">
        <v>0.82402583437136701</v>
      </c>
      <c r="R1369">
        <v>1.83110368453255E-2</v>
      </c>
      <c r="S1369">
        <v>4.5011721202353E-2</v>
      </c>
      <c r="T1369">
        <v>-0.82215045046360802</v>
      </c>
      <c r="U1369">
        <v>0.82215045046360802</v>
      </c>
      <c r="V1369">
        <v>0.76628715900980304</v>
      </c>
      <c r="W1369">
        <v>-3.93</v>
      </c>
      <c r="X1369">
        <v>1.97</v>
      </c>
      <c r="Y1369">
        <v>-159198</v>
      </c>
      <c r="Z1369">
        <v>-10613</v>
      </c>
      <c r="AA1369">
        <v>-0.49</v>
      </c>
      <c r="AB1369">
        <v>15</v>
      </c>
      <c r="AC1369">
        <v>9</v>
      </c>
      <c r="AD1369">
        <v>6</v>
      </c>
      <c r="AE1369">
        <v>60</v>
      </c>
      <c r="AF1369">
        <v>14</v>
      </c>
      <c r="AG1369">
        <v>4</v>
      </c>
      <c r="AH1369">
        <v>4</v>
      </c>
      <c r="AI1369">
        <v>7</v>
      </c>
    </row>
    <row r="1370" spans="1:35" x14ac:dyDescent="0.2">
      <c r="A1370" s="102">
        <v>1428</v>
      </c>
      <c r="B1370">
        <v>2201</v>
      </c>
      <c r="C1370" t="s">
        <v>724</v>
      </c>
      <c r="D1370" t="s">
        <v>2953</v>
      </c>
      <c r="E1370">
        <v>5410</v>
      </c>
      <c r="F1370">
        <v>5410</v>
      </c>
      <c r="G1370">
        <v>200</v>
      </c>
      <c r="H1370" t="s">
        <v>2928</v>
      </c>
      <c r="I1370">
        <v>2875</v>
      </c>
      <c r="J1370" t="s">
        <v>751</v>
      </c>
      <c r="K1370" t="s">
        <v>2953</v>
      </c>
      <c r="L1370">
        <v>4840</v>
      </c>
      <c r="M1370">
        <v>4775</v>
      </c>
      <c r="N1370">
        <v>200</v>
      </c>
      <c r="O1370" t="s">
        <v>2925</v>
      </c>
      <c r="P1370">
        <v>0.80313377817398401</v>
      </c>
      <c r="Q1370">
        <v>0.81397707319443602</v>
      </c>
      <c r="R1370">
        <v>0.36977806261687601</v>
      </c>
      <c r="S1370">
        <v>8.2808115302616295E-2</v>
      </c>
      <c r="T1370">
        <v>-1.32092155629482</v>
      </c>
      <c r="U1370">
        <v>1.32092155629482</v>
      </c>
      <c r="V1370">
        <v>1.96328004118855</v>
      </c>
      <c r="W1370">
        <v>-3.03</v>
      </c>
      <c r="X1370">
        <v>11.74</v>
      </c>
      <c r="Y1370">
        <v>-159533</v>
      </c>
      <c r="Z1370">
        <v>-31907</v>
      </c>
      <c r="AA1370">
        <v>-1.71</v>
      </c>
      <c r="AB1370">
        <v>5</v>
      </c>
      <c r="AC1370">
        <v>1</v>
      </c>
      <c r="AD1370">
        <v>4</v>
      </c>
      <c r="AE1370">
        <v>20</v>
      </c>
      <c r="AF1370">
        <v>11</v>
      </c>
      <c r="AG1370">
        <v>1</v>
      </c>
      <c r="AH1370">
        <v>3</v>
      </c>
      <c r="AI1370">
        <v>1</v>
      </c>
    </row>
    <row r="1371" spans="1:35" x14ac:dyDescent="0.2">
      <c r="A1371" s="102">
        <v>865</v>
      </c>
      <c r="B1371">
        <v>5706</v>
      </c>
      <c r="C1371" t="s">
        <v>3371</v>
      </c>
      <c r="D1371" t="s">
        <v>2941</v>
      </c>
      <c r="E1371">
        <v>2698</v>
      </c>
      <c r="F1371">
        <v>2689</v>
      </c>
      <c r="G1371">
        <v>400</v>
      </c>
      <c r="H1371" t="s">
        <v>2925</v>
      </c>
      <c r="I1371">
        <v>6471</v>
      </c>
      <c r="J1371" t="s">
        <v>1366</v>
      </c>
      <c r="K1371" t="s">
        <v>2938</v>
      </c>
      <c r="L1371">
        <v>959</v>
      </c>
      <c r="M1371">
        <v>951</v>
      </c>
      <c r="N1371">
        <v>1100</v>
      </c>
      <c r="O1371" t="s">
        <v>2928</v>
      </c>
      <c r="P1371">
        <v>0.56910104713701604</v>
      </c>
      <c r="Q1371">
        <v>0.872423974072849</v>
      </c>
      <c r="R1371">
        <v>0.47380897453634102</v>
      </c>
      <c r="S1371">
        <v>2.8963099706859698E-2</v>
      </c>
      <c r="T1371">
        <v>0.48561835676110898</v>
      </c>
      <c r="U1371">
        <v>0.48561835676110898</v>
      </c>
      <c r="V1371">
        <v>0.25461761883238798</v>
      </c>
      <c r="W1371">
        <v>2.5</v>
      </c>
      <c r="X1371">
        <v>2.74</v>
      </c>
      <c r="Y1371">
        <v>-159755</v>
      </c>
      <c r="Z1371">
        <v>-9397</v>
      </c>
      <c r="AA1371">
        <v>-0.5</v>
      </c>
      <c r="AB1371">
        <v>17</v>
      </c>
      <c r="AC1371">
        <v>7</v>
      </c>
      <c r="AD1371">
        <v>10</v>
      </c>
      <c r="AE1371">
        <v>41.18</v>
      </c>
      <c r="AF1371">
        <v>11</v>
      </c>
      <c r="AG1371">
        <v>5</v>
      </c>
      <c r="AH1371">
        <v>6</v>
      </c>
      <c r="AI1371">
        <v>6</v>
      </c>
    </row>
    <row r="1372" spans="1:35" x14ac:dyDescent="0.2">
      <c r="A1372" s="102">
        <v>1050</v>
      </c>
      <c r="B1372">
        <v>8309</v>
      </c>
      <c r="C1372" t="s">
        <v>1053</v>
      </c>
      <c r="D1372" t="s">
        <v>2988</v>
      </c>
      <c r="E1372">
        <v>4123</v>
      </c>
      <c r="F1372">
        <v>4099</v>
      </c>
      <c r="G1372">
        <v>200</v>
      </c>
      <c r="H1372" t="s">
        <v>2928</v>
      </c>
      <c r="I1372">
        <v>8795</v>
      </c>
      <c r="J1372" t="s">
        <v>3254</v>
      </c>
      <c r="K1372" t="s">
        <v>3173</v>
      </c>
      <c r="L1372">
        <v>1292</v>
      </c>
      <c r="M1372">
        <v>1289</v>
      </c>
      <c r="N1372">
        <v>600</v>
      </c>
      <c r="O1372" t="s">
        <v>2925</v>
      </c>
      <c r="P1372">
        <v>0.82688200233950804</v>
      </c>
      <c r="Q1372">
        <v>0.854137247098672</v>
      </c>
      <c r="R1372">
        <v>0.33183879820061801</v>
      </c>
      <c r="S1372">
        <v>5.2913729926937901E-2</v>
      </c>
      <c r="T1372">
        <v>-0.30275453525687801</v>
      </c>
      <c r="U1372">
        <v>0.30275453525687801</v>
      </c>
      <c r="V1372">
        <v>1.2898192453271E-2</v>
      </c>
      <c r="W1372">
        <v>-0.98</v>
      </c>
      <c r="X1372">
        <v>5.66</v>
      </c>
      <c r="Y1372">
        <v>-161548</v>
      </c>
      <c r="Z1372">
        <v>-8077</v>
      </c>
      <c r="AA1372">
        <v>-0.42</v>
      </c>
      <c r="AB1372">
        <v>20</v>
      </c>
      <c r="AC1372">
        <v>8</v>
      </c>
      <c r="AD1372">
        <v>12</v>
      </c>
      <c r="AE1372">
        <v>40</v>
      </c>
      <c r="AF1372">
        <v>14</v>
      </c>
      <c r="AG1372">
        <v>5</v>
      </c>
      <c r="AH1372">
        <v>5</v>
      </c>
      <c r="AI1372">
        <v>10</v>
      </c>
    </row>
    <row r="1373" spans="1:35" x14ac:dyDescent="0.2">
      <c r="A1373" s="102">
        <v>1413</v>
      </c>
      <c r="B1373">
        <v>4507</v>
      </c>
      <c r="C1373" t="s">
        <v>3684</v>
      </c>
      <c r="D1373" t="s">
        <v>2948</v>
      </c>
      <c r="E1373">
        <v>6691</v>
      </c>
      <c r="F1373">
        <v>6773</v>
      </c>
      <c r="G1373">
        <v>100</v>
      </c>
      <c r="H1373" t="s">
        <v>2925</v>
      </c>
      <c r="I1373">
        <v>6674</v>
      </c>
      <c r="J1373" t="s">
        <v>234</v>
      </c>
      <c r="K1373" t="s">
        <v>2930</v>
      </c>
      <c r="L1373">
        <v>2318</v>
      </c>
      <c r="M1373">
        <v>2245</v>
      </c>
      <c r="N1373">
        <v>300</v>
      </c>
      <c r="O1373" t="s">
        <v>2928</v>
      </c>
      <c r="P1373">
        <v>0.56704308492720301</v>
      </c>
      <c r="Q1373">
        <v>0.81645720026421298</v>
      </c>
      <c r="R1373">
        <v>0.48500097373727002</v>
      </c>
      <c r="S1373">
        <v>5.8373011573815699E-2</v>
      </c>
      <c r="T1373">
        <v>0.68611982014197404</v>
      </c>
      <c r="U1373">
        <v>0.68611982014197404</v>
      </c>
      <c r="V1373">
        <v>0.156790246484276</v>
      </c>
      <c r="W1373">
        <v>3.45</v>
      </c>
      <c r="X1373">
        <v>0.56000000000000005</v>
      </c>
      <c r="Y1373">
        <v>-162100</v>
      </c>
      <c r="Z1373">
        <v>-16210</v>
      </c>
      <c r="AA1373">
        <v>-1.24</v>
      </c>
      <c r="AB1373">
        <v>10</v>
      </c>
      <c r="AC1373">
        <v>2</v>
      </c>
      <c r="AD1373">
        <v>8</v>
      </c>
      <c r="AE1373">
        <v>20</v>
      </c>
      <c r="AF1373">
        <v>13</v>
      </c>
      <c r="AG1373">
        <v>1</v>
      </c>
      <c r="AH1373">
        <v>4</v>
      </c>
      <c r="AI1373">
        <v>5</v>
      </c>
    </row>
    <row r="1374" spans="1:35" x14ac:dyDescent="0.2">
      <c r="A1374" s="102">
        <v>645</v>
      </c>
      <c r="B1374">
        <v>4114</v>
      </c>
      <c r="C1374" t="s">
        <v>3133</v>
      </c>
      <c r="D1374" t="s">
        <v>2950</v>
      </c>
      <c r="E1374">
        <v>6320</v>
      </c>
      <c r="F1374">
        <v>6230</v>
      </c>
      <c r="G1374">
        <v>100</v>
      </c>
      <c r="H1374" t="s">
        <v>2928</v>
      </c>
      <c r="I1374">
        <v>5233</v>
      </c>
      <c r="J1374" t="s">
        <v>3192</v>
      </c>
      <c r="K1374" t="s">
        <v>2924</v>
      </c>
      <c r="L1374">
        <v>3035</v>
      </c>
      <c r="M1374">
        <v>3040</v>
      </c>
      <c r="N1374">
        <v>200</v>
      </c>
      <c r="O1374" t="s">
        <v>2925</v>
      </c>
      <c r="P1374">
        <v>0.630731803184992</v>
      </c>
      <c r="Q1374">
        <v>0.89094180592748196</v>
      </c>
      <c r="R1374">
        <v>0.13290503045434601</v>
      </c>
      <c r="S1374">
        <v>2.6465635832771698E-3</v>
      </c>
      <c r="T1374">
        <v>-0.77576639848261997</v>
      </c>
      <c r="U1374">
        <v>0.77576639848261997</v>
      </c>
      <c r="V1374">
        <v>0.60023034101004702</v>
      </c>
      <c r="W1374">
        <v>-2.5099999999999998</v>
      </c>
      <c r="X1374">
        <v>2.41</v>
      </c>
      <c r="Y1374">
        <v>-162464</v>
      </c>
      <c r="Z1374">
        <v>-12497</v>
      </c>
      <c r="AA1374">
        <v>-0.88</v>
      </c>
      <c r="AB1374">
        <v>13</v>
      </c>
      <c r="AC1374">
        <v>5</v>
      </c>
      <c r="AD1374">
        <v>8</v>
      </c>
      <c r="AE1374">
        <v>38.46</v>
      </c>
      <c r="AF1374">
        <v>11</v>
      </c>
      <c r="AG1374">
        <v>3</v>
      </c>
      <c r="AH1374">
        <v>7</v>
      </c>
      <c r="AI1374">
        <v>3</v>
      </c>
    </row>
    <row r="1375" spans="1:35" x14ac:dyDescent="0.2">
      <c r="A1375" s="102">
        <v>1080</v>
      </c>
      <c r="B1375">
        <v>7202</v>
      </c>
      <c r="C1375" t="s">
        <v>958</v>
      </c>
      <c r="D1375" t="s">
        <v>2943</v>
      </c>
      <c r="E1375">
        <v>1138</v>
      </c>
      <c r="F1375">
        <v>1140.5</v>
      </c>
      <c r="G1375">
        <v>800</v>
      </c>
      <c r="H1375" t="s">
        <v>2928</v>
      </c>
      <c r="I1375">
        <v>9003</v>
      </c>
      <c r="J1375" t="s">
        <v>3227</v>
      </c>
      <c r="K1375" t="s">
        <v>3096</v>
      </c>
      <c r="L1375">
        <v>2960</v>
      </c>
      <c r="M1375">
        <v>2903</v>
      </c>
      <c r="N1375">
        <v>300</v>
      </c>
      <c r="O1375" t="s">
        <v>2925</v>
      </c>
      <c r="P1375">
        <v>0.69252961895731902</v>
      </c>
      <c r="Q1375">
        <v>0.85095778902268004</v>
      </c>
      <c r="R1375">
        <v>0.30087847360425901</v>
      </c>
      <c r="S1375">
        <v>5.7963779465469503E-2</v>
      </c>
      <c r="T1375">
        <v>-1.3684127601782301</v>
      </c>
      <c r="U1375">
        <v>1.3684127601782301</v>
      </c>
      <c r="V1375">
        <v>1.7243851682956599</v>
      </c>
      <c r="W1375">
        <v>-7.73</v>
      </c>
      <c r="X1375">
        <v>4.7699999999999996</v>
      </c>
      <c r="Y1375">
        <v>-167278</v>
      </c>
      <c r="Z1375">
        <v>-6970</v>
      </c>
      <c r="AA1375">
        <v>-0.35</v>
      </c>
      <c r="AB1375">
        <v>24</v>
      </c>
      <c r="AC1375">
        <v>10</v>
      </c>
      <c r="AD1375">
        <v>14</v>
      </c>
      <c r="AE1375">
        <v>41.67</v>
      </c>
      <c r="AF1375">
        <v>11</v>
      </c>
      <c r="AG1375">
        <v>10</v>
      </c>
      <c r="AH1375">
        <v>9</v>
      </c>
      <c r="AI1375">
        <v>5</v>
      </c>
    </row>
    <row r="1376" spans="1:35" x14ac:dyDescent="0.2">
      <c r="A1376" s="102">
        <v>123</v>
      </c>
      <c r="B1376">
        <v>2001</v>
      </c>
      <c r="C1376" t="s">
        <v>2781</v>
      </c>
      <c r="D1376" t="s">
        <v>2953</v>
      </c>
      <c r="E1376">
        <v>1684</v>
      </c>
      <c r="F1376">
        <v>1706</v>
      </c>
      <c r="G1376">
        <v>600</v>
      </c>
      <c r="H1376" t="s">
        <v>2925</v>
      </c>
      <c r="I1376">
        <v>2531</v>
      </c>
      <c r="J1376" t="s">
        <v>2952</v>
      </c>
      <c r="K1376" t="s">
        <v>2953</v>
      </c>
      <c r="L1376">
        <v>1021</v>
      </c>
      <c r="M1376">
        <v>1006</v>
      </c>
      <c r="N1376">
        <v>1000</v>
      </c>
      <c r="O1376" t="s">
        <v>2928</v>
      </c>
      <c r="P1376">
        <v>0.894901684397575</v>
      </c>
      <c r="Q1376">
        <v>0.939233693747486</v>
      </c>
      <c r="R1376">
        <v>0.27326356011645297</v>
      </c>
      <c r="S1376">
        <v>2.7756450476323102E-3</v>
      </c>
      <c r="T1376">
        <v>1.0400907102707799</v>
      </c>
      <c r="U1376">
        <v>1.0400907102707799</v>
      </c>
      <c r="V1376">
        <v>1.48018218589272</v>
      </c>
      <c r="W1376">
        <v>2.41</v>
      </c>
      <c r="X1376">
        <v>1.72</v>
      </c>
      <c r="Y1376">
        <v>-168162</v>
      </c>
      <c r="Z1376">
        <v>-12012</v>
      </c>
      <c r="AA1376">
        <v>-0.56999999999999995</v>
      </c>
      <c r="AB1376">
        <v>14</v>
      </c>
      <c r="AC1376">
        <v>6</v>
      </c>
      <c r="AD1376">
        <v>8</v>
      </c>
      <c r="AE1376">
        <v>42.86</v>
      </c>
      <c r="AF1376">
        <v>13</v>
      </c>
      <c r="AG1376">
        <v>3</v>
      </c>
      <c r="AH1376">
        <v>4</v>
      </c>
      <c r="AI1376">
        <v>7</v>
      </c>
    </row>
    <row r="1377" spans="1:35" x14ac:dyDescent="0.2">
      <c r="A1377" s="102">
        <v>47</v>
      </c>
      <c r="B1377">
        <v>2784</v>
      </c>
      <c r="C1377" t="s">
        <v>1261</v>
      </c>
      <c r="D1377" t="s">
        <v>2932</v>
      </c>
      <c r="E1377">
        <v>2350</v>
      </c>
      <c r="F1377">
        <v>2377</v>
      </c>
      <c r="G1377">
        <v>400</v>
      </c>
      <c r="H1377" t="s">
        <v>2925</v>
      </c>
      <c r="I1377">
        <v>9501</v>
      </c>
      <c r="J1377" t="s">
        <v>2992</v>
      </c>
      <c r="K1377" t="s">
        <v>2990</v>
      </c>
      <c r="L1377">
        <v>461</v>
      </c>
      <c r="M1377">
        <v>451</v>
      </c>
      <c r="N1377">
        <v>2100</v>
      </c>
      <c r="O1377" t="s">
        <v>2928</v>
      </c>
      <c r="P1377">
        <v>0.60669316133948203</v>
      </c>
      <c r="Q1377">
        <v>0.95512748635167699</v>
      </c>
      <c r="R1377">
        <v>0.22771792465211499</v>
      </c>
      <c r="S1377">
        <v>1.8249937481966801E-2</v>
      </c>
      <c r="T1377">
        <v>1.5936235973356401</v>
      </c>
      <c r="U1377">
        <v>1.5936235973356401</v>
      </c>
      <c r="V1377">
        <v>0.89690023703551403</v>
      </c>
      <c r="W1377">
        <v>6.61</v>
      </c>
      <c r="X1377">
        <v>0.39</v>
      </c>
      <c r="Y1377">
        <v>-169407</v>
      </c>
      <c r="Z1377">
        <v>-9965</v>
      </c>
      <c r="AA1377">
        <v>-0.56000000000000005</v>
      </c>
      <c r="AB1377">
        <v>17</v>
      </c>
      <c r="AC1377">
        <v>7</v>
      </c>
      <c r="AD1377">
        <v>10</v>
      </c>
      <c r="AE1377">
        <v>41.18</v>
      </c>
      <c r="AF1377">
        <v>11</v>
      </c>
      <c r="AG1377">
        <v>5</v>
      </c>
      <c r="AH1377">
        <v>9</v>
      </c>
      <c r="AI1377">
        <v>3</v>
      </c>
    </row>
    <row r="1378" spans="1:35" x14ac:dyDescent="0.2">
      <c r="A1378" s="102">
        <v>930</v>
      </c>
      <c r="B1378">
        <v>6301</v>
      </c>
      <c r="C1378" t="s">
        <v>56</v>
      </c>
      <c r="D1378" t="s">
        <v>2938</v>
      </c>
      <c r="E1378">
        <v>2410</v>
      </c>
      <c r="F1378">
        <v>2398.5</v>
      </c>
      <c r="G1378">
        <v>400</v>
      </c>
      <c r="H1378" t="s">
        <v>2928</v>
      </c>
      <c r="I1378">
        <v>7240</v>
      </c>
      <c r="J1378" t="s">
        <v>963</v>
      </c>
      <c r="K1378" t="s">
        <v>2943</v>
      </c>
      <c r="L1378">
        <v>1633</v>
      </c>
      <c r="M1378">
        <v>1578</v>
      </c>
      <c r="N1378">
        <v>600</v>
      </c>
      <c r="O1378" t="s">
        <v>2925</v>
      </c>
      <c r="P1378">
        <v>0.679308720926729</v>
      </c>
      <c r="Q1378">
        <v>0.86551686463308297</v>
      </c>
      <c r="R1378">
        <v>0.19918888710751601</v>
      </c>
      <c r="S1378">
        <v>3.2639263283578399E-2</v>
      </c>
      <c r="T1378">
        <v>-0.68233442436809899</v>
      </c>
      <c r="U1378">
        <v>0.68233442436809899</v>
      </c>
      <c r="V1378">
        <v>1.01248199025472</v>
      </c>
      <c r="W1378">
        <v>-2.6</v>
      </c>
      <c r="X1378">
        <v>1.31</v>
      </c>
      <c r="Y1378">
        <v>-169684</v>
      </c>
      <c r="Z1378">
        <v>-12120</v>
      </c>
      <c r="AA1378">
        <v>-0.66</v>
      </c>
      <c r="AB1378">
        <v>14</v>
      </c>
      <c r="AC1378">
        <v>6</v>
      </c>
      <c r="AD1378">
        <v>8</v>
      </c>
      <c r="AE1378">
        <v>42.86</v>
      </c>
      <c r="AF1378">
        <v>14</v>
      </c>
      <c r="AG1378">
        <v>3</v>
      </c>
      <c r="AH1378">
        <v>5</v>
      </c>
      <c r="AI1378">
        <v>6</v>
      </c>
    </row>
    <row r="1379" spans="1:35" x14ac:dyDescent="0.2">
      <c r="A1379" s="102">
        <v>479</v>
      </c>
      <c r="B1379">
        <v>4686</v>
      </c>
      <c r="C1379" t="s">
        <v>2946</v>
      </c>
      <c r="D1379" t="s">
        <v>2927</v>
      </c>
      <c r="E1379">
        <v>5890</v>
      </c>
      <c r="F1379">
        <v>5760</v>
      </c>
      <c r="G1379">
        <v>100</v>
      </c>
      <c r="H1379" t="s">
        <v>2928</v>
      </c>
      <c r="I1379">
        <v>4819</v>
      </c>
      <c r="J1379" t="s">
        <v>2944</v>
      </c>
      <c r="K1379" t="s">
        <v>2927</v>
      </c>
      <c r="L1379">
        <v>4350</v>
      </c>
      <c r="M1379">
        <v>4245</v>
      </c>
      <c r="N1379">
        <v>100</v>
      </c>
      <c r="O1379" t="s">
        <v>2925</v>
      </c>
      <c r="P1379">
        <v>0.81817688201172001</v>
      </c>
      <c r="Q1379">
        <v>0.90405455573127902</v>
      </c>
      <c r="R1379">
        <v>0.11403252678657599</v>
      </c>
      <c r="S1379">
        <v>1.95855014306529E-2</v>
      </c>
      <c r="T1379">
        <v>-0.287510879764448</v>
      </c>
      <c r="U1379">
        <v>0.287510879764448</v>
      </c>
      <c r="V1379">
        <v>6.7151014920116797E-2</v>
      </c>
      <c r="W1379">
        <v>-1.75</v>
      </c>
      <c r="X1379">
        <v>26.3</v>
      </c>
      <c r="Y1379">
        <v>-170646</v>
      </c>
      <c r="Z1379">
        <v>-8981</v>
      </c>
      <c r="AA1379">
        <v>-0.41</v>
      </c>
      <c r="AB1379">
        <v>19</v>
      </c>
      <c r="AC1379">
        <v>9</v>
      </c>
      <c r="AD1379">
        <v>10</v>
      </c>
      <c r="AE1379">
        <v>47.37</v>
      </c>
      <c r="AF1379">
        <v>9</v>
      </c>
      <c r="AG1379">
        <v>7</v>
      </c>
      <c r="AH1379">
        <v>7</v>
      </c>
      <c r="AI1379">
        <v>5</v>
      </c>
    </row>
    <row r="1380" spans="1:35" x14ac:dyDescent="0.2">
      <c r="A1380" s="102">
        <v>121</v>
      </c>
      <c r="B1380">
        <v>1332</v>
      </c>
      <c r="C1380" t="s">
        <v>3636</v>
      </c>
      <c r="D1380" t="s">
        <v>3094</v>
      </c>
      <c r="E1380">
        <v>613</v>
      </c>
      <c r="F1380">
        <v>609</v>
      </c>
      <c r="G1380">
        <v>1700</v>
      </c>
      <c r="H1380" t="s">
        <v>2925</v>
      </c>
      <c r="I1380">
        <v>1333</v>
      </c>
      <c r="J1380" t="s">
        <v>3093</v>
      </c>
      <c r="K1380" t="s">
        <v>3094</v>
      </c>
      <c r="L1380">
        <v>2617</v>
      </c>
      <c r="M1380">
        <v>2596</v>
      </c>
      <c r="N1380">
        <v>400</v>
      </c>
      <c r="O1380" t="s">
        <v>2928</v>
      </c>
      <c r="P1380">
        <v>0.71228575006222095</v>
      </c>
      <c r="Q1380">
        <v>0.93924896506286704</v>
      </c>
      <c r="R1380">
        <v>4.6382345717372798E-2</v>
      </c>
      <c r="S1380">
        <v>1.1222007807712899E-2</v>
      </c>
      <c r="T1380">
        <v>1.4499879635284001</v>
      </c>
      <c r="U1380">
        <v>1.4499879635284001</v>
      </c>
      <c r="V1380">
        <v>1.5852931381972299</v>
      </c>
      <c r="W1380">
        <v>4.1500000000000004</v>
      </c>
      <c r="X1380">
        <v>0.3</v>
      </c>
      <c r="Y1380">
        <v>-171718</v>
      </c>
      <c r="Z1380">
        <v>-9038</v>
      </c>
      <c r="AA1380">
        <v>-0.56000000000000005</v>
      </c>
      <c r="AB1380">
        <v>19</v>
      </c>
      <c r="AC1380">
        <v>9</v>
      </c>
      <c r="AD1380">
        <v>10</v>
      </c>
      <c r="AE1380">
        <v>47.37</v>
      </c>
      <c r="AF1380">
        <v>12</v>
      </c>
      <c r="AG1380">
        <v>5</v>
      </c>
      <c r="AH1380">
        <v>6</v>
      </c>
      <c r="AI1380">
        <v>8</v>
      </c>
    </row>
    <row r="1381" spans="1:35" x14ac:dyDescent="0.2">
      <c r="A1381" s="102">
        <v>35</v>
      </c>
      <c r="B1381">
        <v>3038</v>
      </c>
      <c r="C1381" t="s">
        <v>1327</v>
      </c>
      <c r="D1381" t="s">
        <v>2932</v>
      </c>
      <c r="E1381">
        <v>4340</v>
      </c>
      <c r="F1381">
        <v>4370</v>
      </c>
      <c r="G1381">
        <v>200</v>
      </c>
      <c r="H1381" t="s">
        <v>2925</v>
      </c>
      <c r="I1381">
        <v>6098</v>
      </c>
      <c r="J1381" t="s">
        <v>240</v>
      </c>
      <c r="K1381" t="s">
        <v>2940</v>
      </c>
      <c r="L1381">
        <v>4570</v>
      </c>
      <c r="M1381">
        <v>4520</v>
      </c>
      <c r="N1381">
        <v>200</v>
      </c>
      <c r="O1381" t="s">
        <v>2928</v>
      </c>
      <c r="P1381">
        <v>0.93982389387854304</v>
      </c>
      <c r="Q1381">
        <v>0.95742478952531895</v>
      </c>
      <c r="R1381">
        <v>9.1933577468085795E-2</v>
      </c>
      <c r="S1381">
        <v>1.93405806890939E-2</v>
      </c>
      <c r="T1381">
        <v>1.2229498158679399</v>
      </c>
      <c r="U1381">
        <v>1.2229498158679399</v>
      </c>
      <c r="V1381">
        <v>0.96872069753735501</v>
      </c>
      <c r="W1381">
        <v>7.27</v>
      </c>
      <c r="X1381">
        <v>3.32</v>
      </c>
      <c r="Y1381">
        <v>-172552</v>
      </c>
      <c r="Z1381">
        <v>-6902</v>
      </c>
      <c r="AA1381">
        <v>-0.3</v>
      </c>
      <c r="AB1381">
        <v>25</v>
      </c>
      <c r="AC1381">
        <v>13</v>
      </c>
      <c r="AD1381">
        <v>12</v>
      </c>
      <c r="AE1381">
        <v>52</v>
      </c>
      <c r="AF1381">
        <v>11</v>
      </c>
      <c r="AG1381">
        <v>10</v>
      </c>
      <c r="AH1381">
        <v>12</v>
      </c>
      <c r="AI1381">
        <v>3</v>
      </c>
    </row>
    <row r="1382" spans="1:35" x14ac:dyDescent="0.2">
      <c r="A1382" s="102">
        <v>1343</v>
      </c>
      <c r="B1382">
        <v>3116</v>
      </c>
      <c r="C1382" t="s">
        <v>3181</v>
      </c>
      <c r="D1382" t="s">
        <v>2943</v>
      </c>
      <c r="E1382">
        <v>1714</v>
      </c>
      <c r="F1382">
        <v>1681</v>
      </c>
      <c r="G1382">
        <v>600</v>
      </c>
      <c r="H1382" t="s">
        <v>2925</v>
      </c>
      <c r="I1382">
        <v>7453</v>
      </c>
      <c r="J1382" t="s">
        <v>54</v>
      </c>
      <c r="K1382" t="s">
        <v>2951</v>
      </c>
      <c r="L1382">
        <v>1892</v>
      </c>
      <c r="M1382">
        <v>1872</v>
      </c>
      <c r="N1382">
        <v>500</v>
      </c>
      <c r="O1382" t="s">
        <v>2928</v>
      </c>
      <c r="P1382">
        <v>0.69974747365566103</v>
      </c>
      <c r="Q1382">
        <v>0.824622659356535</v>
      </c>
      <c r="R1382">
        <v>0.489278398025914</v>
      </c>
      <c r="S1382">
        <v>1.4351551574049701E-2</v>
      </c>
      <c r="T1382">
        <v>2.14639513528049</v>
      </c>
      <c r="U1382">
        <v>2.14639513528049</v>
      </c>
      <c r="V1382">
        <v>2.3213379507854102</v>
      </c>
      <c r="W1382">
        <v>18.72</v>
      </c>
      <c r="X1382">
        <v>7.76</v>
      </c>
      <c r="Y1382">
        <v>-173187</v>
      </c>
      <c r="Z1382">
        <v>-13322</v>
      </c>
      <c r="AA1382">
        <v>-0.68</v>
      </c>
      <c r="AB1382">
        <v>13</v>
      </c>
      <c r="AC1382">
        <v>6</v>
      </c>
      <c r="AD1382">
        <v>7</v>
      </c>
      <c r="AE1382">
        <v>46.15</v>
      </c>
      <c r="AF1382">
        <v>9</v>
      </c>
      <c r="AG1382">
        <v>5</v>
      </c>
      <c r="AH1382">
        <v>6</v>
      </c>
      <c r="AI1382">
        <v>2</v>
      </c>
    </row>
    <row r="1383" spans="1:35" x14ac:dyDescent="0.2">
      <c r="A1383" s="102">
        <v>28</v>
      </c>
      <c r="B1383">
        <v>2413</v>
      </c>
      <c r="C1383" t="s">
        <v>2945</v>
      </c>
      <c r="D1383" t="s">
        <v>2940</v>
      </c>
      <c r="E1383">
        <v>3220</v>
      </c>
      <c r="F1383">
        <v>3160</v>
      </c>
      <c r="G1383">
        <v>200</v>
      </c>
      <c r="H1383" t="s">
        <v>2928</v>
      </c>
      <c r="I1383">
        <v>6758</v>
      </c>
      <c r="J1383" t="s">
        <v>2942</v>
      </c>
      <c r="K1383" t="s">
        <v>2930</v>
      </c>
      <c r="L1383">
        <v>7890</v>
      </c>
      <c r="M1383">
        <v>7826</v>
      </c>
      <c r="N1383">
        <v>100</v>
      </c>
      <c r="O1383" t="s">
        <v>2925</v>
      </c>
      <c r="P1383">
        <v>0.85585526904553599</v>
      </c>
      <c r="Q1383">
        <v>0.95950636457467198</v>
      </c>
      <c r="R1383">
        <v>0.27051537330851999</v>
      </c>
      <c r="S1383">
        <v>8.5331163111485003E-2</v>
      </c>
      <c r="T1383">
        <v>-1.15919673191618</v>
      </c>
      <c r="U1383">
        <v>1.15919673191618</v>
      </c>
      <c r="V1383">
        <v>0.57582162378628898</v>
      </c>
      <c r="W1383">
        <v>-4.09</v>
      </c>
      <c r="X1383">
        <v>19.239999999999998</v>
      </c>
      <c r="Y1383">
        <v>-173811</v>
      </c>
      <c r="Z1383">
        <v>-11587</v>
      </c>
      <c r="AA1383">
        <v>-0.66</v>
      </c>
      <c r="AB1383">
        <v>15</v>
      </c>
      <c r="AC1383">
        <v>6</v>
      </c>
      <c r="AD1383">
        <v>9</v>
      </c>
      <c r="AE1383">
        <v>40</v>
      </c>
      <c r="AF1383">
        <v>11</v>
      </c>
      <c r="AG1383">
        <v>5</v>
      </c>
      <c r="AH1383">
        <v>7</v>
      </c>
      <c r="AI1383">
        <v>3</v>
      </c>
    </row>
    <row r="1384" spans="1:35" x14ac:dyDescent="0.2">
      <c r="A1384" s="102">
        <v>913</v>
      </c>
      <c r="B1384">
        <v>6479</v>
      </c>
      <c r="C1384" t="s">
        <v>690</v>
      </c>
      <c r="D1384" t="s">
        <v>2930</v>
      </c>
      <c r="E1384">
        <v>2286</v>
      </c>
      <c r="F1384">
        <v>2243</v>
      </c>
      <c r="G1384">
        <v>500</v>
      </c>
      <c r="H1384" t="s">
        <v>2928</v>
      </c>
      <c r="I1384">
        <v>6951</v>
      </c>
      <c r="J1384" t="s">
        <v>229</v>
      </c>
      <c r="K1384" t="s">
        <v>2930</v>
      </c>
      <c r="L1384">
        <v>3685</v>
      </c>
      <c r="M1384">
        <v>3665</v>
      </c>
      <c r="N1384">
        <v>300</v>
      </c>
      <c r="O1384" t="s">
        <v>2925</v>
      </c>
      <c r="P1384">
        <v>0.68998310239729499</v>
      </c>
      <c r="Q1384">
        <v>0.86799994396333402</v>
      </c>
      <c r="R1384">
        <v>0.20680982615476201</v>
      </c>
      <c r="S1384">
        <v>9.8824642888360403E-2</v>
      </c>
      <c r="T1384">
        <v>-2.0770712109095402</v>
      </c>
      <c r="U1384">
        <v>2.0770712109095402</v>
      </c>
      <c r="V1384">
        <v>1.8303834092867799</v>
      </c>
      <c r="W1384">
        <v>-12.37</v>
      </c>
      <c r="X1384">
        <v>2</v>
      </c>
      <c r="Y1384">
        <v>-176903</v>
      </c>
      <c r="Z1384">
        <v>-10406</v>
      </c>
      <c r="AA1384">
        <v>-0.64</v>
      </c>
      <c r="AB1384">
        <v>17</v>
      </c>
      <c r="AC1384">
        <v>7</v>
      </c>
      <c r="AD1384">
        <v>10</v>
      </c>
      <c r="AE1384">
        <v>41.18</v>
      </c>
      <c r="AF1384">
        <v>10</v>
      </c>
      <c r="AG1384">
        <v>6</v>
      </c>
      <c r="AH1384">
        <v>6</v>
      </c>
      <c r="AI1384">
        <v>5</v>
      </c>
    </row>
    <row r="1385" spans="1:35" x14ac:dyDescent="0.2">
      <c r="A1385" s="102">
        <v>1390</v>
      </c>
      <c r="B1385">
        <v>6641</v>
      </c>
      <c r="C1385" t="s">
        <v>929</v>
      </c>
      <c r="D1385" t="s">
        <v>2930</v>
      </c>
      <c r="E1385">
        <v>1202</v>
      </c>
      <c r="F1385">
        <v>1218</v>
      </c>
      <c r="G1385">
        <v>700</v>
      </c>
      <c r="H1385" t="s">
        <v>2928</v>
      </c>
      <c r="I1385">
        <v>8036</v>
      </c>
      <c r="J1385" t="s">
        <v>2939</v>
      </c>
      <c r="K1385" t="s">
        <v>2932</v>
      </c>
      <c r="L1385">
        <v>8010</v>
      </c>
      <c r="M1385">
        <v>8020</v>
      </c>
      <c r="N1385">
        <v>100</v>
      </c>
      <c r="O1385" t="s">
        <v>2925</v>
      </c>
      <c r="P1385">
        <v>0.74297085898714899</v>
      </c>
      <c r="Q1385">
        <v>0.81931600376984803</v>
      </c>
      <c r="R1385">
        <v>8.7746044615950702E-2</v>
      </c>
      <c r="S1385">
        <v>8.3358794350825299E-2</v>
      </c>
      <c r="T1385">
        <v>-1.49632065803353</v>
      </c>
      <c r="U1385">
        <v>1.49632065803353</v>
      </c>
      <c r="V1385">
        <v>1.5369520836214401</v>
      </c>
      <c r="W1385">
        <v>-15.79</v>
      </c>
      <c r="X1385">
        <v>6.31</v>
      </c>
      <c r="Y1385">
        <v>-176958</v>
      </c>
      <c r="Z1385">
        <v>-10409</v>
      </c>
      <c r="AA1385">
        <v>-0.57999999999999996</v>
      </c>
      <c r="AB1385">
        <v>17</v>
      </c>
      <c r="AC1385">
        <v>8</v>
      </c>
      <c r="AD1385">
        <v>9</v>
      </c>
      <c r="AE1385">
        <v>47.06</v>
      </c>
      <c r="AF1385">
        <v>12</v>
      </c>
      <c r="AG1385">
        <v>4</v>
      </c>
      <c r="AH1385">
        <v>8</v>
      </c>
      <c r="AI1385">
        <v>5</v>
      </c>
    </row>
    <row r="1386" spans="1:35" x14ac:dyDescent="0.2">
      <c r="A1386" s="102">
        <v>1044</v>
      </c>
      <c r="B1386">
        <v>1812</v>
      </c>
      <c r="C1386" t="s">
        <v>3066</v>
      </c>
      <c r="D1386" t="s">
        <v>2935</v>
      </c>
      <c r="E1386">
        <v>1460</v>
      </c>
      <c r="F1386">
        <v>1451</v>
      </c>
      <c r="G1386">
        <v>600</v>
      </c>
      <c r="H1386" t="s">
        <v>2925</v>
      </c>
      <c r="I1386">
        <v>2914</v>
      </c>
      <c r="J1386" t="s">
        <v>3129</v>
      </c>
      <c r="K1386" t="s">
        <v>2953</v>
      </c>
      <c r="L1386">
        <v>2326</v>
      </c>
      <c r="M1386">
        <v>2301</v>
      </c>
      <c r="N1386">
        <v>400</v>
      </c>
      <c r="O1386" t="s">
        <v>2928</v>
      </c>
      <c r="P1386">
        <v>0.59382099779017905</v>
      </c>
      <c r="Q1386">
        <v>0.85486357752739395</v>
      </c>
      <c r="R1386">
        <v>1.04722860655401E-2</v>
      </c>
      <c r="S1386" s="15">
        <v>8.4725293734868506E-2</v>
      </c>
      <c r="T1386">
        <v>1.9157029873320499</v>
      </c>
      <c r="U1386">
        <v>1.9157029873320499</v>
      </c>
      <c r="V1386">
        <v>1.8329176748784699</v>
      </c>
      <c r="W1386">
        <v>4.8099999999999996</v>
      </c>
      <c r="X1386">
        <v>5.41</v>
      </c>
      <c r="Y1386">
        <v>-178067</v>
      </c>
      <c r="Z1386">
        <v>-8903</v>
      </c>
      <c r="AA1386">
        <v>-0.47</v>
      </c>
      <c r="AB1386">
        <v>20</v>
      </c>
      <c r="AC1386">
        <v>8</v>
      </c>
      <c r="AD1386">
        <v>12</v>
      </c>
      <c r="AE1386">
        <v>40</v>
      </c>
      <c r="AF1386">
        <v>14</v>
      </c>
      <c r="AG1386">
        <v>4</v>
      </c>
      <c r="AH1386">
        <v>4</v>
      </c>
      <c r="AI1386">
        <v>12</v>
      </c>
    </row>
    <row r="1387" spans="1:35" x14ac:dyDescent="0.2">
      <c r="A1387" s="102">
        <v>651</v>
      </c>
      <c r="B1387">
        <v>1605</v>
      </c>
      <c r="C1387" t="s">
        <v>3224</v>
      </c>
      <c r="D1387" t="s">
        <v>3205</v>
      </c>
      <c r="E1387">
        <v>1075.5</v>
      </c>
      <c r="F1387">
        <v>1077.5</v>
      </c>
      <c r="G1387">
        <v>900</v>
      </c>
      <c r="H1387" t="s">
        <v>2925</v>
      </c>
      <c r="I1387">
        <v>7282</v>
      </c>
      <c r="J1387" t="s">
        <v>3247</v>
      </c>
      <c r="K1387" t="s">
        <v>2943</v>
      </c>
      <c r="L1387">
        <v>2462</v>
      </c>
      <c r="M1387">
        <v>2471</v>
      </c>
      <c r="N1387">
        <v>400</v>
      </c>
      <c r="O1387" t="s">
        <v>2928</v>
      </c>
      <c r="P1387">
        <v>0.80874871965441097</v>
      </c>
      <c r="Q1387">
        <v>0.89052246905252597</v>
      </c>
      <c r="R1387">
        <v>0.35201033229877199</v>
      </c>
      <c r="S1387">
        <v>1.4054171416967199E-2</v>
      </c>
      <c r="T1387">
        <v>1.7094747950545399</v>
      </c>
      <c r="U1387">
        <v>1.7094747950545399</v>
      </c>
      <c r="V1387">
        <v>2.1177155578706999</v>
      </c>
      <c r="W1387">
        <v>4.99</v>
      </c>
      <c r="X1387">
        <v>1.89</v>
      </c>
      <c r="Y1387">
        <v>-178487</v>
      </c>
      <c r="Z1387">
        <v>-7760</v>
      </c>
      <c r="AA1387">
        <v>-0.46</v>
      </c>
      <c r="AB1387">
        <v>23</v>
      </c>
      <c r="AC1387">
        <v>9</v>
      </c>
      <c r="AD1387">
        <v>14</v>
      </c>
      <c r="AE1387">
        <v>39.130000000000003</v>
      </c>
      <c r="AF1387">
        <v>12</v>
      </c>
      <c r="AG1387">
        <v>6</v>
      </c>
      <c r="AH1387">
        <v>8</v>
      </c>
      <c r="AI1387">
        <v>9</v>
      </c>
    </row>
    <row r="1388" spans="1:35" x14ac:dyDescent="0.2">
      <c r="A1388" s="102">
        <v>29</v>
      </c>
      <c r="B1388">
        <v>5401</v>
      </c>
      <c r="C1388" t="s">
        <v>3374</v>
      </c>
      <c r="D1388" t="s">
        <v>2986</v>
      </c>
      <c r="E1388">
        <v>1553.5</v>
      </c>
      <c r="F1388">
        <v>1552</v>
      </c>
      <c r="G1388">
        <v>600</v>
      </c>
      <c r="H1388" t="s">
        <v>2928</v>
      </c>
      <c r="I1388">
        <v>9956</v>
      </c>
      <c r="J1388" t="s">
        <v>2874</v>
      </c>
      <c r="K1388" t="s">
        <v>2951</v>
      </c>
      <c r="L1388">
        <v>2037</v>
      </c>
      <c r="M1388">
        <v>1991</v>
      </c>
      <c r="N1388">
        <v>500</v>
      </c>
      <c r="O1388" t="s">
        <v>2925</v>
      </c>
      <c r="P1388">
        <v>0.64618828144354301</v>
      </c>
      <c r="Q1388">
        <v>0.95888093729822299</v>
      </c>
      <c r="R1388">
        <v>2.8831882710444699E-2</v>
      </c>
      <c r="S1388">
        <v>3.0084477457885499E-2</v>
      </c>
      <c r="T1388">
        <v>-1.15356228197005</v>
      </c>
      <c r="U1388">
        <v>1.15356228197005</v>
      </c>
      <c r="V1388">
        <v>0.74173176324155199</v>
      </c>
      <c r="W1388">
        <v>-3.9</v>
      </c>
      <c r="X1388">
        <v>6.46</v>
      </c>
      <c r="Y1388">
        <v>-181815</v>
      </c>
      <c r="Z1388">
        <v>-12121</v>
      </c>
      <c r="AA1388">
        <v>-0.61</v>
      </c>
      <c r="AB1388">
        <v>15</v>
      </c>
      <c r="AC1388">
        <v>5</v>
      </c>
      <c r="AD1388">
        <v>10</v>
      </c>
      <c r="AE1388">
        <v>33.33</v>
      </c>
      <c r="AF1388">
        <v>12</v>
      </c>
      <c r="AG1388">
        <v>3</v>
      </c>
      <c r="AH1388">
        <v>5</v>
      </c>
      <c r="AI1388">
        <v>7</v>
      </c>
    </row>
    <row r="1389" spans="1:35" x14ac:dyDescent="0.2">
      <c r="A1389" s="102">
        <v>703</v>
      </c>
      <c r="B1389">
        <v>4626</v>
      </c>
      <c r="C1389" t="s">
        <v>3255</v>
      </c>
      <c r="D1389" t="s">
        <v>2950</v>
      </c>
      <c r="E1389">
        <v>5170</v>
      </c>
      <c r="F1389">
        <v>5140</v>
      </c>
      <c r="G1389">
        <v>200</v>
      </c>
      <c r="H1389" t="s">
        <v>2925</v>
      </c>
      <c r="I1389">
        <v>6479</v>
      </c>
      <c r="J1389" t="s">
        <v>690</v>
      </c>
      <c r="K1389" t="s">
        <v>2930</v>
      </c>
      <c r="L1389">
        <v>2286</v>
      </c>
      <c r="M1389">
        <v>2243</v>
      </c>
      <c r="N1389">
        <v>500</v>
      </c>
      <c r="O1389" t="s">
        <v>2928</v>
      </c>
      <c r="P1389">
        <v>0.50603352220183795</v>
      </c>
      <c r="Q1389">
        <v>0.88663500395024297</v>
      </c>
      <c r="R1389">
        <v>3.17600739473564E-4</v>
      </c>
      <c r="S1389">
        <v>1.7826520868413302E-2</v>
      </c>
      <c r="T1389">
        <v>3.8511336817781898</v>
      </c>
      <c r="U1389">
        <v>3.8511336817781898</v>
      </c>
      <c r="V1389">
        <v>3.4830830399124402</v>
      </c>
      <c r="W1389">
        <v>13.98</v>
      </c>
      <c r="X1389">
        <v>9.1</v>
      </c>
      <c r="Y1389">
        <v>-183093</v>
      </c>
      <c r="Z1389">
        <v>-15258</v>
      </c>
      <c r="AA1389">
        <v>-0.62</v>
      </c>
      <c r="AB1389">
        <v>12</v>
      </c>
      <c r="AC1389">
        <v>5</v>
      </c>
      <c r="AD1389">
        <v>7</v>
      </c>
      <c r="AE1389">
        <v>41.67</v>
      </c>
      <c r="AF1389">
        <v>13</v>
      </c>
      <c r="AG1389">
        <v>4</v>
      </c>
      <c r="AH1389">
        <v>5</v>
      </c>
      <c r="AI1389">
        <v>3</v>
      </c>
    </row>
    <row r="1390" spans="1:35" x14ac:dyDescent="0.2">
      <c r="A1390" s="102">
        <v>1457</v>
      </c>
      <c r="B1390">
        <v>5803</v>
      </c>
      <c r="C1390" t="s">
        <v>26</v>
      </c>
      <c r="D1390" t="s">
        <v>2941</v>
      </c>
      <c r="E1390">
        <v>386</v>
      </c>
      <c r="F1390">
        <v>380</v>
      </c>
      <c r="G1390">
        <v>2800</v>
      </c>
      <c r="H1390" t="s">
        <v>2928</v>
      </c>
      <c r="I1390">
        <v>8750</v>
      </c>
      <c r="J1390" t="s">
        <v>30</v>
      </c>
      <c r="K1390" t="s">
        <v>3173</v>
      </c>
      <c r="L1390">
        <v>1775</v>
      </c>
      <c r="M1390">
        <v>1771</v>
      </c>
      <c r="N1390">
        <v>600</v>
      </c>
      <c r="O1390" t="s">
        <v>2925</v>
      </c>
      <c r="P1390">
        <v>0.79483388985193204</v>
      </c>
      <c r="Q1390">
        <v>0.80924865555194203</v>
      </c>
      <c r="R1390" s="15">
        <v>8.6855107612517294E-5</v>
      </c>
      <c r="S1390">
        <v>4.8845752385181997E-2</v>
      </c>
      <c r="T1390">
        <v>-4.0474368384879797</v>
      </c>
      <c r="U1390">
        <v>4.0474368384879797</v>
      </c>
      <c r="V1390">
        <v>4.02399341846822</v>
      </c>
      <c r="W1390">
        <v>-19.68</v>
      </c>
      <c r="X1390">
        <v>0.13</v>
      </c>
      <c r="Y1390">
        <v>-183605</v>
      </c>
      <c r="Z1390">
        <v>-8346</v>
      </c>
      <c r="AA1390">
        <v>-0.44</v>
      </c>
      <c r="AB1390">
        <v>22</v>
      </c>
      <c r="AC1390">
        <v>9</v>
      </c>
      <c r="AD1390">
        <v>13</v>
      </c>
      <c r="AE1390">
        <v>40.909999999999997</v>
      </c>
      <c r="AF1390">
        <v>11</v>
      </c>
      <c r="AG1390">
        <v>8</v>
      </c>
      <c r="AH1390">
        <v>9</v>
      </c>
      <c r="AI1390">
        <v>5</v>
      </c>
    </row>
    <row r="1391" spans="1:35" x14ac:dyDescent="0.2">
      <c r="A1391" s="102">
        <v>1453</v>
      </c>
      <c r="B1391">
        <v>9101</v>
      </c>
      <c r="C1391" t="s">
        <v>1117</v>
      </c>
      <c r="D1391" t="s">
        <v>3235</v>
      </c>
      <c r="E1391">
        <v>1790</v>
      </c>
      <c r="F1391">
        <v>1798</v>
      </c>
      <c r="G1391">
        <v>600</v>
      </c>
      <c r="H1391" t="s">
        <v>2928</v>
      </c>
      <c r="I1391">
        <v>9303</v>
      </c>
      <c r="J1391" t="s">
        <v>3615</v>
      </c>
      <c r="K1391" t="s">
        <v>3649</v>
      </c>
      <c r="L1391">
        <v>1521</v>
      </c>
      <c r="M1391">
        <v>1503</v>
      </c>
      <c r="N1391">
        <v>700</v>
      </c>
      <c r="O1391" t="s">
        <v>2925</v>
      </c>
      <c r="P1391">
        <v>0.56924396451195503</v>
      </c>
      <c r="Q1391">
        <v>0.80974628940236004</v>
      </c>
      <c r="R1391">
        <v>0.23646652155962999</v>
      </c>
      <c r="S1391">
        <v>5.9278850312340604E-3</v>
      </c>
      <c r="T1391">
        <v>-2.1825913509734201</v>
      </c>
      <c r="U1391">
        <v>2.1825913509734201</v>
      </c>
      <c r="V1391">
        <v>2.8950168309316799</v>
      </c>
      <c r="W1391">
        <v>-8.23</v>
      </c>
      <c r="X1391">
        <v>2.4700000000000002</v>
      </c>
      <c r="Y1391">
        <v>-185872</v>
      </c>
      <c r="Z1391">
        <v>-16897</v>
      </c>
      <c r="AA1391">
        <v>-0.84</v>
      </c>
      <c r="AB1391">
        <v>11</v>
      </c>
      <c r="AC1391">
        <v>4</v>
      </c>
      <c r="AD1391">
        <v>7</v>
      </c>
      <c r="AE1391">
        <v>36.36</v>
      </c>
      <c r="AF1391">
        <v>13</v>
      </c>
      <c r="AG1391">
        <v>2</v>
      </c>
      <c r="AH1391">
        <v>4</v>
      </c>
      <c r="AI1391">
        <v>5</v>
      </c>
    </row>
    <row r="1392" spans="1:35" x14ac:dyDescent="0.2">
      <c r="A1392" s="102">
        <v>1031</v>
      </c>
      <c r="B1392">
        <v>8377</v>
      </c>
      <c r="C1392" t="s">
        <v>3097</v>
      </c>
      <c r="D1392" t="s">
        <v>2988</v>
      </c>
      <c r="E1392">
        <v>1105</v>
      </c>
      <c r="F1392">
        <v>1073</v>
      </c>
      <c r="G1392">
        <v>900</v>
      </c>
      <c r="H1392" t="s">
        <v>2925</v>
      </c>
      <c r="I1392">
        <v>9616</v>
      </c>
      <c r="J1392" t="s">
        <v>3480</v>
      </c>
      <c r="K1392" t="s">
        <v>2940</v>
      </c>
      <c r="L1392">
        <v>4800</v>
      </c>
      <c r="M1392">
        <v>4580</v>
      </c>
      <c r="N1392">
        <v>200</v>
      </c>
      <c r="O1392" t="s">
        <v>2928</v>
      </c>
      <c r="P1392">
        <v>0.75706397997921704</v>
      </c>
      <c r="Q1392">
        <v>0.85665980343675796</v>
      </c>
      <c r="R1392">
        <v>0.158365056372681</v>
      </c>
      <c r="S1392">
        <v>2.52254925626294E-2</v>
      </c>
      <c r="T1392">
        <v>1.12152531456489</v>
      </c>
      <c r="U1392">
        <v>1.12152531456489</v>
      </c>
      <c r="V1392">
        <v>0.40886649363553501</v>
      </c>
      <c r="W1392">
        <v>3.93</v>
      </c>
      <c r="X1392">
        <v>5.43</v>
      </c>
      <c r="Y1392">
        <v>-185927</v>
      </c>
      <c r="Z1392">
        <v>-9786</v>
      </c>
      <c r="AA1392">
        <v>-0.54</v>
      </c>
      <c r="AB1392">
        <v>19</v>
      </c>
      <c r="AC1392">
        <v>8</v>
      </c>
      <c r="AD1392">
        <v>11</v>
      </c>
      <c r="AE1392">
        <v>42.11</v>
      </c>
      <c r="AF1392">
        <v>12</v>
      </c>
      <c r="AG1392">
        <v>6</v>
      </c>
      <c r="AH1392">
        <v>8</v>
      </c>
      <c r="AI1392">
        <v>5</v>
      </c>
    </row>
    <row r="1393" spans="1:35" x14ac:dyDescent="0.2">
      <c r="A1393" s="102">
        <v>65</v>
      </c>
      <c r="B1393">
        <v>4686</v>
      </c>
      <c r="C1393" t="s">
        <v>2946</v>
      </c>
      <c r="D1393" t="s">
        <v>2927</v>
      </c>
      <c r="E1393">
        <v>5890</v>
      </c>
      <c r="F1393">
        <v>5760</v>
      </c>
      <c r="G1393">
        <v>100</v>
      </c>
      <c r="H1393" t="s">
        <v>2928</v>
      </c>
      <c r="I1393">
        <v>6758</v>
      </c>
      <c r="J1393" t="s">
        <v>2942</v>
      </c>
      <c r="K1393" t="s">
        <v>2930</v>
      </c>
      <c r="L1393">
        <v>7890</v>
      </c>
      <c r="M1393">
        <v>7826</v>
      </c>
      <c r="N1393">
        <v>100</v>
      </c>
      <c r="O1393" t="s">
        <v>2925</v>
      </c>
      <c r="P1393">
        <v>0.84157660236540499</v>
      </c>
      <c r="Q1393">
        <v>0.95089082931785096</v>
      </c>
      <c r="R1393">
        <v>8.04082045902067E-2</v>
      </c>
      <c r="S1393">
        <v>6.7245726018552596E-2</v>
      </c>
      <c r="T1393">
        <v>-0.84585709881403803</v>
      </c>
      <c r="U1393">
        <v>0.84585709881403803</v>
      </c>
      <c r="V1393">
        <v>0.58077738487380104</v>
      </c>
      <c r="W1393">
        <v>-6.45</v>
      </c>
      <c r="X1393">
        <v>26.4</v>
      </c>
      <c r="Y1393">
        <v>-185930</v>
      </c>
      <c r="Z1393">
        <v>-10329</v>
      </c>
      <c r="AA1393">
        <v>-0.7</v>
      </c>
      <c r="AB1393">
        <v>18</v>
      </c>
      <c r="AC1393">
        <v>6</v>
      </c>
      <c r="AD1393">
        <v>12</v>
      </c>
      <c r="AE1393">
        <v>33.33</v>
      </c>
      <c r="AF1393">
        <v>8</v>
      </c>
      <c r="AG1393">
        <v>6</v>
      </c>
      <c r="AH1393">
        <v>10</v>
      </c>
      <c r="AI1393">
        <v>2</v>
      </c>
    </row>
    <row r="1394" spans="1:35" x14ac:dyDescent="0.2">
      <c r="A1394" s="102">
        <v>718</v>
      </c>
      <c r="B1394">
        <v>6770</v>
      </c>
      <c r="C1394" t="s">
        <v>24</v>
      </c>
      <c r="D1394" t="s">
        <v>2930</v>
      </c>
      <c r="E1394">
        <v>2014</v>
      </c>
      <c r="F1394">
        <v>2008</v>
      </c>
      <c r="G1394">
        <v>500</v>
      </c>
      <c r="H1394" t="s">
        <v>2928</v>
      </c>
      <c r="I1394">
        <v>8253</v>
      </c>
      <c r="J1394" t="s">
        <v>669</v>
      </c>
      <c r="K1394" t="s">
        <v>2931</v>
      </c>
      <c r="L1394">
        <v>1789</v>
      </c>
      <c r="M1394">
        <v>1854</v>
      </c>
      <c r="N1394">
        <v>500</v>
      </c>
      <c r="O1394" t="s">
        <v>2925</v>
      </c>
      <c r="P1394">
        <v>0.55012243670604299</v>
      </c>
      <c r="Q1394">
        <v>0.88577419164619997</v>
      </c>
      <c r="R1394">
        <v>0.19653639939190901</v>
      </c>
      <c r="S1394">
        <v>7.4765610021053103E-3</v>
      </c>
      <c r="T1394">
        <v>-2.9886919290510101</v>
      </c>
      <c r="U1394">
        <v>2.9886919290510101</v>
      </c>
      <c r="V1394">
        <v>2.8295142095555601</v>
      </c>
      <c r="W1394">
        <v>-23.64</v>
      </c>
      <c r="X1394">
        <v>7.67</v>
      </c>
      <c r="Y1394">
        <v>-187547</v>
      </c>
      <c r="Z1394">
        <v>-11722</v>
      </c>
      <c r="AA1394">
        <v>-0.66</v>
      </c>
      <c r="AB1394">
        <v>16</v>
      </c>
      <c r="AC1394">
        <v>7</v>
      </c>
      <c r="AD1394">
        <v>9</v>
      </c>
      <c r="AE1394">
        <v>43.75</v>
      </c>
      <c r="AF1394">
        <v>9</v>
      </c>
      <c r="AG1394">
        <v>5</v>
      </c>
      <c r="AH1394">
        <v>7</v>
      </c>
      <c r="AI1394">
        <v>4</v>
      </c>
    </row>
    <row r="1395" spans="1:35" x14ac:dyDescent="0.2">
      <c r="A1395" s="102">
        <v>1004</v>
      </c>
      <c r="B1395">
        <v>2001</v>
      </c>
      <c r="C1395" t="s">
        <v>2781</v>
      </c>
      <c r="D1395" t="s">
        <v>2953</v>
      </c>
      <c r="E1395">
        <v>1684</v>
      </c>
      <c r="F1395">
        <v>1706</v>
      </c>
      <c r="G1395">
        <v>600</v>
      </c>
      <c r="H1395" t="s">
        <v>2925</v>
      </c>
      <c r="I1395">
        <v>3765</v>
      </c>
      <c r="J1395" t="s">
        <v>3287</v>
      </c>
      <c r="K1395" t="s">
        <v>2927</v>
      </c>
      <c r="L1395">
        <v>2133</v>
      </c>
      <c r="M1395">
        <v>2103</v>
      </c>
      <c r="N1395">
        <v>500</v>
      </c>
      <c r="O1395" t="s">
        <v>2928</v>
      </c>
      <c r="P1395">
        <v>0.753027695328082</v>
      </c>
      <c r="Q1395">
        <v>0.85928662487514196</v>
      </c>
      <c r="R1395">
        <v>0.120870650797305</v>
      </c>
      <c r="S1395">
        <v>5.1102535137886297E-2</v>
      </c>
      <c r="T1395">
        <v>2.2269016998576801</v>
      </c>
      <c r="U1395">
        <v>2.2269016998576801</v>
      </c>
      <c r="V1395">
        <v>1.85727161438182</v>
      </c>
      <c r="W1395">
        <v>8.2200000000000006</v>
      </c>
      <c r="X1395">
        <v>2.65</v>
      </c>
      <c r="Y1395">
        <v>-187760</v>
      </c>
      <c r="Z1395">
        <v>-8163</v>
      </c>
      <c r="AA1395">
        <v>-0.38</v>
      </c>
      <c r="AB1395">
        <v>23</v>
      </c>
      <c r="AC1395">
        <v>10</v>
      </c>
      <c r="AD1395">
        <v>13</v>
      </c>
      <c r="AE1395">
        <v>43.48</v>
      </c>
      <c r="AF1395">
        <v>13</v>
      </c>
      <c r="AG1395">
        <v>8</v>
      </c>
      <c r="AH1395">
        <v>8</v>
      </c>
      <c r="AI1395">
        <v>7</v>
      </c>
    </row>
    <row r="1396" spans="1:35" x14ac:dyDescent="0.2">
      <c r="A1396" s="102">
        <v>343</v>
      </c>
      <c r="B1396">
        <v>4005</v>
      </c>
      <c r="C1396" t="s">
        <v>3236</v>
      </c>
      <c r="D1396" t="s">
        <v>2950</v>
      </c>
      <c r="E1396">
        <v>465</v>
      </c>
      <c r="F1396">
        <v>464</v>
      </c>
      <c r="G1396">
        <v>2200</v>
      </c>
      <c r="H1396" t="s">
        <v>2925</v>
      </c>
      <c r="I1396">
        <v>8242</v>
      </c>
      <c r="J1396" t="s">
        <v>1043</v>
      </c>
      <c r="K1396" t="s">
        <v>2951</v>
      </c>
      <c r="L1396">
        <v>1014</v>
      </c>
      <c r="M1396">
        <v>1011</v>
      </c>
      <c r="N1396">
        <v>1000</v>
      </c>
      <c r="O1396" t="s">
        <v>2928</v>
      </c>
      <c r="P1396">
        <v>0.88729738357334498</v>
      </c>
      <c r="Q1396">
        <v>0.91402780253580396</v>
      </c>
      <c r="R1396">
        <v>0.15992679082615199</v>
      </c>
      <c r="S1396">
        <v>2.2015896318444499E-4</v>
      </c>
      <c r="T1396">
        <v>2.6930607388382599</v>
      </c>
      <c r="U1396">
        <v>2.6930607388382599</v>
      </c>
      <c r="V1396">
        <v>2.7670220124723302</v>
      </c>
      <c r="W1396">
        <v>10.25</v>
      </c>
      <c r="X1396">
        <v>0.97</v>
      </c>
      <c r="Y1396">
        <v>-188150</v>
      </c>
      <c r="Z1396">
        <v>-8960</v>
      </c>
      <c r="AA1396">
        <v>-0.44</v>
      </c>
      <c r="AB1396">
        <v>21</v>
      </c>
      <c r="AC1396">
        <v>10</v>
      </c>
      <c r="AD1396">
        <v>11</v>
      </c>
      <c r="AE1396">
        <v>47.62</v>
      </c>
      <c r="AF1396">
        <v>12</v>
      </c>
      <c r="AG1396">
        <v>7</v>
      </c>
      <c r="AH1396">
        <v>8</v>
      </c>
      <c r="AI1396">
        <v>6</v>
      </c>
    </row>
    <row r="1397" spans="1:35" x14ac:dyDescent="0.2">
      <c r="A1397" s="102">
        <v>294</v>
      </c>
      <c r="B1397">
        <v>3141</v>
      </c>
      <c r="C1397" t="s">
        <v>3130</v>
      </c>
      <c r="D1397" t="s">
        <v>2951</v>
      </c>
      <c r="E1397">
        <v>6330</v>
      </c>
      <c r="F1397">
        <v>6320</v>
      </c>
      <c r="G1397">
        <v>200</v>
      </c>
      <c r="H1397" t="s">
        <v>2928</v>
      </c>
      <c r="I1397">
        <v>4716</v>
      </c>
      <c r="J1397" t="s">
        <v>3341</v>
      </c>
      <c r="K1397" t="s">
        <v>2927</v>
      </c>
      <c r="L1397">
        <v>9810</v>
      </c>
      <c r="M1397">
        <v>9870</v>
      </c>
      <c r="N1397">
        <v>100</v>
      </c>
      <c r="O1397" t="s">
        <v>2925</v>
      </c>
      <c r="P1397">
        <v>0.77804466263843197</v>
      </c>
      <c r="Q1397">
        <v>0.91957443358757895</v>
      </c>
      <c r="R1397">
        <v>2.0455023490378098E-2</v>
      </c>
      <c r="S1397">
        <v>9.7458947960302203E-2</v>
      </c>
      <c r="T1397">
        <v>-1.56875335042244</v>
      </c>
      <c r="U1397">
        <v>1.56875335042244</v>
      </c>
      <c r="V1397">
        <v>1.38984819294296</v>
      </c>
      <c r="W1397">
        <v>-5.31</v>
      </c>
      <c r="X1397">
        <v>28.06</v>
      </c>
      <c r="Y1397">
        <v>-189294</v>
      </c>
      <c r="Z1397">
        <v>-31549</v>
      </c>
      <c r="AA1397">
        <v>-1.94</v>
      </c>
      <c r="AB1397">
        <v>6</v>
      </c>
      <c r="AC1397">
        <v>1</v>
      </c>
      <c r="AD1397">
        <v>5</v>
      </c>
      <c r="AE1397">
        <v>16.670000000000002</v>
      </c>
      <c r="AF1397">
        <v>14</v>
      </c>
      <c r="AG1397">
        <v>1</v>
      </c>
      <c r="AH1397">
        <v>5</v>
      </c>
      <c r="AI1397">
        <v>0</v>
      </c>
    </row>
    <row r="1398" spans="1:35" x14ac:dyDescent="0.2">
      <c r="A1398" s="102">
        <v>150</v>
      </c>
      <c r="B1398">
        <v>1333</v>
      </c>
      <c r="C1398" t="s">
        <v>3093</v>
      </c>
      <c r="D1398" t="s">
        <v>3094</v>
      </c>
      <c r="E1398">
        <v>2617</v>
      </c>
      <c r="F1398">
        <v>2596</v>
      </c>
      <c r="G1398">
        <v>400</v>
      </c>
      <c r="H1398" t="s">
        <v>2928</v>
      </c>
      <c r="I1398">
        <v>2531</v>
      </c>
      <c r="J1398" t="s">
        <v>2952</v>
      </c>
      <c r="K1398" t="s">
        <v>2953</v>
      </c>
      <c r="L1398">
        <v>1021</v>
      </c>
      <c r="M1398">
        <v>1006</v>
      </c>
      <c r="N1398">
        <v>1000</v>
      </c>
      <c r="O1398" t="s">
        <v>2925</v>
      </c>
      <c r="P1398">
        <v>0.92351110784186696</v>
      </c>
      <c r="Q1398">
        <v>0.93587895473773597</v>
      </c>
      <c r="R1398">
        <v>2.5829320134219198E-3</v>
      </c>
      <c r="S1398">
        <v>3.1215273815645699E-2</v>
      </c>
      <c r="T1398">
        <v>-2.0829350046862398</v>
      </c>
      <c r="U1398">
        <v>2.0829350046862398</v>
      </c>
      <c r="V1398">
        <v>0.86337014194803496</v>
      </c>
      <c r="W1398">
        <v>-4.78</v>
      </c>
      <c r="X1398">
        <v>3.12</v>
      </c>
      <c r="Y1398">
        <v>-189344</v>
      </c>
      <c r="Z1398">
        <v>-11138</v>
      </c>
      <c r="AA1398">
        <v>-0.59</v>
      </c>
      <c r="AB1398">
        <v>17</v>
      </c>
      <c r="AC1398">
        <v>7</v>
      </c>
      <c r="AD1398">
        <v>10</v>
      </c>
      <c r="AE1398">
        <v>41.18</v>
      </c>
      <c r="AF1398">
        <v>13</v>
      </c>
      <c r="AG1398">
        <v>4</v>
      </c>
      <c r="AH1398">
        <v>7</v>
      </c>
      <c r="AI1398">
        <v>6</v>
      </c>
    </row>
    <row r="1399" spans="1:35" x14ac:dyDescent="0.2">
      <c r="A1399" s="102">
        <v>69</v>
      </c>
      <c r="B1399">
        <v>5333</v>
      </c>
      <c r="C1399" t="s">
        <v>238</v>
      </c>
      <c r="D1399" t="s">
        <v>2924</v>
      </c>
      <c r="E1399">
        <v>1900</v>
      </c>
      <c r="F1399">
        <v>1908</v>
      </c>
      <c r="G1399">
        <v>500</v>
      </c>
      <c r="H1399" t="s">
        <v>2928</v>
      </c>
      <c r="I1399">
        <v>8253</v>
      </c>
      <c r="J1399" t="s">
        <v>669</v>
      </c>
      <c r="K1399" t="s">
        <v>2931</v>
      </c>
      <c r="L1399">
        <v>1789</v>
      </c>
      <c r="M1399">
        <v>1854</v>
      </c>
      <c r="N1399">
        <v>500</v>
      </c>
      <c r="O1399" t="s">
        <v>2925</v>
      </c>
      <c r="P1399">
        <v>0.69146128994285405</v>
      </c>
      <c r="Q1399">
        <v>0.94959848388990797</v>
      </c>
      <c r="R1399">
        <v>0.33676293733873403</v>
      </c>
      <c r="S1399">
        <v>4.06648334640832E-2</v>
      </c>
      <c r="T1399">
        <v>-0.12692238049780399</v>
      </c>
      <c r="U1399">
        <v>0.12692238049780399</v>
      </c>
      <c r="V1399">
        <v>0.75190051315234696</v>
      </c>
      <c r="W1399">
        <v>-0.39</v>
      </c>
      <c r="X1399">
        <v>2.83</v>
      </c>
      <c r="Y1399">
        <v>-189632</v>
      </c>
      <c r="Z1399">
        <v>-11852</v>
      </c>
      <c r="AA1399">
        <v>-0.6</v>
      </c>
      <c r="AB1399">
        <v>16</v>
      </c>
      <c r="AC1399">
        <v>6</v>
      </c>
      <c r="AD1399">
        <v>10</v>
      </c>
      <c r="AE1399">
        <v>37.5</v>
      </c>
      <c r="AF1399">
        <v>14</v>
      </c>
      <c r="AG1399">
        <v>3</v>
      </c>
      <c r="AH1399">
        <v>6</v>
      </c>
      <c r="AI1399">
        <v>7</v>
      </c>
    </row>
    <row r="1400" spans="1:35" x14ac:dyDescent="0.2">
      <c r="A1400" s="102">
        <v>1259</v>
      </c>
      <c r="B1400">
        <v>1951</v>
      </c>
      <c r="C1400" t="s">
        <v>3650</v>
      </c>
      <c r="D1400" t="s">
        <v>2935</v>
      </c>
      <c r="E1400">
        <v>2760</v>
      </c>
      <c r="F1400">
        <v>2810</v>
      </c>
      <c r="G1400">
        <v>300</v>
      </c>
      <c r="H1400" t="s">
        <v>2925</v>
      </c>
      <c r="I1400">
        <v>7240</v>
      </c>
      <c r="J1400" t="s">
        <v>963</v>
      </c>
      <c r="K1400" t="s">
        <v>2943</v>
      </c>
      <c r="L1400">
        <v>1633</v>
      </c>
      <c r="M1400">
        <v>1578</v>
      </c>
      <c r="N1400">
        <v>500</v>
      </c>
      <c r="O1400" t="s">
        <v>2928</v>
      </c>
      <c r="P1400">
        <v>0.56797552903491</v>
      </c>
      <c r="Q1400">
        <v>0.83294226879662903</v>
      </c>
      <c r="R1400">
        <v>0.17439994731948</v>
      </c>
      <c r="S1400">
        <v>8.4508670157534105E-2</v>
      </c>
      <c r="T1400">
        <v>1.3270026267780499</v>
      </c>
      <c r="U1400">
        <v>1.3270026267780499</v>
      </c>
      <c r="V1400">
        <v>0.37942613672293801</v>
      </c>
      <c r="W1400">
        <v>5.4</v>
      </c>
      <c r="X1400">
        <v>6.41</v>
      </c>
      <c r="Y1400">
        <v>-189648</v>
      </c>
      <c r="Z1400">
        <v>-9482</v>
      </c>
      <c r="AA1400">
        <v>-0.45</v>
      </c>
      <c r="AB1400">
        <v>20</v>
      </c>
      <c r="AC1400">
        <v>9</v>
      </c>
      <c r="AD1400">
        <v>11</v>
      </c>
      <c r="AE1400">
        <v>45</v>
      </c>
      <c r="AF1400">
        <v>13</v>
      </c>
      <c r="AG1400">
        <v>5</v>
      </c>
      <c r="AH1400">
        <v>6</v>
      </c>
      <c r="AI1400">
        <v>9</v>
      </c>
    </row>
    <row r="1401" spans="1:35" x14ac:dyDescent="0.2">
      <c r="A1401" s="102">
        <v>1361</v>
      </c>
      <c r="B1401">
        <v>4005</v>
      </c>
      <c r="C1401" t="s">
        <v>3236</v>
      </c>
      <c r="D1401" t="s">
        <v>2950</v>
      </c>
      <c r="E1401">
        <v>465</v>
      </c>
      <c r="F1401">
        <v>464</v>
      </c>
      <c r="G1401">
        <v>2200</v>
      </c>
      <c r="H1401" t="s">
        <v>2928</v>
      </c>
      <c r="I1401">
        <v>7976</v>
      </c>
      <c r="J1401" t="s">
        <v>2983</v>
      </c>
      <c r="K1401" t="s">
        <v>2949</v>
      </c>
      <c r="L1401">
        <v>1703</v>
      </c>
      <c r="M1401">
        <v>1683</v>
      </c>
      <c r="N1401">
        <v>600</v>
      </c>
      <c r="O1401" t="s">
        <v>2925</v>
      </c>
      <c r="P1401">
        <v>0.75707205646298703</v>
      </c>
      <c r="Q1401">
        <v>0.82254050045948102</v>
      </c>
      <c r="R1401">
        <v>8.2456416125167104E-2</v>
      </c>
      <c r="S1401">
        <v>6.3816213692108797E-2</v>
      </c>
      <c r="T1401">
        <v>-2.2707685254943701</v>
      </c>
      <c r="U1401">
        <v>2.2707685254943701</v>
      </c>
      <c r="V1401">
        <v>2.66733701027619</v>
      </c>
      <c r="W1401">
        <v>-5.53</v>
      </c>
      <c r="X1401">
        <v>1.0900000000000001</v>
      </c>
      <c r="Y1401">
        <v>-189707</v>
      </c>
      <c r="Z1401">
        <v>-8248</v>
      </c>
      <c r="AA1401">
        <v>-0.47</v>
      </c>
      <c r="AB1401">
        <v>23</v>
      </c>
      <c r="AC1401">
        <v>9</v>
      </c>
      <c r="AD1401">
        <v>14</v>
      </c>
      <c r="AE1401">
        <v>39.130000000000003</v>
      </c>
      <c r="AF1401">
        <v>12</v>
      </c>
      <c r="AG1401">
        <v>4</v>
      </c>
      <c r="AH1401">
        <v>8</v>
      </c>
      <c r="AI1401">
        <v>11</v>
      </c>
    </row>
    <row r="1402" spans="1:35" x14ac:dyDescent="0.2">
      <c r="A1402" s="102">
        <v>867</v>
      </c>
      <c r="B1402">
        <v>6201</v>
      </c>
      <c r="C1402" t="s">
        <v>3457</v>
      </c>
      <c r="D1402" t="s">
        <v>2943</v>
      </c>
      <c r="E1402">
        <v>6290</v>
      </c>
      <c r="F1402">
        <v>6250</v>
      </c>
      <c r="G1402">
        <v>100</v>
      </c>
      <c r="H1402" t="s">
        <v>2928</v>
      </c>
      <c r="I1402">
        <v>6856</v>
      </c>
      <c r="J1402" t="s">
        <v>235</v>
      </c>
      <c r="K1402" t="s">
        <v>2930</v>
      </c>
      <c r="L1402">
        <v>7250</v>
      </c>
      <c r="M1402">
        <v>7210</v>
      </c>
      <c r="N1402">
        <v>100</v>
      </c>
      <c r="O1402" t="s">
        <v>2925</v>
      </c>
      <c r="P1402">
        <v>0.58348186907670396</v>
      </c>
      <c r="Q1402">
        <v>0.87230690166120395</v>
      </c>
      <c r="R1402">
        <v>0.22840586852889599</v>
      </c>
      <c r="S1402">
        <v>4.1778827327918898E-2</v>
      </c>
      <c r="T1402">
        <v>-0.43135535533918901</v>
      </c>
      <c r="U1402">
        <v>0.43135535533918901</v>
      </c>
      <c r="V1402">
        <v>0.78994104300135504</v>
      </c>
      <c r="W1402">
        <v>-1.04</v>
      </c>
      <c r="X1402">
        <v>13.31</v>
      </c>
      <c r="Y1402">
        <v>-190768</v>
      </c>
      <c r="Z1402">
        <v>-13626</v>
      </c>
      <c r="AA1402">
        <v>-0.74</v>
      </c>
      <c r="AB1402">
        <v>14</v>
      </c>
      <c r="AC1402">
        <v>7</v>
      </c>
      <c r="AD1402">
        <v>7</v>
      </c>
      <c r="AE1402">
        <v>50</v>
      </c>
      <c r="AF1402">
        <v>12</v>
      </c>
      <c r="AG1402">
        <v>6</v>
      </c>
      <c r="AH1402">
        <v>6</v>
      </c>
      <c r="AI1402">
        <v>2</v>
      </c>
    </row>
    <row r="1403" spans="1:35" x14ac:dyDescent="0.2">
      <c r="A1403" s="102">
        <v>661</v>
      </c>
      <c r="B1403">
        <v>4183</v>
      </c>
      <c r="C1403" t="s">
        <v>3187</v>
      </c>
      <c r="D1403" t="s">
        <v>2950</v>
      </c>
      <c r="E1403">
        <v>2640</v>
      </c>
      <c r="F1403">
        <v>2634</v>
      </c>
      <c r="G1403">
        <v>400</v>
      </c>
      <c r="H1403" t="s">
        <v>2925</v>
      </c>
      <c r="I1403">
        <v>6473</v>
      </c>
      <c r="J1403" t="s">
        <v>1367</v>
      </c>
      <c r="K1403" t="s">
        <v>2938</v>
      </c>
      <c r="L1403">
        <v>1212</v>
      </c>
      <c r="M1403">
        <v>1209</v>
      </c>
      <c r="N1403">
        <v>900</v>
      </c>
      <c r="O1403" t="s">
        <v>2928</v>
      </c>
      <c r="P1403">
        <v>0.80147019045475199</v>
      </c>
      <c r="Q1403">
        <v>0.88984197257536801</v>
      </c>
      <c r="R1403">
        <v>0.120115857418313</v>
      </c>
      <c r="S1403">
        <v>4.8156507799711999E-2</v>
      </c>
      <c r="T1403">
        <v>2.5664190622833201</v>
      </c>
      <c r="U1403">
        <v>2.5664190622833201</v>
      </c>
      <c r="V1403">
        <v>2.9433232493963</v>
      </c>
      <c r="W1403">
        <v>8.7799999999999994</v>
      </c>
      <c r="X1403">
        <v>3.27</v>
      </c>
      <c r="Y1403">
        <v>-193474</v>
      </c>
      <c r="Z1403">
        <v>-10749</v>
      </c>
      <c r="AA1403">
        <v>-0.61</v>
      </c>
      <c r="AB1403">
        <v>18</v>
      </c>
      <c r="AC1403">
        <v>6</v>
      </c>
      <c r="AD1403">
        <v>12</v>
      </c>
      <c r="AE1403">
        <v>33.33</v>
      </c>
      <c r="AF1403">
        <v>15</v>
      </c>
      <c r="AG1403">
        <v>4</v>
      </c>
      <c r="AH1403">
        <v>5</v>
      </c>
      <c r="AI1403">
        <v>9</v>
      </c>
    </row>
    <row r="1404" spans="1:35" x14ac:dyDescent="0.2">
      <c r="A1404" s="102">
        <v>106</v>
      </c>
      <c r="B1404">
        <v>9201</v>
      </c>
      <c r="C1404" t="s">
        <v>3257</v>
      </c>
      <c r="D1404" t="s">
        <v>3258</v>
      </c>
      <c r="E1404">
        <v>3217</v>
      </c>
      <c r="F1404">
        <v>3167</v>
      </c>
      <c r="G1404">
        <v>300</v>
      </c>
      <c r="H1404" t="s">
        <v>2928</v>
      </c>
      <c r="I1404">
        <v>9506</v>
      </c>
      <c r="J1404" t="s">
        <v>2989</v>
      </c>
      <c r="K1404" t="s">
        <v>2990</v>
      </c>
      <c r="L1404">
        <v>1060</v>
      </c>
      <c r="M1404">
        <v>1057</v>
      </c>
      <c r="N1404">
        <v>900</v>
      </c>
      <c r="O1404" t="s">
        <v>2925</v>
      </c>
      <c r="P1404">
        <v>0.55101795267523002</v>
      </c>
      <c r="Q1404">
        <v>0.94210242969903102</v>
      </c>
      <c r="R1404">
        <v>0.47709682090567801</v>
      </c>
      <c r="S1404">
        <v>2.32150321059751E-2</v>
      </c>
      <c r="T1404">
        <v>-0.98987609843091795</v>
      </c>
      <c r="U1404">
        <v>0.98987609843091795</v>
      </c>
      <c r="V1404">
        <v>0.75732116144138195</v>
      </c>
      <c r="W1404">
        <v>-3.36</v>
      </c>
      <c r="X1404">
        <v>0.13</v>
      </c>
      <c r="Y1404">
        <v>-193701</v>
      </c>
      <c r="Z1404">
        <v>-12106</v>
      </c>
      <c r="AA1404">
        <v>-0.74</v>
      </c>
      <c r="AB1404">
        <v>16</v>
      </c>
      <c r="AC1404">
        <v>8</v>
      </c>
      <c r="AD1404">
        <v>8</v>
      </c>
      <c r="AE1404">
        <v>50</v>
      </c>
      <c r="AF1404">
        <v>15</v>
      </c>
      <c r="AG1404">
        <v>2</v>
      </c>
      <c r="AH1404">
        <v>4</v>
      </c>
      <c r="AI1404">
        <v>10</v>
      </c>
    </row>
    <row r="1405" spans="1:35" x14ac:dyDescent="0.2">
      <c r="A1405" s="102">
        <v>886</v>
      </c>
      <c r="B1405">
        <v>4686</v>
      </c>
      <c r="C1405" t="s">
        <v>2946</v>
      </c>
      <c r="D1405" t="s">
        <v>2927</v>
      </c>
      <c r="E1405">
        <v>5890</v>
      </c>
      <c r="F1405">
        <v>5760</v>
      </c>
      <c r="G1405">
        <v>100</v>
      </c>
      <c r="H1405" t="s">
        <v>2928</v>
      </c>
      <c r="I1405">
        <v>8766</v>
      </c>
      <c r="J1405" t="s">
        <v>3165</v>
      </c>
      <c r="K1405" t="s">
        <v>3173</v>
      </c>
      <c r="L1405">
        <v>6280</v>
      </c>
      <c r="M1405">
        <v>6213</v>
      </c>
      <c r="N1405">
        <v>100</v>
      </c>
      <c r="O1405" t="s">
        <v>2925</v>
      </c>
      <c r="P1405">
        <v>0.59187638376311702</v>
      </c>
      <c r="Q1405">
        <v>0.87104317539739995</v>
      </c>
      <c r="R1405">
        <v>0.35343826461288602</v>
      </c>
      <c r="S1405">
        <v>1.59433503148434E-2</v>
      </c>
      <c r="T1405">
        <v>-0.13498776856872099</v>
      </c>
      <c r="U1405">
        <v>0.13498776856872099</v>
      </c>
      <c r="V1405">
        <v>6.4941819252054001E-2</v>
      </c>
      <c r="W1405">
        <v>-1.4</v>
      </c>
      <c r="X1405">
        <v>7.29</v>
      </c>
      <c r="Y1405">
        <v>-196210</v>
      </c>
      <c r="Z1405">
        <v>-10901</v>
      </c>
      <c r="AA1405">
        <v>-0.5</v>
      </c>
      <c r="AB1405">
        <v>18</v>
      </c>
      <c r="AC1405">
        <v>8</v>
      </c>
      <c r="AD1405">
        <v>10</v>
      </c>
      <c r="AE1405">
        <v>44.44</v>
      </c>
      <c r="AF1405">
        <v>9</v>
      </c>
      <c r="AG1405">
        <v>7</v>
      </c>
      <c r="AH1405">
        <v>7</v>
      </c>
      <c r="AI1405">
        <v>4</v>
      </c>
    </row>
    <row r="1406" spans="1:35" x14ac:dyDescent="0.2">
      <c r="A1406" s="102">
        <v>132</v>
      </c>
      <c r="B1406">
        <v>3635</v>
      </c>
      <c r="C1406" t="s">
        <v>47</v>
      </c>
      <c r="D1406" t="s">
        <v>2927</v>
      </c>
      <c r="E1406">
        <v>3150</v>
      </c>
      <c r="F1406">
        <v>3155</v>
      </c>
      <c r="G1406">
        <v>200</v>
      </c>
      <c r="H1406" t="s">
        <v>2925</v>
      </c>
      <c r="I1406">
        <v>4686</v>
      </c>
      <c r="J1406" t="s">
        <v>2946</v>
      </c>
      <c r="K1406" t="s">
        <v>2927</v>
      </c>
      <c r="L1406">
        <v>5890</v>
      </c>
      <c r="M1406">
        <v>5760</v>
      </c>
      <c r="N1406">
        <v>100</v>
      </c>
      <c r="O1406" t="s">
        <v>2928</v>
      </c>
      <c r="P1406">
        <v>0.68789670062799202</v>
      </c>
      <c r="Q1406">
        <v>0.93790476877350804</v>
      </c>
      <c r="R1406">
        <v>0.205811865531215</v>
      </c>
      <c r="S1406">
        <v>6.10576438546065E-3</v>
      </c>
      <c r="T1406">
        <v>1.5340661499005299</v>
      </c>
      <c r="U1406">
        <v>1.5340661499005299</v>
      </c>
      <c r="V1406">
        <v>1.2302894267517801</v>
      </c>
      <c r="W1406">
        <v>11.74</v>
      </c>
      <c r="X1406">
        <v>9.5500000000000007</v>
      </c>
      <c r="Y1406">
        <v>-196449</v>
      </c>
      <c r="Z1406">
        <v>-9355</v>
      </c>
      <c r="AA1406">
        <v>-0.36</v>
      </c>
      <c r="AB1406">
        <v>21</v>
      </c>
      <c r="AC1406">
        <v>11</v>
      </c>
      <c r="AD1406">
        <v>10</v>
      </c>
      <c r="AE1406">
        <v>52.38</v>
      </c>
      <c r="AF1406">
        <v>10</v>
      </c>
      <c r="AG1406">
        <v>9</v>
      </c>
      <c r="AH1406">
        <v>7</v>
      </c>
      <c r="AI1406">
        <v>5</v>
      </c>
    </row>
    <row r="1407" spans="1:35" x14ac:dyDescent="0.2">
      <c r="A1407" s="102">
        <v>506</v>
      </c>
      <c r="B1407">
        <v>2914</v>
      </c>
      <c r="C1407" t="s">
        <v>3129</v>
      </c>
      <c r="D1407" t="s">
        <v>2953</v>
      </c>
      <c r="E1407">
        <v>2326</v>
      </c>
      <c r="F1407">
        <v>2301</v>
      </c>
      <c r="G1407">
        <v>400</v>
      </c>
      <c r="H1407" t="s">
        <v>2925</v>
      </c>
      <c r="I1407">
        <v>8242</v>
      </c>
      <c r="J1407" t="s">
        <v>1043</v>
      </c>
      <c r="K1407" t="s">
        <v>2951</v>
      </c>
      <c r="L1407">
        <v>1014</v>
      </c>
      <c r="M1407">
        <v>1011</v>
      </c>
      <c r="N1407">
        <v>900</v>
      </c>
      <c r="O1407" t="s">
        <v>2928</v>
      </c>
      <c r="P1407">
        <v>0.87217347434065096</v>
      </c>
      <c r="Q1407">
        <v>0.90179382672161101</v>
      </c>
      <c r="R1407">
        <v>0.24191586427217401</v>
      </c>
      <c r="S1407">
        <v>7.1249101360809003E-2</v>
      </c>
      <c r="T1407">
        <v>2.5302442631169102</v>
      </c>
      <c r="U1407">
        <v>2.5302442631169102</v>
      </c>
      <c r="V1407">
        <v>2.9382939808769701</v>
      </c>
      <c r="W1407">
        <v>10.8</v>
      </c>
      <c r="X1407">
        <v>1.1399999999999999</v>
      </c>
      <c r="Y1407">
        <v>-196918</v>
      </c>
      <c r="Z1407">
        <v>-12307</v>
      </c>
      <c r="AA1407">
        <v>-0.71</v>
      </c>
      <c r="AB1407">
        <v>16</v>
      </c>
      <c r="AC1407">
        <v>7</v>
      </c>
      <c r="AD1407">
        <v>9</v>
      </c>
      <c r="AE1407">
        <v>43.75</v>
      </c>
      <c r="AF1407">
        <v>10</v>
      </c>
      <c r="AG1407">
        <v>5</v>
      </c>
      <c r="AH1407">
        <v>8</v>
      </c>
      <c r="AI1407">
        <v>3</v>
      </c>
    </row>
    <row r="1408" spans="1:35" x14ac:dyDescent="0.2">
      <c r="A1408" s="102">
        <v>696</v>
      </c>
      <c r="B1408">
        <v>6448</v>
      </c>
      <c r="C1408" t="s">
        <v>542</v>
      </c>
      <c r="D1408" t="s">
        <v>2930</v>
      </c>
      <c r="E1408">
        <v>2355</v>
      </c>
      <c r="F1408">
        <v>2320</v>
      </c>
      <c r="G1408">
        <v>300</v>
      </c>
      <c r="H1408" t="s">
        <v>2925</v>
      </c>
      <c r="I1408">
        <v>6981</v>
      </c>
      <c r="J1408" t="s">
        <v>3179</v>
      </c>
      <c r="K1408" t="s">
        <v>2930</v>
      </c>
      <c r="L1408">
        <v>6711</v>
      </c>
      <c r="M1408">
        <v>6620</v>
      </c>
      <c r="N1408">
        <v>100</v>
      </c>
      <c r="O1408" t="s">
        <v>2928</v>
      </c>
      <c r="P1408">
        <v>0.64997755597571205</v>
      </c>
      <c r="Q1408">
        <v>0.88701514138668902</v>
      </c>
      <c r="R1408">
        <v>2.50459742863921E-2</v>
      </c>
      <c r="S1408">
        <v>5.8741571877647003E-2</v>
      </c>
      <c r="T1408">
        <v>0.55469135187014096</v>
      </c>
      <c r="U1408">
        <v>0.55469135187014096</v>
      </c>
      <c r="V1408">
        <v>0.49690826063538701</v>
      </c>
      <c r="W1408">
        <v>1.41</v>
      </c>
      <c r="X1408">
        <v>5.14</v>
      </c>
      <c r="Y1408">
        <v>-198393</v>
      </c>
      <c r="Z1408">
        <v>-13226</v>
      </c>
      <c r="AA1408">
        <v>-0.64</v>
      </c>
      <c r="AB1408">
        <v>15</v>
      </c>
      <c r="AC1408">
        <v>8</v>
      </c>
      <c r="AD1408">
        <v>7</v>
      </c>
      <c r="AE1408">
        <v>53.33</v>
      </c>
      <c r="AF1408">
        <v>10</v>
      </c>
      <c r="AG1408">
        <v>5</v>
      </c>
      <c r="AH1408">
        <v>6</v>
      </c>
      <c r="AI1408">
        <v>4</v>
      </c>
    </row>
    <row r="1409" spans="1:35" x14ac:dyDescent="0.2">
      <c r="A1409" s="102">
        <v>933</v>
      </c>
      <c r="B1409">
        <v>6723</v>
      </c>
      <c r="C1409" t="s">
        <v>3253</v>
      </c>
      <c r="D1409" t="s">
        <v>2930</v>
      </c>
      <c r="E1409">
        <v>748</v>
      </c>
      <c r="F1409">
        <v>744</v>
      </c>
      <c r="G1409">
        <v>1400</v>
      </c>
      <c r="H1409" t="s">
        <v>2928</v>
      </c>
      <c r="I1409">
        <v>8604</v>
      </c>
      <c r="J1409" t="s">
        <v>541</v>
      </c>
      <c r="K1409" t="s">
        <v>3183</v>
      </c>
      <c r="L1409">
        <v>559</v>
      </c>
      <c r="M1409">
        <v>561.6</v>
      </c>
      <c r="N1409">
        <v>1900</v>
      </c>
      <c r="O1409" t="s">
        <v>2925</v>
      </c>
      <c r="P1409">
        <v>0.57466795697069295</v>
      </c>
      <c r="Q1409">
        <v>0.86531439162458201</v>
      </c>
      <c r="R1409">
        <v>0.393002735749372</v>
      </c>
      <c r="S1409">
        <v>9.4518110667531005E-2</v>
      </c>
      <c r="T1409">
        <v>-0.56757673318603497</v>
      </c>
      <c r="U1409">
        <v>0.56757673318603497</v>
      </c>
      <c r="V1409">
        <v>0.37233018075971103</v>
      </c>
      <c r="W1409">
        <v>-2.91</v>
      </c>
      <c r="X1409">
        <v>2.44</v>
      </c>
      <c r="Y1409">
        <v>-200420</v>
      </c>
      <c r="Z1409">
        <v>-10021</v>
      </c>
      <c r="AA1409">
        <v>-0.46</v>
      </c>
      <c r="AB1409">
        <v>20</v>
      </c>
      <c r="AC1409">
        <v>8</v>
      </c>
      <c r="AD1409">
        <v>12</v>
      </c>
      <c r="AE1409">
        <v>40</v>
      </c>
      <c r="AF1409">
        <v>10</v>
      </c>
      <c r="AG1409">
        <v>7</v>
      </c>
      <c r="AH1409">
        <v>10</v>
      </c>
      <c r="AI1409">
        <v>3</v>
      </c>
    </row>
    <row r="1410" spans="1:35" x14ac:dyDescent="0.2">
      <c r="A1410" s="102">
        <v>499</v>
      </c>
      <c r="B1410">
        <v>1963</v>
      </c>
      <c r="C1410" t="s">
        <v>3244</v>
      </c>
      <c r="D1410" t="s">
        <v>2935</v>
      </c>
      <c r="E1410">
        <v>1561</v>
      </c>
      <c r="F1410">
        <v>1560</v>
      </c>
      <c r="G1410">
        <v>600</v>
      </c>
      <c r="H1410" t="s">
        <v>2928</v>
      </c>
      <c r="I1410">
        <v>7282</v>
      </c>
      <c r="J1410" t="s">
        <v>3247</v>
      </c>
      <c r="K1410" t="s">
        <v>2943</v>
      </c>
      <c r="L1410">
        <v>2462</v>
      </c>
      <c r="M1410">
        <v>2471</v>
      </c>
      <c r="N1410">
        <v>400</v>
      </c>
      <c r="O1410" t="s">
        <v>2925</v>
      </c>
      <c r="P1410">
        <v>0.80320383809222795</v>
      </c>
      <c r="Q1410">
        <v>0.90233438567861901</v>
      </c>
      <c r="R1410">
        <v>6.68977515481851E-2</v>
      </c>
      <c r="S1410">
        <v>6.3622949232546603E-3</v>
      </c>
      <c r="T1410">
        <v>-0.35591708307297898</v>
      </c>
      <c r="U1410">
        <v>0.35591708307297898</v>
      </c>
      <c r="V1410">
        <v>0.13923803254686701</v>
      </c>
      <c r="W1410">
        <v>-1.25</v>
      </c>
      <c r="X1410">
        <v>5.3</v>
      </c>
      <c r="Y1410">
        <v>-201485</v>
      </c>
      <c r="Z1410">
        <v>-12593</v>
      </c>
      <c r="AA1410">
        <v>-0.67</v>
      </c>
      <c r="AB1410">
        <v>16</v>
      </c>
      <c r="AC1410">
        <v>7</v>
      </c>
      <c r="AD1410">
        <v>9</v>
      </c>
      <c r="AE1410">
        <v>43.75</v>
      </c>
      <c r="AF1410">
        <v>13</v>
      </c>
      <c r="AG1410">
        <v>5</v>
      </c>
      <c r="AH1410">
        <v>7</v>
      </c>
      <c r="AI1410">
        <v>4</v>
      </c>
    </row>
    <row r="1411" spans="1:35" x14ac:dyDescent="0.2">
      <c r="A1411" s="102">
        <v>821</v>
      </c>
      <c r="B1411">
        <v>4543</v>
      </c>
      <c r="C1411" t="s">
        <v>832</v>
      </c>
      <c r="D1411" t="s">
        <v>2934</v>
      </c>
      <c r="E1411">
        <v>3852</v>
      </c>
      <c r="F1411">
        <v>3941</v>
      </c>
      <c r="G1411">
        <v>200</v>
      </c>
      <c r="H1411" t="s">
        <v>2928</v>
      </c>
      <c r="I1411">
        <v>6976</v>
      </c>
      <c r="J1411" t="s">
        <v>951</v>
      </c>
      <c r="K1411" t="s">
        <v>2930</v>
      </c>
      <c r="L1411">
        <v>3500</v>
      </c>
      <c r="M1411">
        <v>3500</v>
      </c>
      <c r="N1411">
        <v>200</v>
      </c>
      <c r="O1411" t="s">
        <v>2925</v>
      </c>
      <c r="P1411">
        <v>0.62751361832603203</v>
      </c>
      <c r="Q1411">
        <v>0.87713538989817996</v>
      </c>
      <c r="R1411">
        <v>3.8127050456017601E-2</v>
      </c>
      <c r="S1411">
        <v>1.9914538240717001E-2</v>
      </c>
      <c r="T1411">
        <v>-1.23010732592748</v>
      </c>
      <c r="U1411">
        <v>1.23010732592748</v>
      </c>
      <c r="V1411">
        <v>0.65154469179714503</v>
      </c>
      <c r="W1411">
        <v>-8.58</v>
      </c>
      <c r="X1411">
        <v>11.19</v>
      </c>
      <c r="Y1411">
        <v>-201498</v>
      </c>
      <c r="Z1411">
        <v>-9595</v>
      </c>
      <c r="AA1411">
        <v>-0.42</v>
      </c>
      <c r="AB1411">
        <v>21</v>
      </c>
      <c r="AC1411">
        <v>9</v>
      </c>
      <c r="AD1411">
        <v>12</v>
      </c>
      <c r="AE1411">
        <v>42.86</v>
      </c>
      <c r="AF1411">
        <v>10</v>
      </c>
      <c r="AG1411">
        <v>7</v>
      </c>
      <c r="AH1411">
        <v>10</v>
      </c>
      <c r="AI1411">
        <v>4</v>
      </c>
    </row>
    <row r="1412" spans="1:35" x14ac:dyDescent="0.2">
      <c r="A1412" s="102">
        <v>1328</v>
      </c>
      <c r="B1412">
        <v>2427</v>
      </c>
      <c r="C1412" t="s">
        <v>3263</v>
      </c>
      <c r="D1412" t="s">
        <v>2940</v>
      </c>
      <c r="E1412">
        <v>980</v>
      </c>
      <c r="F1412">
        <v>995</v>
      </c>
      <c r="G1412">
        <v>1100</v>
      </c>
      <c r="H1412" t="s">
        <v>2928</v>
      </c>
      <c r="I1412">
        <v>9716</v>
      </c>
      <c r="J1412" t="s">
        <v>3193</v>
      </c>
      <c r="K1412" t="s">
        <v>2940</v>
      </c>
      <c r="L1412">
        <v>1315</v>
      </c>
      <c r="M1412">
        <v>1310</v>
      </c>
      <c r="N1412">
        <v>800</v>
      </c>
      <c r="O1412" t="s">
        <v>2925</v>
      </c>
      <c r="P1412">
        <v>0.91865238902429402</v>
      </c>
      <c r="Q1412">
        <v>0.82633432877860802</v>
      </c>
      <c r="R1412">
        <v>2.72271342066834E-2</v>
      </c>
      <c r="S1412">
        <v>4.5260863401188997E-2</v>
      </c>
      <c r="T1412">
        <v>-2.9141861758869601</v>
      </c>
      <c r="U1412">
        <v>2.9141861758869601</v>
      </c>
      <c r="V1412">
        <v>1.22895279514848</v>
      </c>
      <c r="W1412">
        <v>-9.34</v>
      </c>
      <c r="X1412">
        <v>4.4400000000000004</v>
      </c>
      <c r="Y1412">
        <v>-201787</v>
      </c>
      <c r="Z1412">
        <v>-10089</v>
      </c>
      <c r="AA1412">
        <v>-0.48</v>
      </c>
      <c r="AB1412">
        <v>20</v>
      </c>
      <c r="AC1412">
        <v>10</v>
      </c>
      <c r="AD1412">
        <v>10</v>
      </c>
      <c r="AE1412">
        <v>50</v>
      </c>
      <c r="AF1412">
        <v>8</v>
      </c>
      <c r="AG1412">
        <v>9</v>
      </c>
      <c r="AH1412">
        <v>9</v>
      </c>
      <c r="AI1412">
        <v>2</v>
      </c>
    </row>
    <row r="1413" spans="1:35" x14ac:dyDescent="0.2">
      <c r="A1413" s="102">
        <v>897</v>
      </c>
      <c r="B1413">
        <v>1812</v>
      </c>
      <c r="C1413" t="s">
        <v>3066</v>
      </c>
      <c r="D1413" t="s">
        <v>2935</v>
      </c>
      <c r="E1413">
        <v>1460</v>
      </c>
      <c r="F1413">
        <v>1451</v>
      </c>
      <c r="G1413">
        <v>600</v>
      </c>
      <c r="H1413" t="s">
        <v>2925</v>
      </c>
      <c r="I1413">
        <v>9003</v>
      </c>
      <c r="J1413" t="s">
        <v>3227</v>
      </c>
      <c r="K1413" t="s">
        <v>3096</v>
      </c>
      <c r="L1413">
        <v>2960</v>
      </c>
      <c r="M1413">
        <v>2903</v>
      </c>
      <c r="N1413">
        <v>300</v>
      </c>
      <c r="O1413" t="s">
        <v>2928</v>
      </c>
      <c r="P1413">
        <v>0.52146283822401296</v>
      </c>
      <c r="Q1413">
        <v>0.86931037297005298</v>
      </c>
      <c r="R1413">
        <v>6.5746468845644501E-2</v>
      </c>
      <c r="S1413">
        <v>4.29682811453845E-2</v>
      </c>
      <c r="T1413">
        <v>0.52896278599772695</v>
      </c>
      <c r="U1413">
        <v>0.52896278599772695</v>
      </c>
      <c r="V1413">
        <v>0.36824080633844902</v>
      </c>
      <c r="W1413">
        <v>1.52</v>
      </c>
      <c r="X1413">
        <v>0.03</v>
      </c>
      <c r="Y1413">
        <v>-203186</v>
      </c>
      <c r="Z1413">
        <v>-11952</v>
      </c>
      <c r="AA1413">
        <v>-0.53</v>
      </c>
      <c r="AB1413">
        <v>17</v>
      </c>
      <c r="AC1413">
        <v>8</v>
      </c>
      <c r="AD1413">
        <v>9</v>
      </c>
      <c r="AE1413">
        <v>47.06</v>
      </c>
      <c r="AF1413">
        <v>15</v>
      </c>
      <c r="AG1413">
        <v>2</v>
      </c>
      <c r="AH1413">
        <v>4</v>
      </c>
      <c r="AI1413">
        <v>11</v>
      </c>
    </row>
    <row r="1414" spans="1:35" x14ac:dyDescent="0.2">
      <c r="A1414" s="102">
        <v>27</v>
      </c>
      <c r="B1414">
        <v>4581</v>
      </c>
      <c r="C1414" t="s">
        <v>3671</v>
      </c>
      <c r="D1414" t="s">
        <v>2948</v>
      </c>
      <c r="E1414">
        <v>8470</v>
      </c>
      <c r="F1414">
        <v>8300</v>
      </c>
      <c r="G1414">
        <v>100</v>
      </c>
      <c r="H1414" t="s">
        <v>2925</v>
      </c>
      <c r="I1414">
        <v>5411</v>
      </c>
      <c r="J1414" t="s">
        <v>3644</v>
      </c>
      <c r="K1414" t="s">
        <v>2986</v>
      </c>
      <c r="L1414">
        <v>1351</v>
      </c>
      <c r="M1414">
        <v>1348</v>
      </c>
      <c r="N1414">
        <v>600</v>
      </c>
      <c r="O1414" t="s">
        <v>2928</v>
      </c>
      <c r="P1414">
        <v>0.58105515831464205</v>
      </c>
      <c r="Q1414">
        <v>0.95976185283607995</v>
      </c>
      <c r="R1414">
        <v>7.8327491747111996E-2</v>
      </c>
      <c r="S1414">
        <v>8.8654273495644406E-2</v>
      </c>
      <c r="T1414">
        <v>1.9395312080404401</v>
      </c>
      <c r="U1414">
        <v>1.9395312080404401</v>
      </c>
      <c r="V1414">
        <v>2.1519479832388999</v>
      </c>
      <c r="W1414">
        <v>6.74</v>
      </c>
      <c r="X1414">
        <v>2.5499999999999998</v>
      </c>
      <c r="Y1414">
        <v>-205578</v>
      </c>
      <c r="Z1414">
        <v>-17132</v>
      </c>
      <c r="AA1414">
        <v>-0.85</v>
      </c>
      <c r="AB1414">
        <v>12</v>
      </c>
      <c r="AC1414">
        <v>5</v>
      </c>
      <c r="AD1414">
        <v>7</v>
      </c>
      <c r="AE1414">
        <v>41.67</v>
      </c>
      <c r="AF1414">
        <v>12</v>
      </c>
      <c r="AG1414">
        <v>3</v>
      </c>
      <c r="AH1414">
        <v>7</v>
      </c>
      <c r="AI1414">
        <v>2</v>
      </c>
    </row>
    <row r="1415" spans="1:35" x14ac:dyDescent="0.2">
      <c r="A1415" s="102">
        <v>828</v>
      </c>
      <c r="B1415">
        <v>6951</v>
      </c>
      <c r="C1415" t="s">
        <v>229</v>
      </c>
      <c r="D1415" t="s">
        <v>2930</v>
      </c>
      <c r="E1415">
        <v>3685</v>
      </c>
      <c r="F1415">
        <v>3665</v>
      </c>
      <c r="G1415">
        <v>300</v>
      </c>
      <c r="H1415" t="s">
        <v>2925</v>
      </c>
      <c r="I1415">
        <v>9613</v>
      </c>
      <c r="J1415" t="s">
        <v>3647</v>
      </c>
      <c r="K1415" t="s">
        <v>2927</v>
      </c>
      <c r="L1415">
        <v>1489</v>
      </c>
      <c r="M1415">
        <v>1479</v>
      </c>
      <c r="N1415">
        <v>700</v>
      </c>
      <c r="O1415" t="s">
        <v>2928</v>
      </c>
      <c r="P1415">
        <v>0.56845065437815301</v>
      </c>
      <c r="Q1415">
        <v>0.8762121261129</v>
      </c>
      <c r="R1415">
        <v>0.23070302976111901</v>
      </c>
      <c r="S1415">
        <v>2.36266087006607E-2</v>
      </c>
      <c r="T1415">
        <v>2.1847549389676502</v>
      </c>
      <c r="U1415">
        <v>2.1847549389676502</v>
      </c>
      <c r="V1415">
        <v>2.4640096962191702</v>
      </c>
      <c r="W1415">
        <v>13.26</v>
      </c>
      <c r="X1415">
        <v>5.84</v>
      </c>
      <c r="Y1415">
        <v>-207839</v>
      </c>
      <c r="Z1415">
        <v>-8314</v>
      </c>
      <c r="AA1415">
        <v>-0.47</v>
      </c>
      <c r="AB1415">
        <v>25</v>
      </c>
      <c r="AC1415">
        <v>12</v>
      </c>
      <c r="AD1415">
        <v>13</v>
      </c>
      <c r="AE1415">
        <v>48</v>
      </c>
      <c r="AF1415">
        <v>10</v>
      </c>
      <c r="AG1415">
        <v>11</v>
      </c>
      <c r="AH1415">
        <v>9</v>
      </c>
      <c r="AI1415">
        <v>5</v>
      </c>
    </row>
    <row r="1416" spans="1:35" x14ac:dyDescent="0.2">
      <c r="A1416" s="102">
        <v>80</v>
      </c>
      <c r="B1416">
        <v>4686</v>
      </c>
      <c r="C1416" t="s">
        <v>2946</v>
      </c>
      <c r="D1416" t="s">
        <v>2927</v>
      </c>
      <c r="E1416">
        <v>5890</v>
      </c>
      <c r="F1416">
        <v>5760</v>
      </c>
      <c r="G1416">
        <v>100</v>
      </c>
      <c r="H1416" t="s">
        <v>2928</v>
      </c>
      <c r="I1416">
        <v>6755</v>
      </c>
      <c r="J1416" t="s">
        <v>670</v>
      </c>
      <c r="K1416" t="s">
        <v>2930</v>
      </c>
      <c r="L1416">
        <v>2468</v>
      </c>
      <c r="M1416">
        <v>2488</v>
      </c>
      <c r="N1416">
        <v>200</v>
      </c>
      <c r="O1416" t="s">
        <v>2925</v>
      </c>
      <c r="P1416">
        <v>0.89520022359004203</v>
      </c>
      <c r="Q1416">
        <v>0.94787285527612397</v>
      </c>
      <c r="R1416">
        <v>4.9992994604547897E-2</v>
      </c>
      <c r="S1416">
        <v>4.7010303395767401E-2</v>
      </c>
      <c r="T1416">
        <v>-1.2922685337827799</v>
      </c>
      <c r="U1416">
        <v>1.2922685337827799</v>
      </c>
      <c r="V1416">
        <v>0.89939742924019395</v>
      </c>
      <c r="W1416">
        <v>-8.48</v>
      </c>
      <c r="X1416">
        <v>13.61</v>
      </c>
      <c r="Y1416">
        <v>-211757</v>
      </c>
      <c r="Z1416">
        <v>-7563</v>
      </c>
      <c r="AA1416">
        <v>-0.32</v>
      </c>
      <c r="AB1416">
        <v>28</v>
      </c>
      <c r="AC1416">
        <v>13</v>
      </c>
      <c r="AD1416">
        <v>15</v>
      </c>
      <c r="AE1416">
        <v>46.43</v>
      </c>
      <c r="AF1416">
        <v>8</v>
      </c>
      <c r="AG1416">
        <v>11</v>
      </c>
      <c r="AH1416">
        <v>14</v>
      </c>
      <c r="AI1416">
        <v>3</v>
      </c>
    </row>
    <row r="1417" spans="1:35" x14ac:dyDescent="0.2">
      <c r="A1417" s="102">
        <v>513</v>
      </c>
      <c r="B1417">
        <v>4208</v>
      </c>
      <c r="C1417" t="s">
        <v>3185</v>
      </c>
      <c r="D1417" t="s">
        <v>2950</v>
      </c>
      <c r="E1417">
        <v>2253</v>
      </c>
      <c r="F1417">
        <v>2236</v>
      </c>
      <c r="G1417">
        <v>400</v>
      </c>
      <c r="H1417" t="s">
        <v>2925</v>
      </c>
      <c r="I1417">
        <v>5803</v>
      </c>
      <c r="J1417" t="s">
        <v>26</v>
      </c>
      <c r="K1417" t="s">
        <v>2941</v>
      </c>
      <c r="L1417">
        <v>386</v>
      </c>
      <c r="M1417">
        <v>380</v>
      </c>
      <c r="N1417">
        <v>2400</v>
      </c>
      <c r="O1417" t="s">
        <v>2928</v>
      </c>
      <c r="P1417">
        <v>0.81408287310571903</v>
      </c>
      <c r="Q1417">
        <v>0.90112501097574105</v>
      </c>
      <c r="R1417">
        <v>5.6879367754674198E-2</v>
      </c>
      <c r="S1417">
        <v>7.2505483244948196E-2</v>
      </c>
      <c r="T1417">
        <v>3.0835399043938101</v>
      </c>
      <c r="U1417">
        <v>3.0835399043938101</v>
      </c>
      <c r="V1417">
        <v>2.8785502089408901</v>
      </c>
      <c r="W1417">
        <v>12.85</v>
      </c>
      <c r="X1417">
        <v>1.97</v>
      </c>
      <c r="Y1417">
        <v>-212325</v>
      </c>
      <c r="Z1417">
        <v>-12490</v>
      </c>
      <c r="AA1417">
        <v>-0.65</v>
      </c>
      <c r="AB1417">
        <v>17</v>
      </c>
      <c r="AC1417">
        <v>9</v>
      </c>
      <c r="AD1417">
        <v>8</v>
      </c>
      <c r="AE1417">
        <v>52.94</v>
      </c>
      <c r="AF1417">
        <v>12</v>
      </c>
      <c r="AG1417">
        <v>6</v>
      </c>
      <c r="AH1417">
        <v>5</v>
      </c>
      <c r="AI1417">
        <v>6</v>
      </c>
    </row>
    <row r="1418" spans="1:35" x14ac:dyDescent="0.2">
      <c r="A1418" s="102">
        <v>144</v>
      </c>
      <c r="B1418">
        <v>4536</v>
      </c>
      <c r="C1418" t="s">
        <v>3284</v>
      </c>
      <c r="D1418" t="s">
        <v>2948</v>
      </c>
      <c r="E1418">
        <v>2090</v>
      </c>
      <c r="F1418">
        <v>2100</v>
      </c>
      <c r="G1418">
        <v>400</v>
      </c>
      <c r="H1418" t="s">
        <v>2928</v>
      </c>
      <c r="I1418">
        <v>8036</v>
      </c>
      <c r="J1418" t="s">
        <v>2939</v>
      </c>
      <c r="K1418" t="s">
        <v>2932</v>
      </c>
      <c r="L1418">
        <v>8010</v>
      </c>
      <c r="M1418">
        <v>8020</v>
      </c>
      <c r="N1418">
        <v>100</v>
      </c>
      <c r="O1418" t="s">
        <v>2925</v>
      </c>
      <c r="P1418">
        <v>0.51499971628742602</v>
      </c>
      <c r="Q1418">
        <v>0.93648666486965404</v>
      </c>
      <c r="R1418">
        <v>0.37190970726745198</v>
      </c>
      <c r="S1418">
        <v>2.2948279255494801E-2</v>
      </c>
      <c r="T1418">
        <v>-1.2236310285018901</v>
      </c>
      <c r="U1418">
        <v>1.2236310285018901</v>
      </c>
      <c r="V1418">
        <v>1.4340484202478501</v>
      </c>
      <c r="W1418">
        <v>-6.46</v>
      </c>
      <c r="X1418">
        <v>4.74</v>
      </c>
      <c r="Y1418">
        <v>-212654</v>
      </c>
      <c r="Z1418">
        <v>-13291</v>
      </c>
      <c r="AA1418">
        <v>-0.65</v>
      </c>
      <c r="AB1418">
        <v>16</v>
      </c>
      <c r="AC1418">
        <v>6</v>
      </c>
      <c r="AD1418">
        <v>10</v>
      </c>
      <c r="AE1418">
        <v>37.5</v>
      </c>
      <c r="AF1418">
        <v>11</v>
      </c>
      <c r="AG1418">
        <v>4</v>
      </c>
      <c r="AH1418">
        <v>7</v>
      </c>
      <c r="AI1418">
        <v>5</v>
      </c>
    </row>
    <row r="1419" spans="1:35" x14ac:dyDescent="0.2">
      <c r="A1419" s="102">
        <v>1146</v>
      </c>
      <c r="B1419">
        <v>3038</v>
      </c>
      <c r="C1419" t="s">
        <v>1327</v>
      </c>
      <c r="D1419" t="s">
        <v>2932</v>
      </c>
      <c r="E1419">
        <v>4340</v>
      </c>
      <c r="F1419">
        <v>4370</v>
      </c>
      <c r="G1419">
        <v>200</v>
      </c>
      <c r="H1419" t="s">
        <v>2925</v>
      </c>
      <c r="I1419">
        <v>9682</v>
      </c>
      <c r="J1419" t="s">
        <v>3203</v>
      </c>
      <c r="K1419" t="s">
        <v>2927</v>
      </c>
      <c r="L1419">
        <v>2376</v>
      </c>
      <c r="M1419">
        <v>2326</v>
      </c>
      <c r="N1419">
        <v>400</v>
      </c>
      <c r="O1419" t="s">
        <v>2928</v>
      </c>
      <c r="P1419">
        <v>0.58657434220172699</v>
      </c>
      <c r="Q1419">
        <v>0.84488995879600504</v>
      </c>
      <c r="R1419">
        <v>0.15495531101412699</v>
      </c>
      <c r="S1419">
        <v>8.0784314975582204E-4</v>
      </c>
      <c r="T1419">
        <v>2.6124971723113699</v>
      </c>
      <c r="U1419">
        <v>2.6124971723113699</v>
      </c>
      <c r="V1419">
        <v>2.7586010830216998</v>
      </c>
      <c r="W1419">
        <v>20.76</v>
      </c>
      <c r="X1419">
        <v>6.45</v>
      </c>
      <c r="Y1419">
        <v>-213483</v>
      </c>
      <c r="Z1419">
        <v>-11860</v>
      </c>
      <c r="AA1419">
        <v>-0.65</v>
      </c>
      <c r="AB1419">
        <v>18</v>
      </c>
      <c r="AC1419">
        <v>9</v>
      </c>
      <c r="AD1419">
        <v>9</v>
      </c>
      <c r="AE1419">
        <v>50</v>
      </c>
      <c r="AF1419">
        <v>12</v>
      </c>
      <c r="AG1419">
        <v>7</v>
      </c>
      <c r="AH1419">
        <v>8</v>
      </c>
      <c r="AI1419">
        <v>3</v>
      </c>
    </row>
    <row r="1420" spans="1:35" x14ac:dyDescent="0.2">
      <c r="A1420" s="102">
        <v>1197</v>
      </c>
      <c r="B1420">
        <v>3076</v>
      </c>
      <c r="C1420" t="s">
        <v>3334</v>
      </c>
      <c r="D1420" t="s">
        <v>2932</v>
      </c>
      <c r="E1420">
        <v>1883</v>
      </c>
      <c r="F1420">
        <v>1874</v>
      </c>
      <c r="G1420">
        <v>500</v>
      </c>
      <c r="H1420" t="s">
        <v>2925</v>
      </c>
      <c r="I1420">
        <v>5803</v>
      </c>
      <c r="J1420" t="s">
        <v>26</v>
      </c>
      <c r="K1420" t="s">
        <v>2941</v>
      </c>
      <c r="L1420">
        <v>386</v>
      </c>
      <c r="M1420">
        <v>380</v>
      </c>
      <c r="N1420">
        <v>2500</v>
      </c>
      <c r="O1420" t="s">
        <v>2928</v>
      </c>
      <c r="P1420">
        <v>0.74693527907824997</v>
      </c>
      <c r="Q1420">
        <v>0.83897111230491905</v>
      </c>
      <c r="R1420">
        <v>1.3145181320976E-2</v>
      </c>
      <c r="S1420">
        <v>3.9099781426323997E-2</v>
      </c>
      <c r="T1420">
        <v>2.75018815939714</v>
      </c>
      <c r="U1420">
        <v>2.75018815939714</v>
      </c>
      <c r="V1420">
        <v>2.66186513601785</v>
      </c>
      <c r="W1420">
        <v>12.62</v>
      </c>
      <c r="X1420">
        <v>1.39</v>
      </c>
      <c r="Y1420">
        <v>-213867</v>
      </c>
      <c r="Z1420">
        <v>-11882</v>
      </c>
      <c r="AA1420">
        <v>-0.54</v>
      </c>
      <c r="AB1420">
        <v>18</v>
      </c>
      <c r="AC1420">
        <v>8</v>
      </c>
      <c r="AD1420">
        <v>10</v>
      </c>
      <c r="AE1420">
        <v>44.44</v>
      </c>
      <c r="AF1420">
        <v>12</v>
      </c>
      <c r="AG1420">
        <v>5</v>
      </c>
      <c r="AH1420">
        <v>7</v>
      </c>
      <c r="AI1420">
        <v>6</v>
      </c>
    </row>
    <row r="1421" spans="1:35" x14ac:dyDescent="0.2">
      <c r="A1421" s="102">
        <v>1321</v>
      </c>
      <c r="B1421">
        <v>4118</v>
      </c>
      <c r="C1421" t="s">
        <v>3242</v>
      </c>
      <c r="D1421" t="s">
        <v>2950</v>
      </c>
      <c r="E1421">
        <v>3545</v>
      </c>
      <c r="F1421">
        <v>3520</v>
      </c>
      <c r="G1421">
        <v>300</v>
      </c>
      <c r="H1421" t="s">
        <v>2928</v>
      </c>
      <c r="I1421">
        <v>7976</v>
      </c>
      <c r="J1421" t="s">
        <v>2983</v>
      </c>
      <c r="K1421" t="s">
        <v>2949</v>
      </c>
      <c r="L1421">
        <v>1703</v>
      </c>
      <c r="M1421">
        <v>1683</v>
      </c>
      <c r="N1421">
        <v>600</v>
      </c>
      <c r="O1421" t="s">
        <v>2925</v>
      </c>
      <c r="P1421">
        <v>0.74592709340965002</v>
      </c>
      <c r="Q1421">
        <v>0.82703092277757095</v>
      </c>
      <c r="R1421">
        <v>0.46285282571783898</v>
      </c>
      <c r="S1421">
        <v>7.8156161400299795E-2</v>
      </c>
      <c r="T1421">
        <v>-0.12886230845980401</v>
      </c>
      <c r="U1421">
        <v>0.12886230845980401</v>
      </c>
      <c r="V1421">
        <v>6.6412030920038001E-2</v>
      </c>
      <c r="W1421">
        <v>-0.32</v>
      </c>
      <c r="X1421">
        <v>4.38</v>
      </c>
      <c r="Y1421">
        <v>-215816</v>
      </c>
      <c r="Z1421">
        <v>-14388</v>
      </c>
      <c r="AA1421">
        <v>-0.88</v>
      </c>
      <c r="AB1421">
        <v>15</v>
      </c>
      <c r="AC1421">
        <v>5</v>
      </c>
      <c r="AD1421">
        <v>10</v>
      </c>
      <c r="AE1421">
        <v>33.33</v>
      </c>
      <c r="AF1421">
        <v>11</v>
      </c>
      <c r="AG1421">
        <v>3</v>
      </c>
      <c r="AH1421">
        <v>7</v>
      </c>
      <c r="AI1421">
        <v>5</v>
      </c>
    </row>
    <row r="1422" spans="1:35" x14ac:dyDescent="0.2">
      <c r="A1422" s="102">
        <v>112</v>
      </c>
      <c r="B1422">
        <v>5401</v>
      </c>
      <c r="C1422" t="s">
        <v>3374</v>
      </c>
      <c r="D1422" t="s">
        <v>2986</v>
      </c>
      <c r="E1422">
        <v>1553.5</v>
      </c>
      <c r="F1422">
        <v>1552</v>
      </c>
      <c r="G1422">
        <v>600</v>
      </c>
      <c r="H1422" t="s">
        <v>2928</v>
      </c>
      <c r="I1422">
        <v>5901</v>
      </c>
      <c r="J1422" t="s">
        <v>228</v>
      </c>
      <c r="K1422" t="s">
        <v>3191</v>
      </c>
      <c r="L1422">
        <v>1974</v>
      </c>
      <c r="M1422">
        <v>1969</v>
      </c>
      <c r="N1422">
        <v>500</v>
      </c>
      <c r="O1422" t="s">
        <v>2925</v>
      </c>
      <c r="P1422">
        <v>0.59683894573611596</v>
      </c>
      <c r="Q1422">
        <v>0.94026849079859598</v>
      </c>
      <c r="R1422">
        <v>0.44501007818516503</v>
      </c>
      <c r="S1422">
        <v>8.6166154972103504E-2</v>
      </c>
      <c r="T1422">
        <v>-2.17426137958424</v>
      </c>
      <c r="U1422">
        <v>2.17426137958424</v>
      </c>
      <c r="V1422">
        <v>2.1825944623880198</v>
      </c>
      <c r="W1422">
        <v>-8.5500000000000007</v>
      </c>
      <c r="X1422">
        <v>5.41</v>
      </c>
      <c r="Y1422">
        <v>-216160</v>
      </c>
      <c r="Z1422">
        <v>-9825</v>
      </c>
      <c r="AA1422">
        <v>-0.52</v>
      </c>
      <c r="AB1422">
        <v>22</v>
      </c>
      <c r="AC1422">
        <v>7</v>
      </c>
      <c r="AD1422">
        <v>15</v>
      </c>
      <c r="AE1422">
        <v>31.82</v>
      </c>
      <c r="AF1422">
        <v>14</v>
      </c>
      <c r="AG1422">
        <v>5</v>
      </c>
      <c r="AH1422">
        <v>7</v>
      </c>
      <c r="AI1422">
        <v>10</v>
      </c>
    </row>
    <row r="1423" spans="1:35" x14ac:dyDescent="0.2">
      <c r="A1423" s="102">
        <v>460</v>
      </c>
      <c r="B1423">
        <v>4217</v>
      </c>
      <c r="C1423" t="s">
        <v>1370</v>
      </c>
      <c r="D1423" t="s">
        <v>2950</v>
      </c>
      <c r="E1423">
        <v>4600</v>
      </c>
      <c r="F1423">
        <v>4605</v>
      </c>
      <c r="G1423">
        <v>100</v>
      </c>
      <c r="H1423" t="s">
        <v>2925</v>
      </c>
      <c r="I1423">
        <v>9746</v>
      </c>
      <c r="J1423" t="s">
        <v>3198</v>
      </c>
      <c r="K1423" t="s">
        <v>2927</v>
      </c>
      <c r="L1423">
        <v>5600</v>
      </c>
      <c r="M1423">
        <v>5640</v>
      </c>
      <c r="N1423">
        <v>100</v>
      </c>
      <c r="O1423" t="s">
        <v>2928</v>
      </c>
      <c r="P1423">
        <v>0.72238307980931604</v>
      </c>
      <c r="Q1423">
        <v>0.90513957527890199</v>
      </c>
      <c r="R1423">
        <v>0.31060562263048402</v>
      </c>
      <c r="S1423">
        <v>9.4232352205078806E-2</v>
      </c>
      <c r="T1423">
        <v>0.267314072415969</v>
      </c>
      <c r="U1423">
        <v>0.267314072415969</v>
      </c>
      <c r="V1423">
        <v>0.53609621530367002</v>
      </c>
      <c r="W1423">
        <v>2.11</v>
      </c>
      <c r="X1423">
        <v>18.350000000000001</v>
      </c>
      <c r="Y1423">
        <v>-218862</v>
      </c>
      <c r="Z1423">
        <v>-12874</v>
      </c>
      <c r="AA1423">
        <v>-0.75</v>
      </c>
      <c r="AB1423">
        <v>17</v>
      </c>
      <c r="AC1423">
        <v>7</v>
      </c>
      <c r="AD1423">
        <v>10</v>
      </c>
      <c r="AE1423">
        <v>41.18</v>
      </c>
      <c r="AF1423">
        <v>10</v>
      </c>
      <c r="AG1423">
        <v>6</v>
      </c>
      <c r="AH1423">
        <v>9</v>
      </c>
      <c r="AI1423">
        <v>2</v>
      </c>
    </row>
    <row r="1424" spans="1:35" x14ac:dyDescent="0.2">
      <c r="A1424" s="102">
        <v>1477</v>
      </c>
      <c r="B1424">
        <v>4114</v>
      </c>
      <c r="C1424" t="s">
        <v>3133</v>
      </c>
      <c r="D1424" t="s">
        <v>2950</v>
      </c>
      <c r="E1424">
        <v>6320</v>
      </c>
      <c r="F1424">
        <v>6230</v>
      </c>
      <c r="G1424">
        <v>100</v>
      </c>
      <c r="H1424" t="s">
        <v>2928</v>
      </c>
      <c r="I1424">
        <v>5019</v>
      </c>
      <c r="J1424" t="s">
        <v>3260</v>
      </c>
      <c r="K1424" t="s">
        <v>3261</v>
      </c>
      <c r="L1424">
        <v>2827</v>
      </c>
      <c r="M1424">
        <v>2835</v>
      </c>
      <c r="N1424">
        <v>200</v>
      </c>
      <c r="O1424" t="s">
        <v>2925</v>
      </c>
      <c r="P1424">
        <v>0.74962272088043502</v>
      </c>
      <c r="Q1424">
        <v>0.80675258653646997</v>
      </c>
      <c r="R1424">
        <v>1.8197755853394001E-2</v>
      </c>
      <c r="S1424">
        <v>7.5416124715676894E-2</v>
      </c>
      <c r="T1424">
        <v>-0.293632311849223</v>
      </c>
      <c r="U1424">
        <v>0.293632311849223</v>
      </c>
      <c r="V1424">
        <v>5.7227215638096102E-2</v>
      </c>
      <c r="W1424">
        <v>-1</v>
      </c>
      <c r="X1424">
        <v>8.99</v>
      </c>
      <c r="Y1424">
        <v>-219015</v>
      </c>
      <c r="Z1424">
        <v>-16847</v>
      </c>
      <c r="AA1424">
        <v>-1.06</v>
      </c>
      <c r="AB1424">
        <v>13</v>
      </c>
      <c r="AC1424">
        <v>4</v>
      </c>
      <c r="AD1424">
        <v>9</v>
      </c>
      <c r="AE1424">
        <v>30.77</v>
      </c>
      <c r="AF1424">
        <v>10</v>
      </c>
      <c r="AG1424">
        <v>4</v>
      </c>
      <c r="AH1424">
        <v>8</v>
      </c>
      <c r="AI1424">
        <v>1</v>
      </c>
    </row>
    <row r="1425" spans="1:35" x14ac:dyDescent="0.2">
      <c r="A1425" s="102">
        <v>84</v>
      </c>
      <c r="B1425">
        <v>9474</v>
      </c>
      <c r="C1425" t="s">
        <v>3206</v>
      </c>
      <c r="D1425" t="s">
        <v>2927</v>
      </c>
      <c r="E1425">
        <v>1585</v>
      </c>
      <c r="F1425">
        <v>1584</v>
      </c>
      <c r="G1425">
        <v>600</v>
      </c>
      <c r="H1425" t="s">
        <v>2928</v>
      </c>
      <c r="I1425">
        <v>9506</v>
      </c>
      <c r="J1425" t="s">
        <v>2989</v>
      </c>
      <c r="K1425" t="s">
        <v>2990</v>
      </c>
      <c r="L1425">
        <v>1060</v>
      </c>
      <c r="M1425">
        <v>1057</v>
      </c>
      <c r="N1425">
        <v>900</v>
      </c>
      <c r="O1425" t="s">
        <v>2925</v>
      </c>
      <c r="P1425">
        <v>0.78625580935803496</v>
      </c>
      <c r="Q1425">
        <v>0.94688035948565896</v>
      </c>
      <c r="R1425">
        <v>2.8942911437820603E-4</v>
      </c>
      <c r="S1425">
        <v>5.6363303193094898E-2</v>
      </c>
      <c r="T1425">
        <v>-2.3123843450158401</v>
      </c>
      <c r="U1425">
        <v>2.3123843450158401</v>
      </c>
      <c r="V1425">
        <v>2.5735798232380702</v>
      </c>
      <c r="W1425">
        <v>-13.16</v>
      </c>
      <c r="X1425">
        <v>0.09</v>
      </c>
      <c r="Y1425">
        <v>-220180</v>
      </c>
      <c r="Z1425">
        <v>-11009</v>
      </c>
      <c r="AA1425">
        <v>-0.54</v>
      </c>
      <c r="AB1425">
        <v>20</v>
      </c>
      <c r="AC1425">
        <v>9</v>
      </c>
      <c r="AD1425">
        <v>11</v>
      </c>
      <c r="AE1425">
        <v>45</v>
      </c>
      <c r="AF1425">
        <v>11</v>
      </c>
      <c r="AG1425">
        <v>6</v>
      </c>
      <c r="AH1425">
        <v>8</v>
      </c>
      <c r="AI1425">
        <v>6</v>
      </c>
    </row>
    <row r="1426" spans="1:35" x14ac:dyDescent="0.2">
      <c r="A1426" s="102">
        <v>1099</v>
      </c>
      <c r="B1426">
        <v>3197</v>
      </c>
      <c r="C1426" t="s">
        <v>776</v>
      </c>
      <c r="D1426" t="s">
        <v>2951</v>
      </c>
      <c r="E1426">
        <v>2060</v>
      </c>
      <c r="F1426">
        <v>2064</v>
      </c>
      <c r="G1426">
        <v>300</v>
      </c>
      <c r="H1426" t="s">
        <v>2925</v>
      </c>
      <c r="I1426">
        <v>4919</v>
      </c>
      <c r="J1426" t="s">
        <v>848</v>
      </c>
      <c r="K1426" t="s">
        <v>2950</v>
      </c>
      <c r="L1426">
        <v>5690</v>
      </c>
      <c r="M1426">
        <v>5670</v>
      </c>
      <c r="N1426">
        <v>100</v>
      </c>
      <c r="O1426" t="s">
        <v>2928</v>
      </c>
      <c r="P1426">
        <v>0.55266917150807204</v>
      </c>
      <c r="Q1426">
        <v>0.84965622208596003</v>
      </c>
      <c r="R1426">
        <v>0.35021528505136101</v>
      </c>
      <c r="S1426">
        <v>8.9707585496428301E-3</v>
      </c>
      <c r="T1426">
        <v>1.4241158471866699</v>
      </c>
      <c r="U1426">
        <v>1.4241158471866699</v>
      </c>
      <c r="V1426">
        <v>1.15706247608988</v>
      </c>
      <c r="W1426">
        <v>4.46</v>
      </c>
      <c r="X1426">
        <v>9.2100000000000009</v>
      </c>
      <c r="Y1426">
        <v>-220211</v>
      </c>
      <c r="Z1426">
        <v>-12234</v>
      </c>
      <c r="AA1426">
        <v>-0.42</v>
      </c>
      <c r="AB1426">
        <v>18</v>
      </c>
      <c r="AC1426">
        <v>10</v>
      </c>
      <c r="AD1426">
        <v>8</v>
      </c>
      <c r="AE1426">
        <v>55.56</v>
      </c>
      <c r="AF1426">
        <v>11</v>
      </c>
      <c r="AG1426">
        <v>6</v>
      </c>
      <c r="AH1426">
        <v>7</v>
      </c>
      <c r="AI1426">
        <v>5</v>
      </c>
    </row>
    <row r="1427" spans="1:35" x14ac:dyDescent="0.2">
      <c r="A1427" s="102">
        <v>1293</v>
      </c>
      <c r="B1427">
        <v>4634</v>
      </c>
      <c r="C1427" t="s">
        <v>66</v>
      </c>
      <c r="D1427" t="s">
        <v>2950</v>
      </c>
      <c r="E1427">
        <v>2600</v>
      </c>
      <c r="F1427">
        <v>2582</v>
      </c>
      <c r="G1427">
        <v>400</v>
      </c>
      <c r="H1427" t="s">
        <v>2925</v>
      </c>
      <c r="I1427">
        <v>8358</v>
      </c>
      <c r="J1427" t="s">
        <v>3273</v>
      </c>
      <c r="K1427" t="s">
        <v>2988</v>
      </c>
      <c r="L1427">
        <v>449</v>
      </c>
      <c r="M1427">
        <v>434</v>
      </c>
      <c r="N1427">
        <v>2400</v>
      </c>
      <c r="O1427" t="s">
        <v>2928</v>
      </c>
      <c r="P1427">
        <v>0.81281814387163198</v>
      </c>
      <c r="Q1427">
        <v>0.82996046996332695</v>
      </c>
      <c r="R1427">
        <v>0.16985786718235499</v>
      </c>
      <c r="S1427">
        <v>2.4471730373226901E-2</v>
      </c>
      <c r="T1427">
        <v>1.39503887592264</v>
      </c>
      <c r="U1427">
        <v>1.39503887592264</v>
      </c>
      <c r="V1427">
        <v>1.1406617827033401</v>
      </c>
      <c r="W1427">
        <v>9.1300000000000008</v>
      </c>
      <c r="X1427">
        <v>0.85</v>
      </c>
      <c r="Y1427">
        <v>-220304</v>
      </c>
      <c r="Z1427">
        <v>-8159</v>
      </c>
      <c r="AA1427">
        <v>-0.49</v>
      </c>
      <c r="AB1427">
        <v>27</v>
      </c>
      <c r="AC1427">
        <v>13</v>
      </c>
      <c r="AD1427">
        <v>14</v>
      </c>
      <c r="AE1427">
        <v>48.15</v>
      </c>
      <c r="AF1427">
        <v>10</v>
      </c>
      <c r="AG1427">
        <v>10</v>
      </c>
      <c r="AH1427">
        <v>10</v>
      </c>
      <c r="AI1427">
        <v>7</v>
      </c>
    </row>
    <row r="1428" spans="1:35" x14ac:dyDescent="0.2">
      <c r="A1428" s="102">
        <v>919</v>
      </c>
      <c r="B1428">
        <v>2127</v>
      </c>
      <c r="C1428" t="s">
        <v>3174</v>
      </c>
      <c r="D1428" t="s">
        <v>2940</v>
      </c>
      <c r="E1428">
        <v>3750</v>
      </c>
      <c r="F1428">
        <v>3830</v>
      </c>
      <c r="G1428">
        <v>200</v>
      </c>
      <c r="H1428" t="s">
        <v>2925</v>
      </c>
      <c r="I1428">
        <v>9934</v>
      </c>
      <c r="J1428" t="s">
        <v>3190</v>
      </c>
      <c r="K1428" t="s">
        <v>2932</v>
      </c>
      <c r="L1428">
        <v>2780</v>
      </c>
      <c r="M1428">
        <v>2759</v>
      </c>
      <c r="N1428">
        <v>300</v>
      </c>
      <c r="O1428" t="s">
        <v>2928</v>
      </c>
      <c r="P1428">
        <v>0.53779292288463398</v>
      </c>
      <c r="Q1428">
        <v>0.86711704199570405</v>
      </c>
      <c r="R1428">
        <v>0.351209400522977</v>
      </c>
      <c r="S1428">
        <v>7.2126321724738304E-2</v>
      </c>
      <c r="T1428">
        <v>0.52935838665368495</v>
      </c>
      <c r="U1428">
        <v>0.52935838665368495</v>
      </c>
      <c r="V1428">
        <v>0.37153944077272899</v>
      </c>
      <c r="W1428">
        <v>2.82</v>
      </c>
      <c r="X1428">
        <v>8.0500000000000007</v>
      </c>
      <c r="Y1428">
        <v>-224442</v>
      </c>
      <c r="Z1428">
        <v>-13202</v>
      </c>
      <c r="AA1428">
        <v>-0.66</v>
      </c>
      <c r="AB1428">
        <v>17</v>
      </c>
      <c r="AC1428">
        <v>7</v>
      </c>
      <c r="AD1428">
        <v>10</v>
      </c>
      <c r="AE1428">
        <v>41.18</v>
      </c>
      <c r="AF1428">
        <v>12</v>
      </c>
      <c r="AG1428">
        <v>4</v>
      </c>
      <c r="AH1428">
        <v>6</v>
      </c>
      <c r="AI1428">
        <v>7</v>
      </c>
    </row>
    <row r="1429" spans="1:35" x14ac:dyDescent="0.2">
      <c r="A1429" s="102">
        <v>194</v>
      </c>
      <c r="B1429">
        <v>5301</v>
      </c>
      <c r="C1429" t="s">
        <v>861</v>
      </c>
      <c r="D1429" t="s">
        <v>2924</v>
      </c>
      <c r="E1429">
        <v>1029</v>
      </c>
      <c r="F1429">
        <v>1027</v>
      </c>
      <c r="G1429">
        <v>900</v>
      </c>
      <c r="H1429" t="s">
        <v>2925</v>
      </c>
      <c r="I1429">
        <v>9474</v>
      </c>
      <c r="J1429" t="s">
        <v>3206</v>
      </c>
      <c r="K1429" t="s">
        <v>2927</v>
      </c>
      <c r="L1429">
        <v>1585</v>
      </c>
      <c r="M1429">
        <v>1584</v>
      </c>
      <c r="N1429">
        <v>600</v>
      </c>
      <c r="O1429" t="s">
        <v>2928</v>
      </c>
      <c r="P1429">
        <v>0.77783577912106505</v>
      </c>
      <c r="Q1429">
        <v>0.93032549540079201</v>
      </c>
      <c r="R1429" s="15">
        <v>0.44213666885408898</v>
      </c>
      <c r="S1429">
        <v>5.0489523521056602E-2</v>
      </c>
      <c r="T1429">
        <v>1.74974554440977</v>
      </c>
      <c r="U1429">
        <v>1.74974554440977</v>
      </c>
      <c r="V1429">
        <v>2.0451459712350801</v>
      </c>
      <c r="W1429">
        <v>8.9</v>
      </c>
      <c r="X1429">
        <v>2.75</v>
      </c>
      <c r="Y1429">
        <v>-226900</v>
      </c>
      <c r="Z1429">
        <v>-14181</v>
      </c>
      <c r="AA1429">
        <v>-0.75</v>
      </c>
      <c r="AB1429">
        <v>16</v>
      </c>
      <c r="AC1429">
        <v>8</v>
      </c>
      <c r="AD1429">
        <v>8</v>
      </c>
      <c r="AE1429">
        <v>50</v>
      </c>
      <c r="AF1429">
        <v>10</v>
      </c>
      <c r="AG1429">
        <v>7</v>
      </c>
      <c r="AH1429">
        <v>7</v>
      </c>
      <c r="AI1429">
        <v>2</v>
      </c>
    </row>
    <row r="1430" spans="1:35" x14ac:dyDescent="0.2">
      <c r="A1430" s="102">
        <v>243</v>
      </c>
      <c r="B1430">
        <v>1803</v>
      </c>
      <c r="C1430" t="s">
        <v>2936</v>
      </c>
      <c r="D1430" t="s">
        <v>2935</v>
      </c>
      <c r="E1430">
        <v>1160</v>
      </c>
      <c r="F1430">
        <v>1165</v>
      </c>
      <c r="G1430">
        <v>900</v>
      </c>
      <c r="H1430" t="s">
        <v>2925</v>
      </c>
      <c r="I1430">
        <v>6952</v>
      </c>
      <c r="J1430" t="s">
        <v>540</v>
      </c>
      <c r="K1430" t="s">
        <v>2930</v>
      </c>
      <c r="L1430">
        <v>2036</v>
      </c>
      <c r="M1430">
        <v>2031</v>
      </c>
      <c r="N1430">
        <v>500</v>
      </c>
      <c r="O1430" t="s">
        <v>2928</v>
      </c>
      <c r="P1430">
        <v>0.62496058442200897</v>
      </c>
      <c r="Q1430">
        <v>0.925099954043618</v>
      </c>
      <c r="R1430">
        <v>0.109814455280454</v>
      </c>
      <c r="S1430">
        <v>5.8422192051935801E-2</v>
      </c>
      <c r="T1430">
        <v>1.4287096490907001</v>
      </c>
      <c r="U1430">
        <v>1.4287096490907001</v>
      </c>
      <c r="V1430">
        <v>1.2080249440050199</v>
      </c>
      <c r="W1430">
        <v>7.31</v>
      </c>
      <c r="X1430">
        <v>3.25</v>
      </c>
      <c r="Y1430">
        <v>-227296</v>
      </c>
      <c r="Z1430">
        <v>-9882</v>
      </c>
      <c r="AA1430">
        <v>-0.49</v>
      </c>
      <c r="AB1430">
        <v>23</v>
      </c>
      <c r="AC1430">
        <v>10</v>
      </c>
      <c r="AD1430">
        <v>13</v>
      </c>
      <c r="AE1430">
        <v>43.48</v>
      </c>
      <c r="AF1430">
        <v>14</v>
      </c>
      <c r="AG1430">
        <v>5</v>
      </c>
      <c r="AH1430">
        <v>6</v>
      </c>
      <c r="AI1430">
        <v>12</v>
      </c>
    </row>
    <row r="1431" spans="1:35" x14ac:dyDescent="0.2">
      <c r="A1431" s="102">
        <v>982</v>
      </c>
      <c r="B1431">
        <v>3141</v>
      </c>
      <c r="C1431" t="s">
        <v>3130</v>
      </c>
      <c r="D1431" t="s">
        <v>2951</v>
      </c>
      <c r="E1431">
        <v>6330</v>
      </c>
      <c r="F1431">
        <v>6320</v>
      </c>
      <c r="G1431">
        <v>100</v>
      </c>
      <c r="H1431" t="s">
        <v>2925</v>
      </c>
      <c r="I1431">
        <v>6703</v>
      </c>
      <c r="J1431" t="s">
        <v>3249</v>
      </c>
      <c r="K1431" t="s">
        <v>2930</v>
      </c>
      <c r="L1431">
        <v>1393</v>
      </c>
      <c r="M1431">
        <v>1400</v>
      </c>
      <c r="N1431">
        <v>500</v>
      </c>
      <c r="O1431" t="s">
        <v>2928</v>
      </c>
      <c r="P1431">
        <v>0.53495595362313597</v>
      </c>
      <c r="Q1431">
        <v>0.86126925832002199</v>
      </c>
      <c r="R1431">
        <v>0.17842343847337</v>
      </c>
      <c r="S1431">
        <v>4.8432280709358698E-3</v>
      </c>
      <c r="T1431">
        <v>0.50856450056200198</v>
      </c>
      <c r="U1431">
        <v>0.50856450056200198</v>
      </c>
      <c r="V1431">
        <v>0.907566045257714</v>
      </c>
      <c r="W1431">
        <v>2.04</v>
      </c>
      <c r="X1431">
        <v>10.76</v>
      </c>
      <c r="Y1431">
        <v>-228143</v>
      </c>
      <c r="Z1431">
        <v>-10370</v>
      </c>
      <c r="AA1431">
        <v>-0.56000000000000005</v>
      </c>
      <c r="AB1431">
        <v>22</v>
      </c>
      <c r="AC1431">
        <v>10</v>
      </c>
      <c r="AD1431">
        <v>12</v>
      </c>
      <c r="AE1431">
        <v>45.45</v>
      </c>
      <c r="AF1431">
        <v>13</v>
      </c>
      <c r="AG1431">
        <v>6</v>
      </c>
      <c r="AH1431">
        <v>9</v>
      </c>
      <c r="AI1431">
        <v>7</v>
      </c>
    </row>
    <row r="1432" spans="1:35" x14ac:dyDescent="0.2">
      <c r="A1432" s="102">
        <v>231</v>
      </c>
      <c r="B1432">
        <v>2531</v>
      </c>
      <c r="C1432" t="s">
        <v>2952</v>
      </c>
      <c r="D1432" t="s">
        <v>2953</v>
      </c>
      <c r="E1432">
        <v>1021</v>
      </c>
      <c r="F1432">
        <v>1006</v>
      </c>
      <c r="G1432">
        <v>900</v>
      </c>
      <c r="H1432" t="s">
        <v>2925</v>
      </c>
      <c r="I1432">
        <v>2607</v>
      </c>
      <c r="J1432" t="s">
        <v>2954</v>
      </c>
      <c r="K1432" t="s">
        <v>2953</v>
      </c>
      <c r="L1432">
        <v>2936</v>
      </c>
      <c r="M1432">
        <v>2901</v>
      </c>
      <c r="N1432">
        <v>300</v>
      </c>
      <c r="O1432" t="s">
        <v>2928</v>
      </c>
      <c r="P1432">
        <v>0.93141058918404795</v>
      </c>
      <c r="Q1432">
        <v>0.92586871046635799</v>
      </c>
      <c r="R1432">
        <v>6.9723659891475095E-2</v>
      </c>
      <c r="S1432">
        <v>7.9004436554605696E-3</v>
      </c>
      <c r="T1432">
        <v>1.5672459373201899</v>
      </c>
      <c r="U1432">
        <v>1.5672459373201899</v>
      </c>
      <c r="V1432">
        <v>0.86821315344376704</v>
      </c>
      <c r="W1432">
        <v>2.2200000000000002</v>
      </c>
      <c r="X1432">
        <v>4.03</v>
      </c>
      <c r="Y1432">
        <v>-230424</v>
      </c>
      <c r="Z1432">
        <v>-12801</v>
      </c>
      <c r="AA1432">
        <v>-0.66</v>
      </c>
      <c r="AB1432">
        <v>18</v>
      </c>
      <c r="AC1432">
        <v>9</v>
      </c>
      <c r="AD1432">
        <v>9</v>
      </c>
      <c r="AE1432">
        <v>50</v>
      </c>
      <c r="AF1432">
        <v>11</v>
      </c>
      <c r="AG1432">
        <v>6</v>
      </c>
      <c r="AH1432">
        <v>8</v>
      </c>
      <c r="AI1432">
        <v>4</v>
      </c>
    </row>
    <row r="1433" spans="1:35" x14ac:dyDescent="0.2">
      <c r="A1433" s="102">
        <v>548</v>
      </c>
      <c r="B1433">
        <v>6028</v>
      </c>
      <c r="C1433" t="s">
        <v>694</v>
      </c>
      <c r="D1433" t="s">
        <v>2940</v>
      </c>
      <c r="E1433">
        <v>7870</v>
      </c>
      <c r="F1433">
        <v>7750</v>
      </c>
      <c r="G1433">
        <v>100</v>
      </c>
      <c r="H1433" t="s">
        <v>2925</v>
      </c>
      <c r="I1433">
        <v>8604</v>
      </c>
      <c r="J1433" t="s">
        <v>541</v>
      </c>
      <c r="K1433" t="s">
        <v>3183</v>
      </c>
      <c r="L1433">
        <v>559</v>
      </c>
      <c r="M1433">
        <v>561.6</v>
      </c>
      <c r="N1433">
        <v>1400</v>
      </c>
      <c r="O1433" t="s">
        <v>2928</v>
      </c>
      <c r="P1433">
        <v>0.65628008634039803</v>
      </c>
      <c r="Q1433">
        <v>0.89827533504733803</v>
      </c>
      <c r="R1433">
        <v>0.208082047599186</v>
      </c>
      <c r="S1433">
        <v>3.6333835206722301E-2</v>
      </c>
      <c r="T1433">
        <v>1.06294819560059</v>
      </c>
      <c r="U1433">
        <v>1.06294819560059</v>
      </c>
      <c r="V1433">
        <v>1.26932801389532</v>
      </c>
      <c r="W1433">
        <v>2.63</v>
      </c>
      <c r="X1433">
        <v>1.45</v>
      </c>
      <c r="Y1433">
        <v>-230493</v>
      </c>
      <c r="Z1433">
        <v>-10477</v>
      </c>
      <c r="AA1433">
        <v>-0.72</v>
      </c>
      <c r="AB1433">
        <v>22</v>
      </c>
      <c r="AC1433">
        <v>10</v>
      </c>
      <c r="AD1433">
        <v>12</v>
      </c>
      <c r="AE1433">
        <v>45.45</v>
      </c>
      <c r="AF1433">
        <v>10</v>
      </c>
      <c r="AG1433">
        <v>8</v>
      </c>
      <c r="AH1433">
        <v>11</v>
      </c>
      <c r="AI1433">
        <v>3</v>
      </c>
    </row>
    <row r="1434" spans="1:35" x14ac:dyDescent="0.2">
      <c r="A1434" s="102">
        <v>1008</v>
      </c>
      <c r="B1434">
        <v>5713</v>
      </c>
      <c r="C1434" t="s">
        <v>3275</v>
      </c>
      <c r="D1434" t="s">
        <v>2941</v>
      </c>
      <c r="E1434">
        <v>3234</v>
      </c>
      <c r="F1434">
        <v>3215</v>
      </c>
      <c r="G1434">
        <v>300</v>
      </c>
      <c r="H1434" t="s">
        <v>2925</v>
      </c>
      <c r="I1434">
        <v>7313</v>
      </c>
      <c r="J1434" t="s">
        <v>2871</v>
      </c>
      <c r="K1434" t="s">
        <v>2943</v>
      </c>
      <c r="L1434">
        <v>3180</v>
      </c>
      <c r="M1434">
        <v>3155</v>
      </c>
      <c r="N1434">
        <v>300</v>
      </c>
      <c r="O1434" t="s">
        <v>2928</v>
      </c>
      <c r="P1434">
        <v>0.64505600865554402</v>
      </c>
      <c r="Q1434">
        <v>0.85876562437632398</v>
      </c>
      <c r="R1434">
        <v>0.37496286864015299</v>
      </c>
      <c r="S1434">
        <v>2.7120805398396599E-3</v>
      </c>
      <c r="T1434">
        <v>0.151174116826225</v>
      </c>
      <c r="U1434">
        <v>0.151174116826225</v>
      </c>
      <c r="V1434">
        <v>0.22712056410091</v>
      </c>
      <c r="W1434">
        <v>0.55000000000000004</v>
      </c>
      <c r="X1434">
        <v>1.87</v>
      </c>
      <c r="Y1434">
        <v>-230976</v>
      </c>
      <c r="Z1434">
        <v>-19248</v>
      </c>
      <c r="AA1434">
        <v>-1.07</v>
      </c>
      <c r="AB1434">
        <v>12</v>
      </c>
      <c r="AC1434">
        <v>3</v>
      </c>
      <c r="AD1434">
        <v>9</v>
      </c>
      <c r="AE1434">
        <v>25</v>
      </c>
      <c r="AF1434">
        <v>13</v>
      </c>
      <c r="AG1434">
        <v>3</v>
      </c>
      <c r="AH1434">
        <v>4</v>
      </c>
      <c r="AI1434">
        <v>5</v>
      </c>
    </row>
    <row r="1435" spans="1:35" x14ac:dyDescent="0.2">
      <c r="A1435" s="102">
        <v>349</v>
      </c>
      <c r="B1435">
        <v>4004</v>
      </c>
      <c r="C1435" t="s">
        <v>3186</v>
      </c>
      <c r="D1435" t="s">
        <v>2950</v>
      </c>
      <c r="E1435">
        <v>2749</v>
      </c>
      <c r="F1435">
        <v>2755</v>
      </c>
      <c r="G1435">
        <v>300</v>
      </c>
      <c r="H1435" t="s">
        <v>2928</v>
      </c>
      <c r="I1435">
        <v>7976</v>
      </c>
      <c r="J1435" t="s">
        <v>2983</v>
      </c>
      <c r="K1435" t="s">
        <v>2949</v>
      </c>
      <c r="L1435">
        <v>1703</v>
      </c>
      <c r="M1435">
        <v>1683</v>
      </c>
      <c r="N1435">
        <v>500</v>
      </c>
      <c r="O1435" t="s">
        <v>2925</v>
      </c>
      <c r="P1435">
        <v>0.83682972451323101</v>
      </c>
      <c r="Q1435">
        <v>0.91351563289417503</v>
      </c>
      <c r="R1435">
        <v>0.189713620313429</v>
      </c>
      <c r="S1435">
        <v>1.7809298914001799E-2</v>
      </c>
      <c r="T1435">
        <v>-1.39720154347831</v>
      </c>
      <c r="U1435">
        <v>1.39720154347831</v>
      </c>
      <c r="V1435">
        <v>1.6791135236338099</v>
      </c>
      <c r="W1435">
        <v>-5.29</v>
      </c>
      <c r="X1435">
        <v>1.81</v>
      </c>
      <c r="Y1435">
        <v>-233866</v>
      </c>
      <c r="Z1435">
        <v>-11693</v>
      </c>
      <c r="AA1435">
        <v>-0.63</v>
      </c>
      <c r="AB1435">
        <v>20</v>
      </c>
      <c r="AC1435">
        <v>8</v>
      </c>
      <c r="AD1435">
        <v>12</v>
      </c>
      <c r="AE1435">
        <v>40</v>
      </c>
      <c r="AF1435">
        <v>9</v>
      </c>
      <c r="AG1435">
        <v>7</v>
      </c>
      <c r="AH1435">
        <v>10</v>
      </c>
      <c r="AI1435">
        <v>3</v>
      </c>
    </row>
    <row r="1436" spans="1:35" x14ac:dyDescent="0.2">
      <c r="A1436" s="102">
        <v>1391</v>
      </c>
      <c r="B1436">
        <v>4540</v>
      </c>
      <c r="C1436" t="s">
        <v>3652</v>
      </c>
      <c r="D1436" t="s">
        <v>2948</v>
      </c>
      <c r="E1436">
        <v>3115</v>
      </c>
      <c r="F1436">
        <v>3085</v>
      </c>
      <c r="G1436">
        <v>300</v>
      </c>
      <c r="H1436" t="s">
        <v>2928</v>
      </c>
      <c r="I1436">
        <v>9956</v>
      </c>
      <c r="J1436" t="s">
        <v>2874</v>
      </c>
      <c r="K1436" t="s">
        <v>2951</v>
      </c>
      <c r="L1436">
        <v>2037</v>
      </c>
      <c r="M1436">
        <v>1991</v>
      </c>
      <c r="N1436">
        <v>500</v>
      </c>
      <c r="O1436" t="s">
        <v>2925</v>
      </c>
      <c r="P1436">
        <v>0.77270073084721203</v>
      </c>
      <c r="Q1436">
        <v>0.81928964484348399</v>
      </c>
      <c r="R1436">
        <v>0.28200560334087599</v>
      </c>
      <c r="S1436">
        <v>8.2107810388050706E-2</v>
      </c>
      <c r="T1436">
        <v>-0.47384790820079498</v>
      </c>
      <c r="U1436">
        <v>0.47384790820079498</v>
      </c>
      <c r="V1436">
        <v>0.41182649013149197</v>
      </c>
      <c r="W1436">
        <v>-1.01</v>
      </c>
      <c r="X1436">
        <v>7.56</v>
      </c>
      <c r="Y1436">
        <v>-234600</v>
      </c>
      <c r="Z1436">
        <v>-13800</v>
      </c>
      <c r="AA1436">
        <v>-0.79</v>
      </c>
      <c r="AB1436">
        <v>17</v>
      </c>
      <c r="AC1436">
        <v>6</v>
      </c>
      <c r="AD1436">
        <v>11</v>
      </c>
      <c r="AE1436">
        <v>35.29</v>
      </c>
      <c r="AF1436">
        <v>10</v>
      </c>
      <c r="AG1436">
        <v>5</v>
      </c>
      <c r="AH1436">
        <v>8</v>
      </c>
      <c r="AI1436">
        <v>4</v>
      </c>
    </row>
    <row r="1437" spans="1:35" x14ac:dyDescent="0.2">
      <c r="A1437" s="102">
        <v>109</v>
      </c>
      <c r="B1437">
        <v>7201</v>
      </c>
      <c r="C1437" t="s">
        <v>2970</v>
      </c>
      <c r="D1437" t="s">
        <v>2943</v>
      </c>
      <c r="E1437">
        <v>604</v>
      </c>
      <c r="F1437">
        <v>596.1</v>
      </c>
      <c r="G1437">
        <v>1800</v>
      </c>
      <c r="H1437" t="s">
        <v>2928</v>
      </c>
      <c r="I1437">
        <v>9501</v>
      </c>
      <c r="J1437" t="s">
        <v>2992</v>
      </c>
      <c r="K1437" t="s">
        <v>2990</v>
      </c>
      <c r="L1437">
        <v>461</v>
      </c>
      <c r="M1437">
        <v>451</v>
      </c>
      <c r="N1437">
        <v>2400</v>
      </c>
      <c r="O1437" t="s">
        <v>2925</v>
      </c>
      <c r="P1437">
        <v>0.86678377802740902</v>
      </c>
      <c r="Q1437">
        <v>0.94086264545570797</v>
      </c>
      <c r="R1437">
        <v>6.3231686550337196E-3</v>
      </c>
      <c r="S1437">
        <v>7.7254047023388395E-2</v>
      </c>
      <c r="T1437">
        <v>-1.33247449455467</v>
      </c>
      <c r="U1437">
        <v>1.33247449455467</v>
      </c>
      <c r="V1437">
        <v>1.4063833894933699</v>
      </c>
      <c r="W1437">
        <v>-4.8099999999999996</v>
      </c>
      <c r="X1437">
        <v>0.88</v>
      </c>
      <c r="Y1437">
        <v>-237979</v>
      </c>
      <c r="Z1437">
        <v>-12525</v>
      </c>
      <c r="AA1437">
        <v>-0.62</v>
      </c>
      <c r="AB1437">
        <v>19</v>
      </c>
      <c r="AC1437">
        <v>10</v>
      </c>
      <c r="AD1437">
        <v>9</v>
      </c>
      <c r="AE1437">
        <v>52.63</v>
      </c>
      <c r="AF1437">
        <v>10</v>
      </c>
      <c r="AG1437">
        <v>7</v>
      </c>
      <c r="AH1437">
        <v>7</v>
      </c>
      <c r="AI1437">
        <v>5</v>
      </c>
    </row>
    <row r="1438" spans="1:35" x14ac:dyDescent="0.2">
      <c r="A1438" s="102">
        <v>1301</v>
      </c>
      <c r="B1438">
        <v>4626</v>
      </c>
      <c r="C1438" t="s">
        <v>3255</v>
      </c>
      <c r="D1438" t="s">
        <v>2950</v>
      </c>
      <c r="E1438">
        <v>5170</v>
      </c>
      <c r="F1438">
        <v>5140</v>
      </c>
      <c r="G1438">
        <v>200</v>
      </c>
      <c r="H1438" t="s">
        <v>2925</v>
      </c>
      <c r="I1438">
        <v>8113</v>
      </c>
      <c r="J1438" t="s">
        <v>3399</v>
      </c>
      <c r="K1438" t="s">
        <v>2950</v>
      </c>
      <c r="L1438">
        <v>3720</v>
      </c>
      <c r="M1438">
        <v>3752</v>
      </c>
      <c r="N1438">
        <v>300</v>
      </c>
      <c r="O1438" t="s">
        <v>2928</v>
      </c>
      <c r="P1438">
        <v>0.68174916224214699</v>
      </c>
      <c r="Q1438">
        <v>0.82935106568288697</v>
      </c>
      <c r="R1438" s="15">
        <v>1.20199449739022E-5</v>
      </c>
      <c r="S1438">
        <v>8.4471213250788806E-3</v>
      </c>
      <c r="T1438">
        <v>2.6297652620068499</v>
      </c>
      <c r="U1438">
        <v>2.6297652620068499</v>
      </c>
      <c r="V1438">
        <v>3.0671484152092301</v>
      </c>
      <c r="W1438">
        <v>12.56</v>
      </c>
      <c r="X1438">
        <v>9.49</v>
      </c>
      <c r="Y1438">
        <v>-239265</v>
      </c>
      <c r="Z1438">
        <v>-18405</v>
      </c>
      <c r="AA1438">
        <v>-0.93</v>
      </c>
      <c r="AB1438">
        <v>13</v>
      </c>
      <c r="AC1438">
        <v>4</v>
      </c>
      <c r="AD1438">
        <v>9</v>
      </c>
      <c r="AE1438">
        <v>30.77</v>
      </c>
      <c r="AF1438">
        <v>12</v>
      </c>
      <c r="AG1438">
        <v>3</v>
      </c>
      <c r="AH1438">
        <v>6</v>
      </c>
      <c r="AI1438">
        <v>4</v>
      </c>
    </row>
    <row r="1439" spans="1:35" x14ac:dyDescent="0.2">
      <c r="A1439" s="102">
        <v>1352</v>
      </c>
      <c r="B1439">
        <v>4208</v>
      </c>
      <c r="C1439" t="s">
        <v>3185</v>
      </c>
      <c r="D1439" t="s">
        <v>2950</v>
      </c>
      <c r="E1439">
        <v>2253</v>
      </c>
      <c r="F1439">
        <v>2236</v>
      </c>
      <c r="G1439">
        <v>400</v>
      </c>
      <c r="H1439" t="s">
        <v>2925</v>
      </c>
      <c r="I1439">
        <v>8358</v>
      </c>
      <c r="J1439" t="s">
        <v>3273</v>
      </c>
      <c r="K1439" t="s">
        <v>2988</v>
      </c>
      <c r="L1439">
        <v>449</v>
      </c>
      <c r="M1439">
        <v>434</v>
      </c>
      <c r="N1439">
        <v>2100</v>
      </c>
      <c r="O1439" t="s">
        <v>2928</v>
      </c>
      <c r="P1439">
        <v>0.59394514366780604</v>
      </c>
      <c r="Q1439">
        <v>0.82312393242563997</v>
      </c>
      <c r="R1439">
        <v>8.1911518920026294E-2</v>
      </c>
      <c r="S1439">
        <v>6.3685118819192907E-2</v>
      </c>
      <c r="T1439">
        <v>1.0192772669969099</v>
      </c>
      <c r="U1439">
        <v>1.0192772669969099</v>
      </c>
      <c r="V1439">
        <v>0.70477514298777699</v>
      </c>
      <c r="W1439">
        <v>7.12</v>
      </c>
      <c r="X1439">
        <v>1.9</v>
      </c>
      <c r="Y1439">
        <v>-240043</v>
      </c>
      <c r="Z1439">
        <v>-8277</v>
      </c>
      <c r="AA1439">
        <v>-0.43</v>
      </c>
      <c r="AB1439">
        <v>29</v>
      </c>
      <c r="AC1439">
        <v>15</v>
      </c>
      <c r="AD1439">
        <v>14</v>
      </c>
      <c r="AE1439">
        <v>51.72</v>
      </c>
      <c r="AF1439">
        <v>9</v>
      </c>
      <c r="AG1439">
        <v>14</v>
      </c>
      <c r="AH1439">
        <v>13</v>
      </c>
      <c r="AI1439">
        <v>2</v>
      </c>
    </row>
    <row r="1440" spans="1:35" x14ac:dyDescent="0.2">
      <c r="A1440" s="102">
        <v>1179</v>
      </c>
      <c r="B1440">
        <v>4739</v>
      </c>
      <c r="C1440" t="s">
        <v>2985</v>
      </c>
      <c r="D1440" t="s">
        <v>2927</v>
      </c>
      <c r="E1440">
        <v>3330</v>
      </c>
      <c r="F1440">
        <v>3345</v>
      </c>
      <c r="G1440">
        <v>300</v>
      </c>
      <c r="H1440" t="s">
        <v>2925</v>
      </c>
      <c r="I1440">
        <v>4819</v>
      </c>
      <c r="J1440" t="s">
        <v>2944</v>
      </c>
      <c r="K1440" t="s">
        <v>2927</v>
      </c>
      <c r="L1440">
        <v>4350</v>
      </c>
      <c r="M1440">
        <v>4245</v>
      </c>
      <c r="N1440">
        <v>200</v>
      </c>
      <c r="O1440" t="s">
        <v>2928</v>
      </c>
      <c r="P1440">
        <v>0.57645456296741004</v>
      </c>
      <c r="Q1440">
        <v>0.84178372537857005</v>
      </c>
      <c r="R1440">
        <v>0.47340596151310799</v>
      </c>
      <c r="S1440">
        <v>4.2326765642979797E-2</v>
      </c>
      <c r="T1440">
        <v>0.744749395542597</v>
      </c>
      <c r="U1440">
        <v>0.744749395542597</v>
      </c>
      <c r="V1440">
        <v>0.399540858615622</v>
      </c>
      <c r="W1440">
        <v>4.34</v>
      </c>
      <c r="X1440">
        <v>18.2</v>
      </c>
      <c r="Y1440">
        <v>-240459</v>
      </c>
      <c r="Z1440">
        <v>-10455</v>
      </c>
      <c r="AA1440">
        <v>-0.64</v>
      </c>
      <c r="AB1440">
        <v>23</v>
      </c>
      <c r="AC1440">
        <v>9</v>
      </c>
      <c r="AD1440">
        <v>14</v>
      </c>
      <c r="AE1440">
        <v>39.130000000000003</v>
      </c>
      <c r="AF1440">
        <v>10</v>
      </c>
      <c r="AG1440">
        <v>6</v>
      </c>
      <c r="AH1440">
        <v>11</v>
      </c>
      <c r="AI1440">
        <v>6</v>
      </c>
    </row>
    <row r="1441" spans="1:35" x14ac:dyDescent="0.2">
      <c r="A1441" s="102">
        <v>11</v>
      </c>
      <c r="B1441">
        <v>6951</v>
      </c>
      <c r="C1441" t="s">
        <v>229</v>
      </c>
      <c r="D1441" t="s">
        <v>2930</v>
      </c>
      <c r="E1441">
        <v>3685</v>
      </c>
      <c r="F1441">
        <v>3665</v>
      </c>
      <c r="G1441">
        <v>200</v>
      </c>
      <c r="H1441" t="s">
        <v>2925</v>
      </c>
      <c r="I1441">
        <v>8036</v>
      </c>
      <c r="J1441" t="s">
        <v>2939</v>
      </c>
      <c r="K1441" t="s">
        <v>2932</v>
      </c>
      <c r="L1441">
        <v>8010</v>
      </c>
      <c r="M1441">
        <v>8020</v>
      </c>
      <c r="N1441">
        <v>100</v>
      </c>
      <c r="O1441" t="s">
        <v>2928</v>
      </c>
      <c r="P1441">
        <v>0.87107824981189297</v>
      </c>
      <c r="Q1441">
        <v>0.96555755494241502</v>
      </c>
      <c r="R1441">
        <v>6.0706756513526798E-2</v>
      </c>
      <c r="S1441">
        <v>7.5555286358440304E-2</v>
      </c>
      <c r="T1441">
        <v>1.2007297501009799</v>
      </c>
      <c r="U1441">
        <v>1.2007297501009799</v>
      </c>
      <c r="V1441">
        <v>1.65993111261927</v>
      </c>
      <c r="W1441">
        <v>4.22</v>
      </c>
      <c r="X1441">
        <v>8.6</v>
      </c>
      <c r="Y1441">
        <v>-241753</v>
      </c>
      <c r="Z1441">
        <v>-12088</v>
      </c>
      <c r="AA1441">
        <v>-0.5</v>
      </c>
      <c r="AB1441">
        <v>20</v>
      </c>
      <c r="AC1441">
        <v>9</v>
      </c>
      <c r="AD1441">
        <v>11</v>
      </c>
      <c r="AE1441">
        <v>45</v>
      </c>
      <c r="AF1441">
        <v>9</v>
      </c>
      <c r="AG1441">
        <v>8</v>
      </c>
      <c r="AH1441">
        <v>9</v>
      </c>
      <c r="AI1441">
        <v>3</v>
      </c>
    </row>
    <row r="1442" spans="1:35" x14ac:dyDescent="0.2">
      <c r="A1442" s="102">
        <v>377</v>
      </c>
      <c r="B1442">
        <v>3387</v>
      </c>
      <c r="C1442" t="s">
        <v>784</v>
      </c>
      <c r="D1442" t="s">
        <v>2951</v>
      </c>
      <c r="E1442">
        <v>2387</v>
      </c>
      <c r="F1442">
        <v>2359</v>
      </c>
      <c r="G1442">
        <v>400</v>
      </c>
      <c r="H1442" t="s">
        <v>2925</v>
      </c>
      <c r="I1442">
        <v>4516</v>
      </c>
      <c r="J1442" t="s">
        <v>3669</v>
      </c>
      <c r="K1442" t="s">
        <v>2948</v>
      </c>
      <c r="L1442">
        <v>8990</v>
      </c>
      <c r="M1442">
        <v>9360</v>
      </c>
      <c r="N1442">
        <v>100</v>
      </c>
      <c r="O1442" t="s">
        <v>2928</v>
      </c>
      <c r="P1442">
        <v>0.53110275755886505</v>
      </c>
      <c r="Q1442">
        <v>0.911126322649916</v>
      </c>
      <c r="R1442">
        <v>2.1782980594271899E-2</v>
      </c>
      <c r="S1442">
        <v>6.1345596569496903E-4</v>
      </c>
      <c r="T1442">
        <v>2.5655804301682799</v>
      </c>
      <c r="U1442">
        <v>2.5655804301682799</v>
      </c>
      <c r="V1442">
        <v>3.4207847775218001</v>
      </c>
      <c r="W1442">
        <v>18.670000000000002</v>
      </c>
      <c r="X1442">
        <v>0.81</v>
      </c>
      <c r="Y1442">
        <v>-241909</v>
      </c>
      <c r="Z1442">
        <v>-16127</v>
      </c>
      <c r="AA1442">
        <v>-0.83</v>
      </c>
      <c r="AB1442">
        <v>15</v>
      </c>
      <c r="AC1442">
        <v>8</v>
      </c>
      <c r="AD1442">
        <v>7</v>
      </c>
      <c r="AE1442">
        <v>53.33</v>
      </c>
      <c r="AF1442">
        <v>8</v>
      </c>
      <c r="AG1442">
        <v>7</v>
      </c>
      <c r="AH1442">
        <v>6</v>
      </c>
      <c r="AI1442">
        <v>2</v>
      </c>
    </row>
    <row r="1443" spans="1:35" x14ac:dyDescent="0.2">
      <c r="A1443" s="102">
        <v>735</v>
      </c>
      <c r="B1443">
        <v>1973</v>
      </c>
      <c r="C1443" t="s">
        <v>2933</v>
      </c>
      <c r="D1443" t="s">
        <v>2927</v>
      </c>
      <c r="E1443">
        <v>4215</v>
      </c>
      <c r="F1443">
        <v>4215</v>
      </c>
      <c r="G1443">
        <v>200</v>
      </c>
      <c r="H1443" t="s">
        <v>2925</v>
      </c>
      <c r="I1443">
        <v>2127</v>
      </c>
      <c r="J1443" t="s">
        <v>3174</v>
      </c>
      <c r="K1443" t="s">
        <v>2940</v>
      </c>
      <c r="L1443">
        <v>3750</v>
      </c>
      <c r="M1443">
        <v>3830</v>
      </c>
      <c r="N1443">
        <v>200</v>
      </c>
      <c r="O1443" t="s">
        <v>2928</v>
      </c>
      <c r="P1443">
        <v>0.63290634281504399</v>
      </c>
      <c r="Q1443">
        <v>0.88421356269852203</v>
      </c>
      <c r="R1443">
        <v>0.44101847618252199</v>
      </c>
      <c r="S1443">
        <v>6.3506721028652902E-2</v>
      </c>
      <c r="T1443">
        <v>1.3184301070778099</v>
      </c>
      <c r="U1443">
        <v>1.3184301070778099</v>
      </c>
      <c r="V1443">
        <v>1.3553243051003001</v>
      </c>
      <c r="W1443">
        <v>7.58</v>
      </c>
      <c r="X1443">
        <v>9.1300000000000008</v>
      </c>
      <c r="Y1443">
        <v>-245393</v>
      </c>
      <c r="Z1443">
        <v>-12915</v>
      </c>
      <c r="AA1443">
        <v>-0.8</v>
      </c>
      <c r="AB1443">
        <v>19</v>
      </c>
      <c r="AC1443">
        <v>8</v>
      </c>
      <c r="AD1443">
        <v>11</v>
      </c>
      <c r="AE1443">
        <v>42.11</v>
      </c>
      <c r="AF1443">
        <v>10</v>
      </c>
      <c r="AG1443">
        <v>7</v>
      </c>
      <c r="AH1443">
        <v>8</v>
      </c>
      <c r="AI1443">
        <v>4</v>
      </c>
    </row>
    <row r="1444" spans="1:35" x14ac:dyDescent="0.2">
      <c r="A1444" s="102">
        <v>660</v>
      </c>
      <c r="B1444">
        <v>4569</v>
      </c>
      <c r="C1444" t="s">
        <v>3264</v>
      </c>
      <c r="D1444" t="s">
        <v>2948</v>
      </c>
      <c r="E1444">
        <v>2200</v>
      </c>
      <c r="F1444">
        <v>2225</v>
      </c>
      <c r="G1444">
        <v>400</v>
      </c>
      <c r="H1444" t="s">
        <v>2925</v>
      </c>
      <c r="I1444">
        <v>7817</v>
      </c>
      <c r="J1444" t="s">
        <v>696</v>
      </c>
      <c r="K1444" t="s">
        <v>2949</v>
      </c>
      <c r="L1444">
        <v>4605</v>
      </c>
      <c r="M1444">
        <v>4615</v>
      </c>
      <c r="N1444">
        <v>200</v>
      </c>
      <c r="O1444" t="s">
        <v>2928</v>
      </c>
      <c r="P1444">
        <v>0.508366473473293</v>
      </c>
      <c r="Q1444">
        <v>0.88995918214658198</v>
      </c>
      <c r="R1444">
        <v>1.2491052637558001E-3</v>
      </c>
      <c r="S1444">
        <v>3.9192255130214598E-2</v>
      </c>
      <c r="T1444">
        <v>2.55184954863266</v>
      </c>
      <c r="U1444">
        <v>2.55184954863266</v>
      </c>
      <c r="V1444">
        <v>2.5521356046235599</v>
      </c>
      <c r="W1444">
        <v>10.3</v>
      </c>
      <c r="X1444">
        <v>3.58</v>
      </c>
      <c r="Y1444">
        <v>-247271</v>
      </c>
      <c r="Z1444">
        <v>-13737</v>
      </c>
      <c r="AA1444">
        <v>-0.59</v>
      </c>
      <c r="AB1444">
        <v>18</v>
      </c>
      <c r="AC1444">
        <v>9</v>
      </c>
      <c r="AD1444">
        <v>9</v>
      </c>
      <c r="AE1444">
        <v>50</v>
      </c>
      <c r="AF1444">
        <v>12</v>
      </c>
      <c r="AG1444">
        <v>3</v>
      </c>
      <c r="AH1444">
        <v>5</v>
      </c>
      <c r="AI1444">
        <v>10</v>
      </c>
    </row>
    <row r="1445" spans="1:35" x14ac:dyDescent="0.2">
      <c r="A1445" s="102">
        <v>1265</v>
      </c>
      <c r="B1445">
        <v>7321</v>
      </c>
      <c r="C1445" t="s">
        <v>3197</v>
      </c>
      <c r="D1445" t="s">
        <v>2988</v>
      </c>
      <c r="E1445">
        <v>629</v>
      </c>
      <c r="F1445">
        <v>614</v>
      </c>
      <c r="G1445">
        <v>1700</v>
      </c>
      <c r="H1445" t="s">
        <v>2928</v>
      </c>
      <c r="I1445">
        <v>9501</v>
      </c>
      <c r="J1445" t="s">
        <v>2992</v>
      </c>
      <c r="K1445" t="s">
        <v>2990</v>
      </c>
      <c r="L1445">
        <v>461</v>
      </c>
      <c r="M1445">
        <v>451</v>
      </c>
      <c r="N1445">
        <v>2300</v>
      </c>
      <c r="O1445" t="s">
        <v>2925</v>
      </c>
      <c r="P1445">
        <v>0.85521050769033502</v>
      </c>
      <c r="Q1445">
        <v>0.83225188556808805</v>
      </c>
      <c r="R1445">
        <v>0.42573222022069401</v>
      </c>
      <c r="S1445">
        <v>8.7104280596660102E-2</v>
      </c>
      <c r="T1445">
        <v>-1.69961508855793</v>
      </c>
      <c r="U1445">
        <v>1.69961508855793</v>
      </c>
      <c r="V1445">
        <v>1.4899365524497299</v>
      </c>
      <c r="W1445">
        <v>-7.63</v>
      </c>
      <c r="X1445">
        <v>0.62</v>
      </c>
      <c r="Y1445">
        <v>-247590</v>
      </c>
      <c r="Z1445">
        <v>-24759</v>
      </c>
      <c r="AA1445">
        <v>-1.1100000000000001</v>
      </c>
      <c r="AB1445">
        <v>10</v>
      </c>
      <c r="AC1445">
        <v>4</v>
      </c>
      <c r="AD1445">
        <v>6</v>
      </c>
      <c r="AE1445">
        <v>40</v>
      </c>
      <c r="AF1445">
        <v>13</v>
      </c>
      <c r="AG1445">
        <v>2</v>
      </c>
      <c r="AH1445">
        <v>5</v>
      </c>
      <c r="AI1445">
        <v>3</v>
      </c>
    </row>
    <row r="1446" spans="1:35" x14ac:dyDescent="0.2">
      <c r="A1446" s="102">
        <v>1148</v>
      </c>
      <c r="B1446">
        <v>6701</v>
      </c>
      <c r="C1446" t="s">
        <v>3178</v>
      </c>
      <c r="D1446" t="s">
        <v>2930</v>
      </c>
      <c r="E1446">
        <v>5010</v>
      </c>
      <c r="F1446">
        <v>5010</v>
      </c>
      <c r="G1446">
        <v>200</v>
      </c>
      <c r="H1446" t="s">
        <v>2925</v>
      </c>
      <c r="I1446">
        <v>9613</v>
      </c>
      <c r="J1446" t="s">
        <v>3647</v>
      </c>
      <c r="K1446" t="s">
        <v>2927</v>
      </c>
      <c r="L1446">
        <v>1489</v>
      </c>
      <c r="M1446">
        <v>1479</v>
      </c>
      <c r="N1446">
        <v>700</v>
      </c>
      <c r="O1446" t="s">
        <v>2928</v>
      </c>
      <c r="P1446">
        <v>0.69637074291443002</v>
      </c>
      <c r="Q1446">
        <v>0.84467006541321499</v>
      </c>
      <c r="R1446">
        <v>5.7344462727674898E-2</v>
      </c>
      <c r="S1446">
        <v>6.1897281986067199E-2</v>
      </c>
      <c r="T1446">
        <v>2.1648876878086201</v>
      </c>
      <c r="U1446">
        <v>2.1648876878086201</v>
      </c>
      <c r="V1446">
        <v>2.2054897470591799</v>
      </c>
      <c r="W1446">
        <v>8.68</v>
      </c>
      <c r="X1446">
        <v>3.32</v>
      </c>
      <c r="Y1446">
        <v>-251390</v>
      </c>
      <c r="Z1446">
        <v>-11971</v>
      </c>
      <c r="AA1446">
        <v>-0.6</v>
      </c>
      <c r="AB1446">
        <v>21</v>
      </c>
      <c r="AC1446">
        <v>10</v>
      </c>
      <c r="AD1446">
        <v>11</v>
      </c>
      <c r="AE1446">
        <v>47.62</v>
      </c>
      <c r="AF1446">
        <v>12</v>
      </c>
      <c r="AG1446">
        <v>5</v>
      </c>
      <c r="AH1446">
        <v>8</v>
      </c>
      <c r="AI1446">
        <v>8</v>
      </c>
    </row>
    <row r="1447" spans="1:35" x14ac:dyDescent="0.2">
      <c r="A1447" s="102">
        <v>1168</v>
      </c>
      <c r="B1447">
        <v>5803</v>
      </c>
      <c r="C1447" t="s">
        <v>26</v>
      </c>
      <c r="D1447" t="s">
        <v>2941</v>
      </c>
      <c r="E1447">
        <v>386</v>
      </c>
      <c r="F1447">
        <v>380</v>
      </c>
      <c r="G1447">
        <v>2700</v>
      </c>
      <c r="H1447" t="s">
        <v>2928</v>
      </c>
      <c r="I1447">
        <v>8795</v>
      </c>
      <c r="J1447" t="s">
        <v>3254</v>
      </c>
      <c r="K1447" t="s">
        <v>3173</v>
      </c>
      <c r="L1447">
        <v>1292</v>
      </c>
      <c r="M1447">
        <v>1289</v>
      </c>
      <c r="N1447">
        <v>800</v>
      </c>
      <c r="O1447" t="s">
        <v>2925</v>
      </c>
      <c r="P1447">
        <v>0.62688497680877198</v>
      </c>
      <c r="Q1447">
        <v>0.84278250076651595</v>
      </c>
      <c r="R1447">
        <v>8.2279517750743894E-2</v>
      </c>
      <c r="S1447">
        <v>2.0652218690478601E-2</v>
      </c>
      <c r="T1447">
        <v>-2.4513205520578101</v>
      </c>
      <c r="U1447">
        <v>2.4513205520578101</v>
      </c>
      <c r="V1447">
        <v>2.3061496056231698</v>
      </c>
      <c r="W1447">
        <v>-19.68</v>
      </c>
      <c r="X1447">
        <v>0.5</v>
      </c>
      <c r="Y1447">
        <v>-251753</v>
      </c>
      <c r="Z1447">
        <v>-14809</v>
      </c>
      <c r="AA1447">
        <v>-0.72</v>
      </c>
      <c r="AB1447">
        <v>17</v>
      </c>
      <c r="AC1447">
        <v>8</v>
      </c>
      <c r="AD1447">
        <v>9</v>
      </c>
      <c r="AE1447">
        <v>47.06</v>
      </c>
      <c r="AF1447">
        <v>13</v>
      </c>
      <c r="AG1447">
        <v>4</v>
      </c>
      <c r="AH1447">
        <v>8</v>
      </c>
      <c r="AI1447">
        <v>5</v>
      </c>
    </row>
    <row r="1448" spans="1:35" x14ac:dyDescent="0.2">
      <c r="A1448" s="102">
        <v>1320</v>
      </c>
      <c r="B1448">
        <v>5020</v>
      </c>
      <c r="C1448" t="s">
        <v>3373</v>
      </c>
      <c r="D1448" t="s">
        <v>3261</v>
      </c>
      <c r="E1448">
        <v>480.9</v>
      </c>
      <c r="F1448">
        <v>483</v>
      </c>
      <c r="G1448">
        <v>1800</v>
      </c>
      <c r="H1448" t="s">
        <v>2925</v>
      </c>
      <c r="I1448">
        <v>6302</v>
      </c>
      <c r="J1448" t="s">
        <v>3256</v>
      </c>
      <c r="K1448" t="s">
        <v>2938</v>
      </c>
      <c r="L1448">
        <v>2938</v>
      </c>
      <c r="M1448">
        <v>2901</v>
      </c>
      <c r="N1448">
        <v>300</v>
      </c>
      <c r="O1448" t="s">
        <v>2928</v>
      </c>
      <c r="P1448">
        <v>0.78411541345540203</v>
      </c>
      <c r="Q1448">
        <v>0.82705227501768797</v>
      </c>
      <c r="R1448">
        <v>0.127395740845405</v>
      </c>
      <c r="S1448">
        <v>2.45729600304351E-2</v>
      </c>
      <c r="T1448">
        <v>2.08041496484064</v>
      </c>
      <c r="U1448">
        <v>2.08041496484064</v>
      </c>
      <c r="V1448">
        <v>1.50718299082125</v>
      </c>
      <c r="W1448">
        <v>5.46</v>
      </c>
      <c r="X1448">
        <v>0.1</v>
      </c>
      <c r="Y1448">
        <v>-253089</v>
      </c>
      <c r="Z1448">
        <v>-13320</v>
      </c>
      <c r="AA1448">
        <v>-0.71</v>
      </c>
      <c r="AB1448">
        <v>19</v>
      </c>
      <c r="AC1448">
        <v>5</v>
      </c>
      <c r="AD1448">
        <v>14</v>
      </c>
      <c r="AE1448">
        <v>26.32</v>
      </c>
      <c r="AF1448">
        <v>11</v>
      </c>
      <c r="AG1448">
        <v>5</v>
      </c>
      <c r="AH1448">
        <v>7</v>
      </c>
      <c r="AI1448">
        <v>7</v>
      </c>
    </row>
    <row r="1449" spans="1:35" x14ac:dyDescent="0.2">
      <c r="A1449" s="102">
        <v>219</v>
      </c>
      <c r="B1449">
        <v>5901</v>
      </c>
      <c r="C1449" t="s">
        <v>228</v>
      </c>
      <c r="D1449" t="s">
        <v>3191</v>
      </c>
      <c r="E1449">
        <v>1974</v>
      </c>
      <c r="F1449">
        <v>1969</v>
      </c>
      <c r="G1449">
        <v>500</v>
      </c>
      <c r="H1449" t="s">
        <v>2925</v>
      </c>
      <c r="I1449">
        <v>7751</v>
      </c>
      <c r="J1449" t="s">
        <v>3662</v>
      </c>
      <c r="K1449" t="s">
        <v>2930</v>
      </c>
      <c r="L1449">
        <v>2963</v>
      </c>
      <c r="M1449">
        <v>2958</v>
      </c>
      <c r="N1449">
        <v>300</v>
      </c>
      <c r="O1449" t="s">
        <v>2928</v>
      </c>
      <c r="P1449">
        <v>0.52983680634072305</v>
      </c>
      <c r="Q1449">
        <v>0.92697941163884501</v>
      </c>
      <c r="R1449">
        <v>1.71354237917201E-2</v>
      </c>
      <c r="S1449">
        <v>1.7273303796709199E-3</v>
      </c>
      <c r="T1449">
        <v>1.8231623354853901</v>
      </c>
      <c r="U1449">
        <v>1.8231623354853901</v>
      </c>
      <c r="V1449">
        <v>2.03869148314002</v>
      </c>
      <c r="W1449">
        <v>5.23</v>
      </c>
      <c r="X1449">
        <v>10.94</v>
      </c>
      <c r="Y1449">
        <v>-255855</v>
      </c>
      <c r="Z1449">
        <v>-14214</v>
      </c>
      <c r="AA1449">
        <v>-0.68</v>
      </c>
      <c r="AB1449">
        <v>18</v>
      </c>
      <c r="AC1449">
        <v>5</v>
      </c>
      <c r="AD1449">
        <v>13</v>
      </c>
      <c r="AE1449">
        <v>27.78</v>
      </c>
      <c r="AF1449">
        <v>15</v>
      </c>
      <c r="AG1449">
        <v>4</v>
      </c>
      <c r="AH1449">
        <v>5</v>
      </c>
      <c r="AI1449">
        <v>9</v>
      </c>
    </row>
    <row r="1450" spans="1:35" x14ac:dyDescent="0.2">
      <c r="A1450" s="102">
        <v>363</v>
      </c>
      <c r="B1450">
        <v>8058</v>
      </c>
      <c r="C1450" t="s">
        <v>3375</v>
      </c>
      <c r="D1450" t="s">
        <v>2932</v>
      </c>
      <c r="E1450">
        <v>2897.5</v>
      </c>
      <c r="F1450">
        <v>2920</v>
      </c>
      <c r="G1450">
        <v>300</v>
      </c>
      <c r="H1450" t="s">
        <v>2925</v>
      </c>
      <c r="I1450">
        <v>9956</v>
      </c>
      <c r="J1450" t="s">
        <v>2874</v>
      </c>
      <c r="K1450" t="s">
        <v>2951</v>
      </c>
      <c r="L1450">
        <v>2037</v>
      </c>
      <c r="M1450">
        <v>1991</v>
      </c>
      <c r="N1450">
        <v>400</v>
      </c>
      <c r="O1450" t="s">
        <v>2928</v>
      </c>
      <c r="P1450">
        <v>0.67904093951933098</v>
      </c>
      <c r="Q1450">
        <v>0.91198863857546397</v>
      </c>
      <c r="R1450">
        <v>2.2054244258984199E-2</v>
      </c>
      <c r="S1450">
        <v>4.5700442691086599E-2</v>
      </c>
      <c r="T1450">
        <v>1.1663699291754701</v>
      </c>
      <c r="U1450">
        <v>1.1663699291754701</v>
      </c>
      <c r="V1450">
        <v>1.73489937242409</v>
      </c>
      <c r="W1450">
        <v>2.86</v>
      </c>
      <c r="X1450">
        <v>9.09</v>
      </c>
      <c r="Y1450">
        <v>-255892</v>
      </c>
      <c r="Z1450">
        <v>-15993</v>
      </c>
      <c r="AA1450">
        <v>-0.81</v>
      </c>
      <c r="AB1450">
        <v>16</v>
      </c>
      <c r="AC1450">
        <v>4</v>
      </c>
      <c r="AD1450">
        <v>12</v>
      </c>
      <c r="AE1450">
        <v>25</v>
      </c>
      <c r="AF1450">
        <v>14</v>
      </c>
      <c r="AG1450">
        <v>3</v>
      </c>
      <c r="AH1450">
        <v>2</v>
      </c>
      <c r="AI1450">
        <v>11</v>
      </c>
    </row>
    <row r="1451" spans="1:35" x14ac:dyDescent="0.2">
      <c r="A1451" s="102">
        <v>200</v>
      </c>
      <c r="B1451">
        <v>2413</v>
      </c>
      <c r="C1451" t="s">
        <v>2945</v>
      </c>
      <c r="D1451" t="s">
        <v>2940</v>
      </c>
      <c r="E1451">
        <v>3220</v>
      </c>
      <c r="F1451">
        <v>3160</v>
      </c>
      <c r="G1451">
        <v>300</v>
      </c>
      <c r="H1451" t="s">
        <v>2925</v>
      </c>
      <c r="I1451">
        <v>9468</v>
      </c>
      <c r="J1451" t="s">
        <v>2926</v>
      </c>
      <c r="K1451" t="s">
        <v>2927</v>
      </c>
      <c r="L1451">
        <v>1877</v>
      </c>
      <c r="M1451">
        <v>1832</v>
      </c>
      <c r="N1451">
        <v>500</v>
      </c>
      <c r="O1451" t="s">
        <v>2928</v>
      </c>
      <c r="P1451">
        <v>0.92578182267956599</v>
      </c>
      <c r="Q1451">
        <v>0.92968401625116903</v>
      </c>
      <c r="R1451">
        <v>3.2091694398438397E-2</v>
      </c>
      <c r="S1451">
        <v>7.7584732349386704E-2</v>
      </c>
      <c r="T1451">
        <v>0.40364838335715902</v>
      </c>
      <c r="U1451">
        <v>0.40364838335715902</v>
      </c>
      <c r="V1451">
        <v>0.654561440372458</v>
      </c>
      <c r="W1451">
        <v>1.94</v>
      </c>
      <c r="X1451">
        <v>3.38</v>
      </c>
      <c r="Y1451">
        <v>-259395</v>
      </c>
      <c r="Z1451">
        <v>-11278</v>
      </c>
      <c r="AA1451">
        <v>-0.54</v>
      </c>
      <c r="AB1451">
        <v>23</v>
      </c>
      <c r="AC1451">
        <v>7</v>
      </c>
      <c r="AD1451">
        <v>16</v>
      </c>
      <c r="AE1451">
        <v>30.43</v>
      </c>
      <c r="AF1451">
        <v>10</v>
      </c>
      <c r="AG1451">
        <v>7</v>
      </c>
      <c r="AH1451">
        <v>11</v>
      </c>
      <c r="AI1451">
        <v>5</v>
      </c>
    </row>
    <row r="1452" spans="1:35" x14ac:dyDescent="0.2">
      <c r="A1452" s="102">
        <v>397</v>
      </c>
      <c r="B1452">
        <v>4739</v>
      </c>
      <c r="C1452" t="s">
        <v>2985</v>
      </c>
      <c r="D1452" t="s">
        <v>2927</v>
      </c>
      <c r="E1452">
        <v>3330</v>
      </c>
      <c r="F1452">
        <v>3345</v>
      </c>
      <c r="G1452">
        <v>300</v>
      </c>
      <c r="H1452" t="s">
        <v>2928</v>
      </c>
      <c r="I1452">
        <v>6951</v>
      </c>
      <c r="J1452" t="s">
        <v>229</v>
      </c>
      <c r="K1452" t="s">
        <v>2930</v>
      </c>
      <c r="L1452">
        <v>3685</v>
      </c>
      <c r="M1452">
        <v>3665</v>
      </c>
      <c r="N1452">
        <v>300</v>
      </c>
      <c r="O1452" t="s">
        <v>2925</v>
      </c>
      <c r="P1452">
        <v>0.92910092757196305</v>
      </c>
      <c r="Q1452">
        <v>0.90973817344829999</v>
      </c>
      <c r="R1452">
        <v>0.102701825775144</v>
      </c>
      <c r="S1452">
        <v>7.3407711517189502E-3</v>
      </c>
      <c r="T1452">
        <v>-1.1284734854840399</v>
      </c>
      <c r="U1452">
        <v>1.1284734854840399</v>
      </c>
      <c r="V1452">
        <v>1.68908659621124</v>
      </c>
      <c r="W1452">
        <v>-4.91</v>
      </c>
      <c r="X1452">
        <v>8.73</v>
      </c>
      <c r="Y1452">
        <v>-262654</v>
      </c>
      <c r="Z1452">
        <v>-13133</v>
      </c>
      <c r="AA1452">
        <v>-0.81</v>
      </c>
      <c r="AB1452">
        <v>20</v>
      </c>
      <c r="AC1452">
        <v>9</v>
      </c>
      <c r="AD1452">
        <v>11</v>
      </c>
      <c r="AE1452">
        <v>45</v>
      </c>
      <c r="AF1452">
        <v>11</v>
      </c>
      <c r="AG1452">
        <v>8</v>
      </c>
      <c r="AH1452">
        <v>8</v>
      </c>
      <c r="AI1452">
        <v>4</v>
      </c>
    </row>
    <row r="1453" spans="1:35" x14ac:dyDescent="0.2">
      <c r="A1453" s="102">
        <v>1278</v>
      </c>
      <c r="B1453">
        <v>1605</v>
      </c>
      <c r="C1453" t="s">
        <v>3224</v>
      </c>
      <c r="D1453" t="s">
        <v>3205</v>
      </c>
      <c r="E1453">
        <v>1075.5</v>
      </c>
      <c r="F1453">
        <v>1077.5</v>
      </c>
      <c r="G1453">
        <v>900</v>
      </c>
      <c r="H1453" t="s">
        <v>2928</v>
      </c>
      <c r="I1453">
        <v>5333</v>
      </c>
      <c r="J1453" t="s">
        <v>238</v>
      </c>
      <c r="K1453" t="s">
        <v>2924</v>
      </c>
      <c r="L1453">
        <v>1900</v>
      </c>
      <c r="M1453">
        <v>1908</v>
      </c>
      <c r="N1453">
        <v>500</v>
      </c>
      <c r="O1453" t="s">
        <v>2925</v>
      </c>
      <c r="P1453">
        <v>0.73435154736983099</v>
      </c>
      <c r="Q1453">
        <v>0.83095016777341701</v>
      </c>
      <c r="R1453">
        <v>0.48798186334835197</v>
      </c>
      <c r="S1453">
        <v>7.9036338384685198E-2</v>
      </c>
      <c r="T1453">
        <v>-0.84766391705069399</v>
      </c>
      <c r="U1453">
        <v>0.84766391705069399</v>
      </c>
      <c r="V1453">
        <v>0.83170012272267801</v>
      </c>
      <c r="W1453">
        <v>-3.07</v>
      </c>
      <c r="X1453">
        <v>1.65</v>
      </c>
      <c r="Y1453">
        <v>-264130</v>
      </c>
      <c r="Z1453">
        <v>-11484</v>
      </c>
      <c r="AA1453">
        <v>-0.53</v>
      </c>
      <c r="AB1453">
        <v>23</v>
      </c>
      <c r="AC1453">
        <v>11</v>
      </c>
      <c r="AD1453">
        <v>12</v>
      </c>
      <c r="AE1453">
        <v>47.83</v>
      </c>
      <c r="AF1453">
        <v>15</v>
      </c>
      <c r="AG1453">
        <v>3</v>
      </c>
      <c r="AH1453">
        <v>4</v>
      </c>
      <c r="AI1453">
        <v>16</v>
      </c>
    </row>
    <row r="1454" spans="1:35" x14ac:dyDescent="0.2">
      <c r="A1454" s="102">
        <v>1086</v>
      </c>
      <c r="B1454">
        <v>6448</v>
      </c>
      <c r="C1454" t="s">
        <v>542</v>
      </c>
      <c r="D1454" t="s">
        <v>2930</v>
      </c>
      <c r="E1454">
        <v>2355</v>
      </c>
      <c r="F1454">
        <v>2320</v>
      </c>
      <c r="G1454">
        <v>400</v>
      </c>
      <c r="H1454" t="s">
        <v>2925</v>
      </c>
      <c r="I1454">
        <v>8020</v>
      </c>
      <c r="J1454" t="s">
        <v>3092</v>
      </c>
      <c r="K1454" t="s">
        <v>2932</v>
      </c>
      <c r="L1454">
        <v>1360</v>
      </c>
      <c r="M1454">
        <v>1373</v>
      </c>
      <c r="N1454">
        <v>700</v>
      </c>
      <c r="O1454" t="s">
        <v>2928</v>
      </c>
      <c r="P1454">
        <v>0.59097530589079705</v>
      </c>
      <c r="Q1454">
        <v>0.85047766988081497</v>
      </c>
      <c r="R1454">
        <v>4.2962355423710897E-3</v>
      </c>
      <c r="S1454">
        <v>5.0473597518894901E-2</v>
      </c>
      <c r="T1454">
        <v>3.7578752580624499</v>
      </c>
      <c r="U1454">
        <v>3.7578752580624499</v>
      </c>
      <c r="V1454">
        <v>4.2553786233709499</v>
      </c>
      <c r="W1454">
        <v>7.52</v>
      </c>
      <c r="X1454">
        <v>3.57</v>
      </c>
      <c r="Y1454">
        <v>-266917</v>
      </c>
      <c r="Z1454">
        <v>-20532</v>
      </c>
      <c r="AA1454">
        <v>-1.03</v>
      </c>
      <c r="AB1454">
        <v>13</v>
      </c>
      <c r="AC1454">
        <v>4</v>
      </c>
      <c r="AD1454">
        <v>9</v>
      </c>
      <c r="AE1454">
        <v>30.77</v>
      </c>
      <c r="AF1454">
        <v>12</v>
      </c>
      <c r="AG1454">
        <v>1</v>
      </c>
      <c r="AH1454">
        <v>4</v>
      </c>
      <c r="AI1454">
        <v>8</v>
      </c>
    </row>
    <row r="1455" spans="1:35" x14ac:dyDescent="0.2">
      <c r="A1455" s="102">
        <v>437</v>
      </c>
      <c r="B1455">
        <v>2492</v>
      </c>
      <c r="C1455" t="s">
        <v>739</v>
      </c>
      <c r="D1455" t="s">
        <v>2940</v>
      </c>
      <c r="E1455">
        <v>900</v>
      </c>
      <c r="F1455">
        <v>884</v>
      </c>
      <c r="G1455">
        <v>1200</v>
      </c>
      <c r="H1455" t="s">
        <v>2928</v>
      </c>
      <c r="I1455">
        <v>3197</v>
      </c>
      <c r="J1455" t="s">
        <v>776</v>
      </c>
      <c r="K1455" t="s">
        <v>2951</v>
      </c>
      <c r="L1455">
        <v>2060</v>
      </c>
      <c r="M1455">
        <v>2064</v>
      </c>
      <c r="N1455">
        <v>500</v>
      </c>
      <c r="O1455" t="s">
        <v>2925</v>
      </c>
      <c r="P1455">
        <v>0.74761801379630499</v>
      </c>
      <c r="Q1455">
        <v>0.90693874994888402</v>
      </c>
      <c r="R1455">
        <v>0.27759118537767202</v>
      </c>
      <c r="S1455">
        <v>1.90100533020542E-2</v>
      </c>
      <c r="T1455">
        <v>-0.66042797139346898</v>
      </c>
      <c r="U1455">
        <v>0.66042797139346898</v>
      </c>
      <c r="V1455">
        <v>0.25585441913349999</v>
      </c>
      <c r="W1455">
        <v>-3.3</v>
      </c>
      <c r="X1455">
        <v>2.79</v>
      </c>
      <c r="Y1455">
        <v>-267869</v>
      </c>
      <c r="Z1455">
        <v>-11161</v>
      </c>
      <c r="AA1455">
        <v>-0.54</v>
      </c>
      <c r="AB1455">
        <v>24</v>
      </c>
      <c r="AC1455">
        <v>10</v>
      </c>
      <c r="AD1455">
        <v>14</v>
      </c>
      <c r="AE1455">
        <v>41.67</v>
      </c>
      <c r="AF1455">
        <v>7</v>
      </c>
      <c r="AG1455">
        <v>8</v>
      </c>
      <c r="AH1455">
        <v>14</v>
      </c>
      <c r="AI1455">
        <v>2</v>
      </c>
    </row>
    <row r="1456" spans="1:35" x14ac:dyDescent="0.2">
      <c r="A1456" s="102">
        <v>1285</v>
      </c>
      <c r="B1456">
        <v>2427</v>
      </c>
      <c r="C1456" t="s">
        <v>3263</v>
      </c>
      <c r="D1456" t="s">
        <v>2940</v>
      </c>
      <c r="E1456">
        <v>980</v>
      </c>
      <c r="F1456">
        <v>995</v>
      </c>
      <c r="G1456">
        <v>1100</v>
      </c>
      <c r="H1456" t="s">
        <v>2928</v>
      </c>
      <c r="I1456">
        <v>8377</v>
      </c>
      <c r="J1456" t="s">
        <v>3097</v>
      </c>
      <c r="K1456" t="s">
        <v>2988</v>
      </c>
      <c r="L1456">
        <v>1105</v>
      </c>
      <c r="M1456">
        <v>1073</v>
      </c>
      <c r="N1456">
        <v>1000</v>
      </c>
      <c r="O1456" t="s">
        <v>2925</v>
      </c>
      <c r="P1456">
        <v>0.876737251995518</v>
      </c>
      <c r="Q1456">
        <v>0.83048785926546798</v>
      </c>
      <c r="R1456">
        <v>4.8548624456918398E-2</v>
      </c>
      <c r="S1456">
        <v>5.0718318910354103E-2</v>
      </c>
      <c r="T1456">
        <v>-2.5533842372724598</v>
      </c>
      <c r="U1456">
        <v>2.5533842372724598</v>
      </c>
      <c r="V1456">
        <v>1.8835749668214301</v>
      </c>
      <c r="W1456">
        <v>-11.21</v>
      </c>
      <c r="X1456">
        <v>2</v>
      </c>
      <c r="Y1456">
        <v>-268736</v>
      </c>
      <c r="Z1456">
        <v>-13437</v>
      </c>
      <c r="AA1456">
        <v>-0.61</v>
      </c>
      <c r="AB1456">
        <v>20</v>
      </c>
      <c r="AC1456">
        <v>8</v>
      </c>
      <c r="AD1456">
        <v>12</v>
      </c>
      <c r="AE1456">
        <v>40</v>
      </c>
      <c r="AF1456">
        <v>7</v>
      </c>
      <c r="AG1456">
        <v>8</v>
      </c>
      <c r="AH1456">
        <v>10</v>
      </c>
      <c r="AI1456">
        <v>2</v>
      </c>
    </row>
    <row r="1457" spans="1:35" x14ac:dyDescent="0.2">
      <c r="A1457" s="102">
        <v>1455</v>
      </c>
      <c r="B1457">
        <v>7984</v>
      </c>
      <c r="C1457" t="s">
        <v>1006</v>
      </c>
      <c r="D1457" t="s">
        <v>2949</v>
      </c>
      <c r="E1457">
        <v>1673</v>
      </c>
      <c r="F1457">
        <v>1664</v>
      </c>
      <c r="G1457">
        <v>600</v>
      </c>
      <c r="H1457" t="s">
        <v>2925</v>
      </c>
      <c r="I1457">
        <v>8795</v>
      </c>
      <c r="J1457" t="s">
        <v>3254</v>
      </c>
      <c r="K1457" t="s">
        <v>3173</v>
      </c>
      <c r="L1457">
        <v>1292</v>
      </c>
      <c r="M1457">
        <v>1289</v>
      </c>
      <c r="N1457">
        <v>800</v>
      </c>
      <c r="O1457" t="s">
        <v>2928</v>
      </c>
      <c r="P1457">
        <v>0.56012429317740697</v>
      </c>
      <c r="Q1457">
        <v>0.80958184005858702</v>
      </c>
      <c r="R1457">
        <v>0.36292304995144098</v>
      </c>
      <c r="S1457">
        <v>8.1184828770736295E-2</v>
      </c>
      <c r="T1457">
        <v>0.50044495913337905</v>
      </c>
      <c r="U1457">
        <v>0.50044495913337905</v>
      </c>
      <c r="V1457">
        <v>0.64437170590632797</v>
      </c>
      <c r="W1457">
        <v>1.98</v>
      </c>
      <c r="X1457">
        <v>3.29</v>
      </c>
      <c r="Y1457">
        <v>-273546</v>
      </c>
      <c r="Z1457">
        <v>-17097</v>
      </c>
      <c r="AA1457">
        <v>-0.82</v>
      </c>
      <c r="AB1457">
        <v>16</v>
      </c>
      <c r="AC1457">
        <v>6</v>
      </c>
      <c r="AD1457">
        <v>10</v>
      </c>
      <c r="AE1457">
        <v>37.5</v>
      </c>
      <c r="AF1457">
        <v>13</v>
      </c>
      <c r="AG1457">
        <v>2</v>
      </c>
      <c r="AH1457">
        <v>6</v>
      </c>
      <c r="AI1457">
        <v>8</v>
      </c>
    </row>
    <row r="1458" spans="1:35" x14ac:dyDescent="0.2">
      <c r="A1458" s="102">
        <v>340</v>
      </c>
      <c r="B1458">
        <v>1414</v>
      </c>
      <c r="C1458" t="s">
        <v>3172</v>
      </c>
      <c r="D1458" t="s">
        <v>2935</v>
      </c>
      <c r="E1458">
        <v>4640</v>
      </c>
      <c r="F1458">
        <v>4655</v>
      </c>
      <c r="G1458">
        <v>200</v>
      </c>
      <c r="H1458" t="s">
        <v>2928</v>
      </c>
      <c r="I1458">
        <v>1803</v>
      </c>
      <c r="J1458" t="s">
        <v>2936</v>
      </c>
      <c r="K1458" t="s">
        <v>2935</v>
      </c>
      <c r="L1458">
        <v>1160</v>
      </c>
      <c r="M1458">
        <v>1165</v>
      </c>
      <c r="N1458">
        <v>800</v>
      </c>
      <c r="O1458" t="s">
        <v>2925</v>
      </c>
      <c r="P1458">
        <v>0.87150489442537205</v>
      </c>
      <c r="Q1458">
        <v>0.91435697367142899</v>
      </c>
      <c r="R1458">
        <v>2.06464733775285E-2</v>
      </c>
      <c r="S1458">
        <v>6.1688886478098698E-2</v>
      </c>
      <c r="T1458">
        <v>-1.00189566340537</v>
      </c>
      <c r="U1458">
        <v>1.00189566340537</v>
      </c>
      <c r="V1458">
        <v>1.1085248441251001</v>
      </c>
      <c r="W1458">
        <v>-1.63</v>
      </c>
      <c r="X1458">
        <v>0.11</v>
      </c>
      <c r="Y1458">
        <v>-273770</v>
      </c>
      <c r="Z1458">
        <v>-13688</v>
      </c>
      <c r="AA1458">
        <v>-0.83</v>
      </c>
      <c r="AB1458">
        <v>20</v>
      </c>
      <c r="AC1458">
        <v>7</v>
      </c>
      <c r="AD1458">
        <v>13</v>
      </c>
      <c r="AE1458">
        <v>35</v>
      </c>
      <c r="AF1458">
        <v>12</v>
      </c>
      <c r="AG1458">
        <v>4</v>
      </c>
      <c r="AH1458">
        <v>8</v>
      </c>
      <c r="AI1458">
        <v>8</v>
      </c>
    </row>
    <row r="1459" spans="1:35" x14ac:dyDescent="0.2">
      <c r="A1459" s="102">
        <v>1506</v>
      </c>
      <c r="B1459">
        <v>3668</v>
      </c>
      <c r="C1459" t="s">
        <v>805</v>
      </c>
      <c r="D1459" t="s">
        <v>2927</v>
      </c>
      <c r="E1459">
        <v>988</v>
      </c>
      <c r="F1459">
        <v>948</v>
      </c>
      <c r="G1459">
        <v>600</v>
      </c>
      <c r="H1459" t="s">
        <v>2928</v>
      </c>
      <c r="I1459">
        <v>7649</v>
      </c>
      <c r="J1459" t="s">
        <v>3223</v>
      </c>
      <c r="K1459" t="s">
        <v>2951</v>
      </c>
      <c r="L1459">
        <v>5600</v>
      </c>
      <c r="M1459">
        <v>5560</v>
      </c>
      <c r="N1459">
        <v>100</v>
      </c>
      <c r="O1459" t="s">
        <v>2925</v>
      </c>
      <c r="P1459">
        <v>0.65310662452976398</v>
      </c>
      <c r="Q1459">
        <v>0.80350987697959397</v>
      </c>
      <c r="R1459">
        <v>3.8970724824945202E-4</v>
      </c>
      <c r="S1459">
        <v>6.7074150342958105E-2</v>
      </c>
      <c r="T1459">
        <v>-2.5426880526279301</v>
      </c>
      <c r="U1459">
        <v>2.5426880526279301</v>
      </c>
      <c r="V1459">
        <v>2.1268841018711901</v>
      </c>
      <c r="W1459">
        <v>-21.99</v>
      </c>
      <c r="X1459">
        <v>2.2999999999999998</v>
      </c>
      <c r="Y1459">
        <v>-273832</v>
      </c>
      <c r="Z1459">
        <v>-14412</v>
      </c>
      <c r="AA1459">
        <v>-1.35</v>
      </c>
      <c r="AB1459">
        <v>19</v>
      </c>
      <c r="AC1459">
        <v>7</v>
      </c>
      <c r="AD1459">
        <v>12</v>
      </c>
      <c r="AE1459">
        <v>36.840000000000003</v>
      </c>
      <c r="AF1459">
        <v>11</v>
      </c>
      <c r="AG1459">
        <v>6</v>
      </c>
      <c r="AH1459">
        <v>6</v>
      </c>
      <c r="AI1459">
        <v>7</v>
      </c>
    </row>
    <row r="1460" spans="1:35" x14ac:dyDescent="0.2">
      <c r="A1460" s="102">
        <v>715</v>
      </c>
      <c r="B1460">
        <v>1414</v>
      </c>
      <c r="C1460" t="s">
        <v>3172</v>
      </c>
      <c r="D1460" t="s">
        <v>2935</v>
      </c>
      <c r="E1460">
        <v>4640</v>
      </c>
      <c r="F1460">
        <v>4655</v>
      </c>
      <c r="G1460">
        <v>200</v>
      </c>
      <c r="H1460" t="s">
        <v>2925</v>
      </c>
      <c r="I1460">
        <v>5333</v>
      </c>
      <c r="J1460" t="s">
        <v>238</v>
      </c>
      <c r="K1460" t="s">
        <v>2924</v>
      </c>
      <c r="L1460">
        <v>1900</v>
      </c>
      <c r="M1460">
        <v>1908</v>
      </c>
      <c r="N1460">
        <v>500</v>
      </c>
      <c r="O1460" t="s">
        <v>2928</v>
      </c>
      <c r="P1460">
        <v>0.85203838045512603</v>
      </c>
      <c r="Q1460">
        <v>0.88603918169539897</v>
      </c>
      <c r="R1460">
        <v>2.66955599064919E-2</v>
      </c>
      <c r="S1460">
        <v>7.6848413004159996E-2</v>
      </c>
      <c r="T1460">
        <v>0.42841679616082301</v>
      </c>
      <c r="U1460">
        <v>0.42841679616082301</v>
      </c>
      <c r="V1460">
        <v>0.40986953107325202</v>
      </c>
      <c r="W1460">
        <v>1.36</v>
      </c>
      <c r="X1460">
        <v>2.4700000000000002</v>
      </c>
      <c r="Y1460">
        <v>-276872</v>
      </c>
      <c r="Z1460">
        <v>-16287</v>
      </c>
      <c r="AA1460">
        <v>-0.89</v>
      </c>
      <c r="AB1460">
        <v>17</v>
      </c>
      <c r="AC1460">
        <v>7</v>
      </c>
      <c r="AD1460">
        <v>10</v>
      </c>
      <c r="AE1460">
        <v>41.18</v>
      </c>
      <c r="AF1460">
        <v>13</v>
      </c>
      <c r="AG1460">
        <v>3</v>
      </c>
      <c r="AH1460">
        <v>7</v>
      </c>
      <c r="AI1460">
        <v>7</v>
      </c>
    </row>
    <row r="1461" spans="1:35" x14ac:dyDescent="0.2">
      <c r="A1461" s="102">
        <v>1469</v>
      </c>
      <c r="B1461">
        <v>2811</v>
      </c>
      <c r="C1461" t="s">
        <v>3444</v>
      </c>
      <c r="D1461" t="s">
        <v>2953</v>
      </c>
      <c r="E1461">
        <v>2900</v>
      </c>
      <c r="F1461">
        <v>2852</v>
      </c>
      <c r="G1461">
        <v>300</v>
      </c>
      <c r="H1461" t="s">
        <v>2928</v>
      </c>
      <c r="I1461">
        <v>4974</v>
      </c>
      <c r="J1461" t="s">
        <v>3692</v>
      </c>
      <c r="K1461" t="s">
        <v>2950</v>
      </c>
      <c r="L1461">
        <v>2474</v>
      </c>
      <c r="M1461">
        <v>2417</v>
      </c>
      <c r="N1461">
        <v>400</v>
      </c>
      <c r="O1461" t="s">
        <v>2925</v>
      </c>
      <c r="P1461">
        <v>0.536513310033636</v>
      </c>
      <c r="Q1461">
        <v>0.80780815556355001</v>
      </c>
      <c r="R1461">
        <v>0.138657202939412</v>
      </c>
      <c r="S1461">
        <v>2.3000586119316602E-2</v>
      </c>
      <c r="T1461">
        <v>-2.1606095112611898</v>
      </c>
      <c r="U1461">
        <v>2.1606095112611898</v>
      </c>
      <c r="V1461">
        <v>2.1977545296715602</v>
      </c>
      <c r="W1461">
        <v>-6.57</v>
      </c>
      <c r="X1461">
        <v>13</v>
      </c>
      <c r="Y1461">
        <v>-277836</v>
      </c>
      <c r="Z1461">
        <v>-23153</v>
      </c>
      <c r="AA1461">
        <v>-1.4</v>
      </c>
      <c r="AB1461">
        <v>12</v>
      </c>
      <c r="AC1461">
        <v>3</v>
      </c>
      <c r="AD1461">
        <v>9</v>
      </c>
      <c r="AE1461">
        <v>25</v>
      </c>
      <c r="AF1461">
        <v>12</v>
      </c>
      <c r="AG1461">
        <v>2</v>
      </c>
      <c r="AH1461">
        <v>6</v>
      </c>
      <c r="AI1461">
        <v>4</v>
      </c>
    </row>
    <row r="1462" spans="1:35" x14ac:dyDescent="0.2">
      <c r="A1462" s="102">
        <v>1317</v>
      </c>
      <c r="B1462">
        <v>7282</v>
      </c>
      <c r="C1462" t="s">
        <v>3247</v>
      </c>
      <c r="D1462" t="s">
        <v>2943</v>
      </c>
      <c r="E1462">
        <v>2462</v>
      </c>
      <c r="F1462">
        <v>2471</v>
      </c>
      <c r="G1462">
        <v>400</v>
      </c>
      <c r="H1462" t="s">
        <v>2928</v>
      </c>
      <c r="I1462">
        <v>8905</v>
      </c>
      <c r="J1462" t="s">
        <v>3270</v>
      </c>
      <c r="K1462" t="s">
        <v>2947</v>
      </c>
      <c r="L1462">
        <v>1920</v>
      </c>
      <c r="M1462">
        <v>1900</v>
      </c>
      <c r="N1462">
        <v>500</v>
      </c>
      <c r="O1462" t="s">
        <v>2925</v>
      </c>
      <c r="P1462">
        <v>0.57221499741863802</v>
      </c>
      <c r="Q1462">
        <v>0.827576588495465</v>
      </c>
      <c r="R1462">
        <v>0.32062630388316699</v>
      </c>
      <c r="S1462">
        <v>5.2794680364592297E-2</v>
      </c>
      <c r="T1462">
        <v>-1.60975300173017</v>
      </c>
      <c r="U1462">
        <v>1.60975300173017</v>
      </c>
      <c r="V1462">
        <v>1.9050713109261099</v>
      </c>
      <c r="W1462">
        <v>-8.69</v>
      </c>
      <c r="X1462">
        <v>3.89</v>
      </c>
      <c r="Y1462">
        <v>-278513</v>
      </c>
      <c r="Z1462">
        <v>-13926</v>
      </c>
      <c r="AA1462">
        <v>-0.71</v>
      </c>
      <c r="AB1462">
        <v>20</v>
      </c>
      <c r="AC1462">
        <v>9</v>
      </c>
      <c r="AD1462">
        <v>11</v>
      </c>
      <c r="AE1462">
        <v>45</v>
      </c>
      <c r="AF1462">
        <v>13</v>
      </c>
      <c r="AG1462">
        <v>4</v>
      </c>
      <c r="AH1462">
        <v>8</v>
      </c>
      <c r="AI1462">
        <v>8</v>
      </c>
    </row>
    <row r="1463" spans="1:35" x14ac:dyDescent="0.2">
      <c r="A1463" s="102">
        <v>341</v>
      </c>
      <c r="B1463">
        <v>2001</v>
      </c>
      <c r="C1463" t="s">
        <v>2781</v>
      </c>
      <c r="D1463" t="s">
        <v>2953</v>
      </c>
      <c r="E1463">
        <v>1684</v>
      </c>
      <c r="F1463">
        <v>1706</v>
      </c>
      <c r="G1463">
        <v>300</v>
      </c>
      <c r="H1463" t="s">
        <v>2925</v>
      </c>
      <c r="I1463">
        <v>2267</v>
      </c>
      <c r="J1463" t="s">
        <v>3238</v>
      </c>
      <c r="K1463" t="s">
        <v>2953</v>
      </c>
      <c r="L1463">
        <v>5780</v>
      </c>
      <c r="M1463">
        <v>5740</v>
      </c>
      <c r="N1463">
        <v>100</v>
      </c>
      <c r="O1463" t="s">
        <v>2928</v>
      </c>
      <c r="P1463">
        <v>0.76589096869814699</v>
      </c>
      <c r="Q1463">
        <v>0.914246655903453</v>
      </c>
      <c r="R1463">
        <v>5.16760849704965E-2</v>
      </c>
      <c r="S1463">
        <v>1.24607800038384E-2</v>
      </c>
      <c r="T1463">
        <v>2.3197109075365501</v>
      </c>
      <c r="U1463">
        <v>2.3197109075365501</v>
      </c>
      <c r="V1463">
        <v>1.9310198517347601</v>
      </c>
      <c r="W1463">
        <v>5.62</v>
      </c>
      <c r="X1463">
        <v>10.84</v>
      </c>
      <c r="Y1463">
        <v>-285139</v>
      </c>
      <c r="Z1463">
        <v>-15007</v>
      </c>
      <c r="AA1463">
        <v>-0.96</v>
      </c>
      <c r="AB1463">
        <v>19</v>
      </c>
      <c r="AC1463">
        <v>6</v>
      </c>
      <c r="AD1463">
        <v>13</v>
      </c>
      <c r="AE1463">
        <v>31.58</v>
      </c>
      <c r="AF1463">
        <v>12</v>
      </c>
      <c r="AG1463">
        <v>4</v>
      </c>
      <c r="AH1463">
        <v>6</v>
      </c>
      <c r="AI1463">
        <v>9</v>
      </c>
    </row>
    <row r="1464" spans="1:35" x14ac:dyDescent="0.2">
      <c r="A1464" s="102">
        <v>66</v>
      </c>
      <c r="B1464">
        <v>2331</v>
      </c>
      <c r="C1464" t="s">
        <v>3127</v>
      </c>
      <c r="D1464" t="s">
        <v>2940</v>
      </c>
      <c r="E1464">
        <v>5750</v>
      </c>
      <c r="F1464">
        <v>5710</v>
      </c>
      <c r="G1464">
        <v>100</v>
      </c>
      <c r="H1464" t="s">
        <v>2928</v>
      </c>
      <c r="I1464">
        <v>2413</v>
      </c>
      <c r="J1464" t="s">
        <v>2945</v>
      </c>
      <c r="K1464" t="s">
        <v>2940</v>
      </c>
      <c r="L1464">
        <v>3220</v>
      </c>
      <c r="M1464">
        <v>3160</v>
      </c>
      <c r="N1464">
        <v>200</v>
      </c>
      <c r="O1464" t="s">
        <v>2925</v>
      </c>
      <c r="P1464">
        <v>0.79925326480716097</v>
      </c>
      <c r="Q1464">
        <v>0.95084199900048805</v>
      </c>
      <c r="R1464">
        <v>3.9719536951612303E-2</v>
      </c>
      <c r="S1464">
        <v>3.1691048139386199E-3</v>
      </c>
      <c r="T1464">
        <v>-0.89384028104660096</v>
      </c>
      <c r="U1464">
        <v>0.89384028104660096</v>
      </c>
      <c r="V1464">
        <v>1.24303526556015</v>
      </c>
      <c r="W1464">
        <v>-6.81</v>
      </c>
      <c r="X1464">
        <v>10.68</v>
      </c>
      <c r="Y1464">
        <v>-287460</v>
      </c>
      <c r="Z1464">
        <v>-15970</v>
      </c>
      <c r="AA1464">
        <v>-0.96</v>
      </c>
      <c r="AB1464">
        <v>18</v>
      </c>
      <c r="AC1464">
        <v>6</v>
      </c>
      <c r="AD1464">
        <v>12</v>
      </c>
      <c r="AE1464">
        <v>33.33</v>
      </c>
      <c r="AF1464">
        <v>11</v>
      </c>
      <c r="AG1464">
        <v>4</v>
      </c>
      <c r="AH1464">
        <v>10</v>
      </c>
      <c r="AI1464">
        <v>4</v>
      </c>
    </row>
    <row r="1465" spans="1:35" x14ac:dyDescent="0.2">
      <c r="A1465" s="102">
        <v>1174</v>
      </c>
      <c r="B1465">
        <v>4217</v>
      </c>
      <c r="C1465" t="s">
        <v>1370</v>
      </c>
      <c r="D1465" t="s">
        <v>2950</v>
      </c>
      <c r="E1465">
        <v>4600</v>
      </c>
      <c r="F1465">
        <v>4605</v>
      </c>
      <c r="G1465">
        <v>200</v>
      </c>
      <c r="H1465" t="s">
        <v>2925</v>
      </c>
      <c r="I1465">
        <v>9682</v>
      </c>
      <c r="J1465" t="s">
        <v>3203</v>
      </c>
      <c r="K1465" t="s">
        <v>2927</v>
      </c>
      <c r="L1465">
        <v>2376</v>
      </c>
      <c r="M1465">
        <v>2326</v>
      </c>
      <c r="N1465">
        <v>400</v>
      </c>
      <c r="O1465" t="s">
        <v>2928</v>
      </c>
      <c r="P1465">
        <v>0.76455493595702195</v>
      </c>
      <c r="Q1465">
        <v>0.84248809900733901</v>
      </c>
      <c r="R1465">
        <v>0.126094865436083</v>
      </c>
      <c r="S1465">
        <v>2.6830978792542301E-2</v>
      </c>
      <c r="T1465">
        <v>2.0451201580267</v>
      </c>
      <c r="U1465">
        <v>2.0451201580267</v>
      </c>
      <c r="V1465">
        <v>2.2162837010836798</v>
      </c>
      <c r="W1465">
        <v>14.92</v>
      </c>
      <c r="X1465">
        <v>1.02</v>
      </c>
      <c r="Y1465">
        <v>-289836</v>
      </c>
      <c r="Z1465">
        <v>-12076</v>
      </c>
      <c r="AA1465">
        <v>-0.57999999999999996</v>
      </c>
      <c r="AB1465">
        <v>24</v>
      </c>
      <c r="AC1465">
        <v>11</v>
      </c>
      <c r="AD1465">
        <v>13</v>
      </c>
      <c r="AE1465">
        <v>45.83</v>
      </c>
      <c r="AF1465">
        <v>12</v>
      </c>
      <c r="AG1465">
        <v>9</v>
      </c>
      <c r="AH1465">
        <v>8</v>
      </c>
      <c r="AI1465">
        <v>7</v>
      </c>
    </row>
    <row r="1466" spans="1:35" x14ac:dyDescent="0.2">
      <c r="A1466" s="102">
        <v>469</v>
      </c>
      <c r="B1466">
        <v>3407</v>
      </c>
      <c r="C1466" t="s">
        <v>3103</v>
      </c>
      <c r="D1466" t="s">
        <v>2950</v>
      </c>
      <c r="E1466">
        <v>1197</v>
      </c>
      <c r="F1466">
        <v>1100</v>
      </c>
      <c r="G1466">
        <v>1000</v>
      </c>
      <c r="H1466" t="s">
        <v>2928</v>
      </c>
      <c r="I1466">
        <v>8359</v>
      </c>
      <c r="J1466" t="s">
        <v>697</v>
      </c>
      <c r="K1466" t="s">
        <v>2988</v>
      </c>
      <c r="L1466">
        <v>439</v>
      </c>
      <c r="M1466">
        <v>430</v>
      </c>
      <c r="N1466">
        <v>2600</v>
      </c>
      <c r="O1466" t="s">
        <v>2925</v>
      </c>
      <c r="P1466">
        <v>0.91753438519792496</v>
      </c>
      <c r="Q1466">
        <v>0.90467073237185602</v>
      </c>
      <c r="R1466">
        <v>1.18902097083778E-4</v>
      </c>
      <c r="S1466">
        <v>7.8464353213535797E-3</v>
      </c>
      <c r="T1466">
        <v>-0.93838923520614603</v>
      </c>
      <c r="U1466">
        <v>0.93838923520614603</v>
      </c>
      <c r="V1466">
        <v>1.5087482734705699</v>
      </c>
      <c r="W1466">
        <v>-2.0299999999999998</v>
      </c>
      <c r="X1466">
        <v>1.64</v>
      </c>
      <c r="Y1466">
        <v>-293255</v>
      </c>
      <c r="Z1466">
        <v>-15434</v>
      </c>
      <c r="AA1466">
        <v>-0.8</v>
      </c>
      <c r="AB1466">
        <v>19</v>
      </c>
      <c r="AC1466">
        <v>7</v>
      </c>
      <c r="AD1466">
        <v>12</v>
      </c>
      <c r="AE1466">
        <v>36.840000000000003</v>
      </c>
      <c r="AF1466">
        <v>13</v>
      </c>
      <c r="AG1466">
        <v>5</v>
      </c>
      <c r="AH1466">
        <v>7</v>
      </c>
      <c r="AI1466">
        <v>7</v>
      </c>
    </row>
    <row r="1467" spans="1:35" x14ac:dyDescent="0.2">
      <c r="A1467" s="102">
        <v>579</v>
      </c>
      <c r="B1467">
        <v>5803</v>
      </c>
      <c r="C1467" t="s">
        <v>26</v>
      </c>
      <c r="D1467" t="s">
        <v>2941</v>
      </c>
      <c r="E1467">
        <v>386</v>
      </c>
      <c r="F1467">
        <v>380</v>
      </c>
      <c r="G1467">
        <v>2300</v>
      </c>
      <c r="H1467" t="s">
        <v>2928</v>
      </c>
      <c r="I1467">
        <v>7267</v>
      </c>
      <c r="J1467" t="s">
        <v>61</v>
      </c>
      <c r="K1467" t="s">
        <v>2943</v>
      </c>
      <c r="L1467">
        <v>2893</v>
      </c>
      <c r="M1467">
        <v>2857.5</v>
      </c>
      <c r="N1467">
        <v>300</v>
      </c>
      <c r="O1467" t="s">
        <v>2925</v>
      </c>
      <c r="P1467">
        <v>0.91182446035479603</v>
      </c>
      <c r="Q1467">
        <v>0.89598352084409805</v>
      </c>
      <c r="R1467">
        <v>8.9789219163776801E-4</v>
      </c>
      <c r="S1467">
        <v>7.7631631478145502E-2</v>
      </c>
      <c r="T1467">
        <v>-2.2935404700350701</v>
      </c>
      <c r="U1467">
        <v>2.2935404700350701</v>
      </c>
      <c r="V1467">
        <v>2.4894676022265001</v>
      </c>
      <c r="W1467">
        <v>-12.79</v>
      </c>
      <c r="X1467">
        <v>1.95</v>
      </c>
      <c r="Y1467">
        <v>-299840</v>
      </c>
      <c r="Z1467">
        <v>-18740</v>
      </c>
      <c r="AA1467">
        <v>-0.95</v>
      </c>
      <c r="AB1467">
        <v>16</v>
      </c>
      <c r="AC1467">
        <v>5</v>
      </c>
      <c r="AD1467">
        <v>11</v>
      </c>
      <c r="AE1467">
        <v>31.25</v>
      </c>
      <c r="AF1467">
        <v>14</v>
      </c>
      <c r="AG1467">
        <v>2</v>
      </c>
      <c r="AH1467">
        <v>6</v>
      </c>
      <c r="AI1467">
        <v>8</v>
      </c>
    </row>
    <row r="1468" spans="1:35" x14ac:dyDescent="0.2">
      <c r="A1468" s="102">
        <v>944</v>
      </c>
      <c r="B1468">
        <v>2001</v>
      </c>
      <c r="C1468" t="s">
        <v>2781</v>
      </c>
      <c r="D1468" t="s">
        <v>2953</v>
      </c>
      <c r="E1468">
        <v>1684</v>
      </c>
      <c r="F1468">
        <v>1706</v>
      </c>
      <c r="G1468">
        <v>500</v>
      </c>
      <c r="H1468" t="s">
        <v>2925</v>
      </c>
      <c r="I1468">
        <v>7012</v>
      </c>
      <c r="J1468" t="s">
        <v>3215</v>
      </c>
      <c r="K1468" t="s">
        <v>2943</v>
      </c>
      <c r="L1468">
        <v>2311</v>
      </c>
      <c r="M1468">
        <v>2281</v>
      </c>
      <c r="N1468">
        <v>400</v>
      </c>
      <c r="O1468" t="s">
        <v>2928</v>
      </c>
      <c r="P1468">
        <v>0.88002938242675299</v>
      </c>
      <c r="Q1468">
        <v>0.86450700981999795</v>
      </c>
      <c r="R1468">
        <v>1.11469433682506E-2</v>
      </c>
      <c r="S1468">
        <v>9.1852145067426505E-2</v>
      </c>
      <c r="T1468">
        <v>1.8083913581111499</v>
      </c>
      <c r="U1468">
        <v>1.8083913581111499</v>
      </c>
      <c r="V1468">
        <v>0.74834821290071996</v>
      </c>
      <c r="W1468">
        <v>6.35</v>
      </c>
      <c r="X1468">
        <v>6.51</v>
      </c>
      <c r="Y1468">
        <v>-306111</v>
      </c>
      <c r="Z1468">
        <v>-19132</v>
      </c>
      <c r="AA1468">
        <v>-1.01</v>
      </c>
      <c r="AB1468">
        <v>16</v>
      </c>
      <c r="AC1468">
        <v>6</v>
      </c>
      <c r="AD1468">
        <v>10</v>
      </c>
      <c r="AE1468">
        <v>37.5</v>
      </c>
      <c r="AF1468">
        <v>15</v>
      </c>
      <c r="AG1468">
        <v>4</v>
      </c>
      <c r="AH1468">
        <v>5</v>
      </c>
      <c r="AI1468">
        <v>7</v>
      </c>
    </row>
    <row r="1469" spans="1:35" x14ac:dyDescent="0.2">
      <c r="A1469" s="102">
        <v>1338</v>
      </c>
      <c r="B1469">
        <v>7186</v>
      </c>
      <c r="C1469" t="s">
        <v>685</v>
      </c>
      <c r="D1469" t="s">
        <v>2988</v>
      </c>
      <c r="E1469">
        <v>447</v>
      </c>
      <c r="F1469">
        <v>437</v>
      </c>
      <c r="G1469">
        <v>2500</v>
      </c>
      <c r="H1469" t="s">
        <v>2925</v>
      </c>
      <c r="I1469">
        <v>8358</v>
      </c>
      <c r="J1469" t="s">
        <v>3273</v>
      </c>
      <c r="K1469" t="s">
        <v>2988</v>
      </c>
      <c r="L1469">
        <v>449</v>
      </c>
      <c r="M1469">
        <v>434</v>
      </c>
      <c r="N1469">
        <v>2500</v>
      </c>
      <c r="O1469" t="s">
        <v>2928</v>
      </c>
      <c r="P1469">
        <v>0.72552337430856695</v>
      </c>
      <c r="Q1469">
        <v>0.82560801493496705</v>
      </c>
      <c r="R1469">
        <v>0.32967783793767202</v>
      </c>
      <c r="S1469">
        <v>3.5883102776031899E-2</v>
      </c>
      <c r="T1469">
        <v>1.5450901249116999</v>
      </c>
      <c r="U1469">
        <v>1.5450901249116999</v>
      </c>
      <c r="V1469">
        <v>1.22879662864953</v>
      </c>
      <c r="W1469">
        <v>10.07</v>
      </c>
      <c r="X1469">
        <v>0.69</v>
      </c>
      <c r="Y1469">
        <v>-306500</v>
      </c>
      <c r="Z1469">
        <v>-10946</v>
      </c>
      <c r="AA1469">
        <v>-0.53</v>
      </c>
      <c r="AB1469">
        <v>28</v>
      </c>
      <c r="AC1469">
        <v>11</v>
      </c>
      <c r="AD1469">
        <v>17</v>
      </c>
      <c r="AE1469">
        <v>39.29</v>
      </c>
      <c r="AF1469">
        <v>9</v>
      </c>
      <c r="AG1469">
        <v>11</v>
      </c>
      <c r="AH1469">
        <v>11</v>
      </c>
      <c r="AI1469">
        <v>6</v>
      </c>
    </row>
    <row r="1470" spans="1:35" x14ac:dyDescent="0.2">
      <c r="A1470" s="102">
        <v>1354</v>
      </c>
      <c r="B1470">
        <v>1951</v>
      </c>
      <c r="C1470" t="s">
        <v>3650</v>
      </c>
      <c r="D1470" t="s">
        <v>2935</v>
      </c>
      <c r="E1470">
        <v>2760</v>
      </c>
      <c r="F1470">
        <v>2810</v>
      </c>
      <c r="G1470">
        <v>300</v>
      </c>
      <c r="H1470" t="s">
        <v>2925</v>
      </c>
      <c r="I1470">
        <v>8358</v>
      </c>
      <c r="J1470" t="s">
        <v>3273</v>
      </c>
      <c r="K1470" t="s">
        <v>2988</v>
      </c>
      <c r="L1470">
        <v>449</v>
      </c>
      <c r="M1470">
        <v>434</v>
      </c>
      <c r="N1470">
        <v>1900</v>
      </c>
      <c r="O1470" t="s">
        <v>2928</v>
      </c>
      <c r="P1470">
        <v>0.68112889995543302</v>
      </c>
      <c r="Q1470">
        <v>0.82305342383842395</v>
      </c>
      <c r="R1470">
        <v>1.04597560988941E-2</v>
      </c>
      <c r="S1470">
        <v>1.5914085498073102E-2</v>
      </c>
      <c r="T1470">
        <v>1.6371919877327501</v>
      </c>
      <c r="U1470">
        <v>1.6371919877327501</v>
      </c>
      <c r="V1470">
        <v>1.17173000358806</v>
      </c>
      <c r="W1470">
        <v>11.34</v>
      </c>
      <c r="X1470">
        <v>2.1800000000000002</v>
      </c>
      <c r="Y1470">
        <v>-309817</v>
      </c>
      <c r="Z1470">
        <v>-9994</v>
      </c>
      <c r="AA1470">
        <v>-0.5</v>
      </c>
      <c r="AB1470">
        <v>31</v>
      </c>
      <c r="AC1470">
        <v>14</v>
      </c>
      <c r="AD1470">
        <v>17</v>
      </c>
      <c r="AE1470">
        <v>45.16</v>
      </c>
      <c r="AF1470">
        <v>9</v>
      </c>
      <c r="AG1470">
        <v>12</v>
      </c>
      <c r="AH1470">
        <v>14</v>
      </c>
      <c r="AI1470">
        <v>5</v>
      </c>
    </row>
    <row r="1471" spans="1:35" x14ac:dyDescent="0.2">
      <c r="A1471" s="102">
        <v>338</v>
      </c>
      <c r="B1471">
        <v>5110</v>
      </c>
      <c r="C1471" t="s">
        <v>1369</v>
      </c>
      <c r="D1471" t="s">
        <v>3104</v>
      </c>
      <c r="E1471">
        <v>1257</v>
      </c>
      <c r="F1471">
        <v>1249</v>
      </c>
      <c r="G1471">
        <v>800</v>
      </c>
      <c r="H1471" t="s">
        <v>2925</v>
      </c>
      <c r="I1471">
        <v>5803</v>
      </c>
      <c r="J1471" t="s">
        <v>26</v>
      </c>
      <c r="K1471" t="s">
        <v>2941</v>
      </c>
      <c r="L1471">
        <v>386</v>
      </c>
      <c r="M1471">
        <v>380</v>
      </c>
      <c r="N1471">
        <v>2600</v>
      </c>
      <c r="O1471" t="s">
        <v>2928</v>
      </c>
      <c r="P1471">
        <v>0.92895998022807702</v>
      </c>
      <c r="Q1471">
        <v>0.91441908002485495</v>
      </c>
      <c r="R1471">
        <v>1.1335870494146999E-3</v>
      </c>
      <c r="S1471">
        <v>2.4481229840340998E-2</v>
      </c>
      <c r="T1471">
        <v>4.3847931934951703</v>
      </c>
      <c r="U1471">
        <v>4.3847931934951703</v>
      </c>
      <c r="V1471">
        <v>4.0002413979014602</v>
      </c>
      <c r="W1471">
        <v>9.67</v>
      </c>
      <c r="X1471">
        <v>1.1200000000000001</v>
      </c>
      <c r="Y1471">
        <v>-310220</v>
      </c>
      <c r="Z1471">
        <v>-17234</v>
      </c>
      <c r="AA1471">
        <v>-0.84</v>
      </c>
      <c r="AB1471">
        <v>18</v>
      </c>
      <c r="AC1471">
        <v>6</v>
      </c>
      <c r="AD1471">
        <v>12</v>
      </c>
      <c r="AE1471">
        <v>33.33</v>
      </c>
      <c r="AF1471">
        <v>12</v>
      </c>
      <c r="AG1471">
        <v>5</v>
      </c>
      <c r="AH1471">
        <v>6</v>
      </c>
      <c r="AI1471">
        <v>7</v>
      </c>
    </row>
    <row r="1472" spans="1:35" x14ac:dyDescent="0.2">
      <c r="A1472" s="102">
        <v>550</v>
      </c>
      <c r="B1472">
        <v>2001</v>
      </c>
      <c r="C1472" t="s">
        <v>2781</v>
      </c>
      <c r="D1472" t="s">
        <v>2953</v>
      </c>
      <c r="E1472">
        <v>1684</v>
      </c>
      <c r="F1472">
        <v>1706</v>
      </c>
      <c r="G1472">
        <v>600</v>
      </c>
      <c r="H1472" t="s">
        <v>2925</v>
      </c>
      <c r="I1472">
        <v>4118</v>
      </c>
      <c r="J1472" t="s">
        <v>3242</v>
      </c>
      <c r="K1472" t="s">
        <v>2950</v>
      </c>
      <c r="L1472">
        <v>3545</v>
      </c>
      <c r="M1472">
        <v>3520</v>
      </c>
      <c r="N1472">
        <v>300</v>
      </c>
      <c r="O1472" t="s">
        <v>2928</v>
      </c>
      <c r="P1472">
        <v>0.80879936652658801</v>
      </c>
      <c r="Q1472">
        <v>0.89821750192848804</v>
      </c>
      <c r="R1472">
        <v>6.7798222905894906E-2</v>
      </c>
      <c r="S1472">
        <v>4.4761038253072399E-2</v>
      </c>
      <c r="T1472">
        <v>0.52655273341299302</v>
      </c>
      <c r="U1472">
        <v>0.52655273341299302</v>
      </c>
      <c r="V1472">
        <v>0.42155575832388098</v>
      </c>
      <c r="W1472">
        <v>1.0900000000000001</v>
      </c>
      <c r="X1472">
        <v>3.07</v>
      </c>
      <c r="Y1472">
        <v>-314245</v>
      </c>
      <c r="Z1472">
        <v>-18485</v>
      </c>
      <c r="AA1472">
        <v>-1.07</v>
      </c>
      <c r="AB1472">
        <v>17</v>
      </c>
      <c r="AC1472">
        <v>5</v>
      </c>
      <c r="AD1472">
        <v>12</v>
      </c>
      <c r="AE1472">
        <v>29.41</v>
      </c>
      <c r="AF1472">
        <v>12</v>
      </c>
      <c r="AG1472">
        <v>2</v>
      </c>
      <c r="AH1472">
        <v>7</v>
      </c>
      <c r="AI1472">
        <v>8</v>
      </c>
    </row>
    <row r="1473" spans="1:35" x14ac:dyDescent="0.2">
      <c r="A1473" s="102">
        <v>875</v>
      </c>
      <c r="B1473">
        <v>3197</v>
      </c>
      <c r="C1473" t="s">
        <v>776</v>
      </c>
      <c r="D1473" t="s">
        <v>2951</v>
      </c>
      <c r="E1473">
        <v>2060</v>
      </c>
      <c r="F1473">
        <v>2064</v>
      </c>
      <c r="G1473">
        <v>500</v>
      </c>
      <c r="H1473" t="s">
        <v>2925</v>
      </c>
      <c r="I1473">
        <v>6287</v>
      </c>
      <c r="J1473" t="s">
        <v>3077</v>
      </c>
      <c r="K1473" t="s">
        <v>2938</v>
      </c>
      <c r="L1473">
        <v>3200</v>
      </c>
      <c r="M1473">
        <v>3155</v>
      </c>
      <c r="N1473">
        <v>300</v>
      </c>
      <c r="O1473" t="s">
        <v>2928</v>
      </c>
      <c r="P1473">
        <v>0.79195249455299799</v>
      </c>
      <c r="Q1473">
        <v>0.87177886077438405</v>
      </c>
      <c r="R1473">
        <v>0.21960423108749899</v>
      </c>
      <c r="S1473">
        <v>4.4834522084072903E-2</v>
      </c>
      <c r="T1473">
        <v>0.81211163326975799</v>
      </c>
      <c r="U1473">
        <v>0.81211163326975799</v>
      </c>
      <c r="V1473">
        <v>0.12785662289804001</v>
      </c>
      <c r="W1473">
        <v>2.0099999999999998</v>
      </c>
      <c r="X1473">
        <v>9.0299999999999994</v>
      </c>
      <c r="Y1473">
        <v>-315248</v>
      </c>
      <c r="Z1473">
        <v>-13706</v>
      </c>
      <c r="AA1473">
        <v>-0.74</v>
      </c>
      <c r="AB1473">
        <v>23</v>
      </c>
      <c r="AC1473">
        <v>9</v>
      </c>
      <c r="AD1473">
        <v>14</v>
      </c>
      <c r="AE1473">
        <v>39.130000000000003</v>
      </c>
      <c r="AF1473">
        <v>9</v>
      </c>
      <c r="AG1473">
        <v>8</v>
      </c>
      <c r="AH1473">
        <v>13</v>
      </c>
      <c r="AI1473">
        <v>2</v>
      </c>
    </row>
    <row r="1474" spans="1:35" x14ac:dyDescent="0.2">
      <c r="A1474" s="102">
        <v>414</v>
      </c>
      <c r="B1474">
        <v>3865</v>
      </c>
      <c r="C1474" t="s">
        <v>2867</v>
      </c>
      <c r="D1474" t="s">
        <v>3210</v>
      </c>
      <c r="E1474">
        <v>526</v>
      </c>
      <c r="F1474">
        <v>527</v>
      </c>
      <c r="G1474">
        <v>1700</v>
      </c>
      <c r="H1474" t="s">
        <v>2928</v>
      </c>
      <c r="I1474">
        <v>9003</v>
      </c>
      <c r="J1474" t="s">
        <v>3227</v>
      </c>
      <c r="K1474" t="s">
        <v>3096</v>
      </c>
      <c r="L1474">
        <v>2960</v>
      </c>
      <c r="M1474">
        <v>2903</v>
      </c>
      <c r="N1474">
        <v>300</v>
      </c>
      <c r="O1474" t="s">
        <v>2925</v>
      </c>
      <c r="P1474">
        <v>0.70742617682804398</v>
      </c>
      <c r="Q1474">
        <v>0.90857647604958702</v>
      </c>
      <c r="R1474">
        <v>0.42345250420138197</v>
      </c>
      <c r="S1474">
        <v>3.7164357712465598E-3</v>
      </c>
      <c r="T1474">
        <v>-1.0094952333718901</v>
      </c>
      <c r="U1474">
        <v>1.0094952333718901</v>
      </c>
      <c r="V1474">
        <v>1.1206456522014201</v>
      </c>
      <c r="W1474">
        <v>-3</v>
      </c>
      <c r="X1474">
        <v>2.87</v>
      </c>
      <c r="Y1474">
        <v>-315818</v>
      </c>
      <c r="Z1474">
        <v>-19739</v>
      </c>
      <c r="AA1474">
        <v>-1.06</v>
      </c>
      <c r="AB1474">
        <v>16</v>
      </c>
      <c r="AC1474">
        <v>7</v>
      </c>
      <c r="AD1474">
        <v>9</v>
      </c>
      <c r="AE1474">
        <v>43.75</v>
      </c>
      <c r="AF1474">
        <v>13</v>
      </c>
      <c r="AG1474">
        <v>3</v>
      </c>
      <c r="AH1474">
        <v>8</v>
      </c>
      <c r="AI1474">
        <v>5</v>
      </c>
    </row>
    <row r="1475" spans="1:35" x14ac:dyDescent="0.2">
      <c r="A1475" s="102">
        <v>0</v>
      </c>
      <c r="B1475">
        <v>3110</v>
      </c>
      <c r="C1475" t="s">
        <v>682</v>
      </c>
      <c r="D1475" t="s">
        <v>2924</v>
      </c>
      <c r="E1475">
        <v>4900</v>
      </c>
      <c r="F1475">
        <v>4810</v>
      </c>
      <c r="G1475">
        <v>200</v>
      </c>
      <c r="H1475" t="s">
        <v>2925</v>
      </c>
      <c r="I1475">
        <v>6920</v>
      </c>
      <c r="J1475" t="s">
        <v>2929</v>
      </c>
      <c r="K1475" t="s">
        <v>2930</v>
      </c>
      <c r="L1475">
        <v>5600</v>
      </c>
      <c r="M1475">
        <v>5490</v>
      </c>
      <c r="N1475">
        <v>200</v>
      </c>
      <c r="O1475" t="s">
        <v>2928</v>
      </c>
      <c r="P1475">
        <v>0.95380445204813702</v>
      </c>
      <c r="Q1475">
        <v>0.98577937053639997</v>
      </c>
      <c r="R1475">
        <v>6.6054188907929107E-2</v>
      </c>
      <c r="S1475">
        <v>9.2953783788592807E-3</v>
      </c>
      <c r="T1475">
        <v>0.74165825371444605</v>
      </c>
      <c r="U1475">
        <v>0.74165825371444605</v>
      </c>
      <c r="V1475">
        <v>0.93636383602052398</v>
      </c>
      <c r="W1475">
        <v>2.96</v>
      </c>
      <c r="X1475">
        <v>12.39</v>
      </c>
      <c r="Y1475">
        <v>-317403</v>
      </c>
      <c r="Z1475">
        <v>-21160</v>
      </c>
      <c r="AA1475">
        <v>-1.07</v>
      </c>
      <c r="AB1475">
        <v>15</v>
      </c>
      <c r="AC1475">
        <v>7</v>
      </c>
      <c r="AD1475">
        <v>8</v>
      </c>
      <c r="AE1475">
        <v>46.67</v>
      </c>
      <c r="AF1475">
        <v>9</v>
      </c>
      <c r="AG1475">
        <v>6</v>
      </c>
      <c r="AH1475">
        <v>8</v>
      </c>
      <c r="AI1475">
        <v>1</v>
      </c>
    </row>
    <row r="1476" spans="1:35" x14ac:dyDescent="0.2">
      <c r="A1476" s="102">
        <v>1248</v>
      </c>
      <c r="B1476">
        <v>4686</v>
      </c>
      <c r="C1476" t="s">
        <v>2946</v>
      </c>
      <c r="D1476" t="s">
        <v>2927</v>
      </c>
      <c r="E1476">
        <v>5890</v>
      </c>
      <c r="F1476">
        <v>5760</v>
      </c>
      <c r="G1476">
        <v>100</v>
      </c>
      <c r="H1476" t="s">
        <v>2925</v>
      </c>
      <c r="I1476">
        <v>9682</v>
      </c>
      <c r="J1476" t="s">
        <v>3203</v>
      </c>
      <c r="K1476" t="s">
        <v>2927</v>
      </c>
      <c r="L1476">
        <v>2376</v>
      </c>
      <c r="M1476">
        <v>2326</v>
      </c>
      <c r="N1476">
        <v>200</v>
      </c>
      <c r="O1476" t="s">
        <v>2928</v>
      </c>
      <c r="P1476">
        <v>0.88592329648866497</v>
      </c>
      <c r="Q1476">
        <v>0.83419434240934398</v>
      </c>
      <c r="R1476">
        <v>1.36736094664622E-2</v>
      </c>
      <c r="S1476">
        <v>9.2189228415815394E-2</v>
      </c>
      <c r="T1476">
        <v>0.65119392299063406</v>
      </c>
      <c r="U1476">
        <v>0.65119392299063406</v>
      </c>
      <c r="V1476">
        <v>0.97935781802229505</v>
      </c>
      <c r="W1476">
        <v>5.75</v>
      </c>
      <c r="X1476">
        <v>19.239999999999998</v>
      </c>
      <c r="Y1476">
        <v>-318438</v>
      </c>
      <c r="Z1476">
        <v>-15922</v>
      </c>
      <c r="AA1476">
        <v>-0.79</v>
      </c>
      <c r="AB1476">
        <v>20</v>
      </c>
      <c r="AC1476">
        <v>8</v>
      </c>
      <c r="AD1476">
        <v>12</v>
      </c>
      <c r="AE1476">
        <v>40</v>
      </c>
      <c r="AF1476">
        <v>9</v>
      </c>
      <c r="AG1476">
        <v>5</v>
      </c>
      <c r="AH1476">
        <v>10</v>
      </c>
      <c r="AI1476">
        <v>5</v>
      </c>
    </row>
    <row r="1477" spans="1:35" x14ac:dyDescent="0.2">
      <c r="A1477" s="102">
        <v>984</v>
      </c>
      <c r="B1477">
        <v>5803</v>
      </c>
      <c r="C1477" t="s">
        <v>26</v>
      </c>
      <c r="D1477" t="s">
        <v>2941</v>
      </c>
      <c r="E1477">
        <v>386</v>
      </c>
      <c r="F1477">
        <v>380</v>
      </c>
      <c r="G1477">
        <v>2700</v>
      </c>
      <c r="H1477" t="s">
        <v>2928</v>
      </c>
      <c r="I1477">
        <v>9072</v>
      </c>
      <c r="J1477" t="s">
        <v>3095</v>
      </c>
      <c r="K1477" t="s">
        <v>3096</v>
      </c>
      <c r="L1477">
        <v>2659</v>
      </c>
      <c r="M1477">
        <v>2602</v>
      </c>
      <c r="N1477">
        <v>400</v>
      </c>
      <c r="O1477" t="s">
        <v>2925</v>
      </c>
      <c r="P1477">
        <v>0.84003370874963801</v>
      </c>
      <c r="Q1477">
        <v>0.86083571013018201</v>
      </c>
      <c r="R1477">
        <v>4.46633051444286E-3</v>
      </c>
      <c r="S1477">
        <v>3.74841128381356E-3</v>
      </c>
      <c r="T1477">
        <v>-2.6635723345166098</v>
      </c>
      <c r="U1477">
        <v>2.6635723345166098</v>
      </c>
      <c r="V1477">
        <v>2.8118686176404299</v>
      </c>
      <c r="W1477">
        <v>-16.670000000000002</v>
      </c>
      <c r="X1477">
        <v>1.42</v>
      </c>
      <c r="Y1477">
        <v>-321909</v>
      </c>
      <c r="Z1477">
        <v>-16943</v>
      </c>
      <c r="AA1477">
        <v>-0.89</v>
      </c>
      <c r="AB1477">
        <v>19</v>
      </c>
      <c r="AC1477">
        <v>8</v>
      </c>
      <c r="AD1477">
        <v>11</v>
      </c>
      <c r="AE1477">
        <v>42.11</v>
      </c>
      <c r="AF1477">
        <v>11</v>
      </c>
      <c r="AG1477">
        <v>7</v>
      </c>
      <c r="AH1477">
        <v>8</v>
      </c>
      <c r="AI1477">
        <v>4</v>
      </c>
    </row>
    <row r="1478" spans="1:35" x14ac:dyDescent="0.2">
      <c r="A1478" s="102">
        <v>760</v>
      </c>
      <c r="B1478">
        <v>4183</v>
      </c>
      <c r="C1478" t="s">
        <v>3187</v>
      </c>
      <c r="D1478" t="s">
        <v>2950</v>
      </c>
      <c r="E1478">
        <v>2640</v>
      </c>
      <c r="F1478">
        <v>2634</v>
      </c>
      <c r="G1478">
        <v>400</v>
      </c>
      <c r="H1478" t="s">
        <v>2925</v>
      </c>
      <c r="I1478">
        <v>6472</v>
      </c>
      <c r="J1478" t="s">
        <v>63</v>
      </c>
      <c r="K1478" t="s">
        <v>2938</v>
      </c>
      <c r="L1478">
        <v>302</v>
      </c>
      <c r="M1478">
        <v>299</v>
      </c>
      <c r="N1478">
        <v>3500</v>
      </c>
      <c r="O1478" t="s">
        <v>2928</v>
      </c>
      <c r="P1478">
        <v>0.79431935224140404</v>
      </c>
      <c r="Q1478">
        <v>0.88182369460977506</v>
      </c>
      <c r="R1478">
        <v>5.2635250932157797E-2</v>
      </c>
      <c r="S1478">
        <v>1.65773465642737E-2</v>
      </c>
      <c r="T1478">
        <v>3.6089061676514098</v>
      </c>
      <c r="U1478">
        <v>3.6089061676514098</v>
      </c>
      <c r="V1478">
        <v>4.1306969001829001</v>
      </c>
      <c r="W1478">
        <v>11.34</v>
      </c>
      <c r="X1478">
        <v>0.67</v>
      </c>
      <c r="Y1478">
        <v>-323905</v>
      </c>
      <c r="Z1478">
        <v>-20244</v>
      </c>
      <c r="AA1478">
        <v>-1.07</v>
      </c>
      <c r="AB1478">
        <v>16</v>
      </c>
      <c r="AC1478">
        <v>5</v>
      </c>
      <c r="AD1478">
        <v>11</v>
      </c>
      <c r="AE1478">
        <v>31.25</v>
      </c>
      <c r="AF1478">
        <v>14</v>
      </c>
      <c r="AG1478">
        <v>1</v>
      </c>
      <c r="AH1478">
        <v>6</v>
      </c>
      <c r="AI1478">
        <v>9</v>
      </c>
    </row>
    <row r="1479" spans="1:35" x14ac:dyDescent="0.2">
      <c r="A1479" s="102">
        <v>1178</v>
      </c>
      <c r="B1479">
        <v>8058</v>
      </c>
      <c r="C1479" t="s">
        <v>3375</v>
      </c>
      <c r="D1479" t="s">
        <v>2932</v>
      </c>
      <c r="E1479">
        <v>2897.5</v>
      </c>
      <c r="F1479">
        <v>2920</v>
      </c>
      <c r="G1479">
        <v>300</v>
      </c>
      <c r="H1479" t="s">
        <v>2925</v>
      </c>
      <c r="I1479">
        <v>8242</v>
      </c>
      <c r="J1479" t="s">
        <v>1043</v>
      </c>
      <c r="K1479" t="s">
        <v>2951</v>
      </c>
      <c r="L1479">
        <v>1014</v>
      </c>
      <c r="M1479">
        <v>1011</v>
      </c>
      <c r="N1479">
        <v>900</v>
      </c>
      <c r="O1479" t="s">
        <v>2928</v>
      </c>
      <c r="P1479">
        <v>0.56221795951556597</v>
      </c>
      <c r="Q1479">
        <v>0.84188897867992796</v>
      </c>
      <c r="R1479">
        <v>7.9819412383327695E-3</v>
      </c>
      <c r="S1479">
        <v>2.2934683377761899E-2</v>
      </c>
      <c r="T1479">
        <v>2.9460274741477299</v>
      </c>
      <c r="U1479">
        <v>2.9460274741477299</v>
      </c>
      <c r="V1479">
        <v>3.1883094978386302</v>
      </c>
      <c r="W1479">
        <v>17.55</v>
      </c>
      <c r="X1479">
        <v>3.87</v>
      </c>
      <c r="Y1479">
        <v>-324339</v>
      </c>
      <c r="Z1479">
        <v>-15445</v>
      </c>
      <c r="AA1479">
        <v>-0.89</v>
      </c>
      <c r="AB1479">
        <v>21</v>
      </c>
      <c r="AC1479">
        <v>8</v>
      </c>
      <c r="AD1479">
        <v>13</v>
      </c>
      <c r="AE1479">
        <v>38.1</v>
      </c>
      <c r="AF1479">
        <v>13</v>
      </c>
      <c r="AG1479">
        <v>3</v>
      </c>
      <c r="AH1479">
        <v>7</v>
      </c>
      <c r="AI1479">
        <v>11</v>
      </c>
    </row>
    <row r="1480" spans="1:35" x14ac:dyDescent="0.2">
      <c r="A1480" s="102">
        <v>820</v>
      </c>
      <c r="B1480">
        <v>3765</v>
      </c>
      <c r="C1480" t="s">
        <v>3287</v>
      </c>
      <c r="D1480" t="s">
        <v>2927</v>
      </c>
      <c r="E1480">
        <v>2133</v>
      </c>
      <c r="F1480">
        <v>2103</v>
      </c>
      <c r="G1480">
        <v>500</v>
      </c>
      <c r="H1480" t="s">
        <v>2928</v>
      </c>
      <c r="I1480">
        <v>5214</v>
      </c>
      <c r="J1480" t="s">
        <v>3279</v>
      </c>
      <c r="K1480" t="s">
        <v>2924</v>
      </c>
      <c r="L1480">
        <v>2218</v>
      </c>
      <c r="M1480">
        <v>2198</v>
      </c>
      <c r="N1480">
        <v>500</v>
      </c>
      <c r="O1480" t="s">
        <v>2925</v>
      </c>
      <c r="P1480">
        <v>0.82165494741184997</v>
      </c>
      <c r="Q1480">
        <v>0.87716981111755998</v>
      </c>
      <c r="R1480">
        <v>0.29345133216383301</v>
      </c>
      <c r="S1480">
        <v>8.7109833987285307E-2</v>
      </c>
      <c r="T1480">
        <v>-0.41762201039073099</v>
      </c>
      <c r="U1480">
        <v>0.41762201039073099</v>
      </c>
      <c r="V1480">
        <v>0.48860777823878099</v>
      </c>
      <c r="W1480">
        <v>-1.19</v>
      </c>
      <c r="X1480">
        <v>4.32</v>
      </c>
      <c r="Y1480">
        <v>-324460</v>
      </c>
      <c r="Z1480">
        <v>-24958</v>
      </c>
      <c r="AA1480">
        <v>-1.2</v>
      </c>
      <c r="AB1480">
        <v>13</v>
      </c>
      <c r="AC1480">
        <v>5</v>
      </c>
      <c r="AD1480">
        <v>8</v>
      </c>
      <c r="AE1480">
        <v>38.46</v>
      </c>
      <c r="AF1480">
        <v>8</v>
      </c>
      <c r="AG1480">
        <v>4</v>
      </c>
      <c r="AH1480">
        <v>7</v>
      </c>
      <c r="AI1480">
        <v>2</v>
      </c>
    </row>
    <row r="1481" spans="1:35" x14ac:dyDescent="0.2">
      <c r="A1481" s="102">
        <v>98</v>
      </c>
      <c r="B1481">
        <v>4062</v>
      </c>
      <c r="C1481" t="s">
        <v>232</v>
      </c>
      <c r="D1481" t="s">
        <v>2930</v>
      </c>
      <c r="E1481">
        <v>2783</v>
      </c>
      <c r="F1481">
        <v>2712</v>
      </c>
      <c r="G1481">
        <v>200</v>
      </c>
      <c r="H1481" t="s">
        <v>2925</v>
      </c>
      <c r="I1481">
        <v>4686</v>
      </c>
      <c r="J1481" t="s">
        <v>2946</v>
      </c>
      <c r="K1481" t="s">
        <v>2927</v>
      </c>
      <c r="L1481">
        <v>5890</v>
      </c>
      <c r="M1481">
        <v>5760</v>
      </c>
      <c r="N1481">
        <v>100</v>
      </c>
      <c r="O1481" t="s">
        <v>2928</v>
      </c>
      <c r="P1481">
        <v>0.75607628901522195</v>
      </c>
      <c r="Q1481">
        <v>0.94358349485748105</v>
      </c>
      <c r="R1481">
        <v>5.4179474301371204E-4</v>
      </c>
      <c r="S1481">
        <v>7.4844543902997496E-2</v>
      </c>
      <c r="T1481">
        <v>0.22640702771646001</v>
      </c>
      <c r="U1481">
        <v>0.22640702771646001</v>
      </c>
      <c r="V1481">
        <v>0.179776516665625</v>
      </c>
      <c r="W1481">
        <v>2.38</v>
      </c>
      <c r="X1481">
        <v>5.83</v>
      </c>
      <c r="Y1481">
        <v>-329456</v>
      </c>
      <c r="Z1481">
        <v>-17340</v>
      </c>
      <c r="AA1481">
        <v>-0.87</v>
      </c>
      <c r="AB1481">
        <v>19</v>
      </c>
      <c r="AC1481">
        <v>7</v>
      </c>
      <c r="AD1481">
        <v>12</v>
      </c>
      <c r="AE1481">
        <v>36.840000000000003</v>
      </c>
      <c r="AF1481">
        <v>9</v>
      </c>
      <c r="AG1481">
        <v>6</v>
      </c>
      <c r="AH1481">
        <v>10</v>
      </c>
      <c r="AI1481">
        <v>3</v>
      </c>
    </row>
    <row r="1482" spans="1:35" x14ac:dyDescent="0.2">
      <c r="A1482" s="102">
        <v>586</v>
      </c>
      <c r="B1482">
        <v>3436</v>
      </c>
      <c r="C1482" t="s">
        <v>3252</v>
      </c>
      <c r="D1482" t="s">
        <v>3191</v>
      </c>
      <c r="E1482">
        <v>1768</v>
      </c>
      <c r="F1482">
        <v>1768</v>
      </c>
      <c r="G1482">
        <v>600</v>
      </c>
      <c r="H1482" t="s">
        <v>2928</v>
      </c>
      <c r="I1482">
        <v>4185</v>
      </c>
      <c r="J1482" t="s">
        <v>3629</v>
      </c>
      <c r="K1482" t="s">
        <v>2950</v>
      </c>
      <c r="L1482">
        <v>2150</v>
      </c>
      <c r="M1482">
        <v>2163</v>
      </c>
      <c r="N1482">
        <v>500</v>
      </c>
      <c r="O1482" t="s">
        <v>2925</v>
      </c>
      <c r="P1482">
        <v>0.56827307133293603</v>
      </c>
      <c r="Q1482">
        <v>0.89560663570815602</v>
      </c>
      <c r="R1482">
        <v>0.35168918784799502</v>
      </c>
      <c r="S1482">
        <v>6.1349197700422603E-2</v>
      </c>
      <c r="T1482">
        <v>-1.9466661175406701</v>
      </c>
      <c r="U1482">
        <v>1.9466661175406701</v>
      </c>
      <c r="V1482">
        <v>1.6671918825974701</v>
      </c>
      <c r="W1482">
        <v>-9.07</v>
      </c>
      <c r="X1482">
        <v>1.91</v>
      </c>
      <c r="Y1482">
        <v>-331357</v>
      </c>
      <c r="Z1482">
        <v>-19492</v>
      </c>
      <c r="AA1482">
        <v>-0.98</v>
      </c>
      <c r="AB1482">
        <v>17</v>
      </c>
      <c r="AC1482">
        <v>7</v>
      </c>
      <c r="AD1482">
        <v>10</v>
      </c>
      <c r="AE1482">
        <v>41.18</v>
      </c>
      <c r="AF1482">
        <v>10</v>
      </c>
      <c r="AG1482">
        <v>5</v>
      </c>
      <c r="AH1482">
        <v>8</v>
      </c>
      <c r="AI1482">
        <v>4</v>
      </c>
    </row>
    <row r="1483" spans="1:35" x14ac:dyDescent="0.2">
      <c r="A1483" s="102">
        <v>182</v>
      </c>
      <c r="B1483">
        <v>4536</v>
      </c>
      <c r="C1483" t="s">
        <v>3284</v>
      </c>
      <c r="D1483" t="s">
        <v>2948</v>
      </c>
      <c r="E1483">
        <v>2090</v>
      </c>
      <c r="F1483">
        <v>2100</v>
      </c>
      <c r="G1483">
        <v>300</v>
      </c>
      <c r="H1483" t="s">
        <v>2928</v>
      </c>
      <c r="I1483">
        <v>4686</v>
      </c>
      <c r="J1483" t="s">
        <v>2946</v>
      </c>
      <c r="K1483" t="s">
        <v>2927</v>
      </c>
      <c r="L1483">
        <v>5890</v>
      </c>
      <c r="M1483">
        <v>5760</v>
      </c>
      <c r="N1483">
        <v>100</v>
      </c>
      <c r="O1483" t="s">
        <v>2925</v>
      </c>
      <c r="P1483">
        <v>0.579081926355141</v>
      </c>
      <c r="Q1483">
        <v>0.93240347642985599</v>
      </c>
      <c r="R1483">
        <v>0.248315392404417</v>
      </c>
      <c r="S1483">
        <v>2.84231809351509E-2</v>
      </c>
      <c r="T1483">
        <v>-1.0535641021158599E-2</v>
      </c>
      <c r="U1483">
        <v>1.0535641021158599E-2</v>
      </c>
      <c r="V1483">
        <v>0.33622779116385099</v>
      </c>
      <c r="W1483">
        <v>-0.1</v>
      </c>
      <c r="X1483">
        <v>9.3800000000000008</v>
      </c>
      <c r="Y1483">
        <v>-331815</v>
      </c>
      <c r="Z1483">
        <v>-17464</v>
      </c>
      <c r="AA1483">
        <v>-0.88</v>
      </c>
      <c r="AB1483">
        <v>19</v>
      </c>
      <c r="AC1483">
        <v>9</v>
      </c>
      <c r="AD1483">
        <v>10</v>
      </c>
      <c r="AE1483">
        <v>47.37</v>
      </c>
      <c r="AF1483">
        <v>11</v>
      </c>
      <c r="AG1483">
        <v>6</v>
      </c>
      <c r="AH1483">
        <v>8</v>
      </c>
      <c r="AI1483">
        <v>5</v>
      </c>
    </row>
    <row r="1484" spans="1:35" x14ac:dyDescent="0.2">
      <c r="A1484" s="102">
        <v>217</v>
      </c>
      <c r="B1484">
        <v>4634</v>
      </c>
      <c r="C1484" t="s">
        <v>66</v>
      </c>
      <c r="D1484" t="s">
        <v>2950</v>
      </c>
      <c r="E1484">
        <v>2600</v>
      </c>
      <c r="F1484">
        <v>2582</v>
      </c>
      <c r="G1484">
        <v>400</v>
      </c>
      <c r="H1484" t="s">
        <v>2925</v>
      </c>
      <c r="I1484">
        <v>5803</v>
      </c>
      <c r="J1484" t="s">
        <v>26</v>
      </c>
      <c r="K1484" t="s">
        <v>2941</v>
      </c>
      <c r="L1484">
        <v>386</v>
      </c>
      <c r="M1484">
        <v>380</v>
      </c>
      <c r="N1484">
        <v>2700</v>
      </c>
      <c r="O1484" t="s">
        <v>2928</v>
      </c>
      <c r="P1484">
        <v>0.85106008644547504</v>
      </c>
      <c r="Q1484">
        <v>0.92772831267201505</v>
      </c>
      <c r="R1484">
        <v>1.03637307351764E-3</v>
      </c>
      <c r="S1484">
        <v>1.3029594097448201E-4</v>
      </c>
      <c r="T1484">
        <v>4.0742144648094403</v>
      </c>
      <c r="U1484">
        <v>4.0742144648094403</v>
      </c>
      <c r="V1484">
        <v>4.26825223708029</v>
      </c>
      <c r="W1484">
        <v>14.74</v>
      </c>
      <c r="X1484">
        <v>0.66</v>
      </c>
      <c r="Y1484">
        <v>-332413</v>
      </c>
      <c r="Z1484">
        <v>-19554</v>
      </c>
      <c r="AA1484">
        <v>-1.1000000000000001</v>
      </c>
      <c r="AB1484">
        <v>17</v>
      </c>
      <c r="AC1484">
        <v>7</v>
      </c>
      <c r="AD1484">
        <v>10</v>
      </c>
      <c r="AE1484">
        <v>41.18</v>
      </c>
      <c r="AF1484">
        <v>13</v>
      </c>
      <c r="AG1484">
        <v>3</v>
      </c>
      <c r="AH1484">
        <v>7</v>
      </c>
      <c r="AI1484">
        <v>7</v>
      </c>
    </row>
    <row r="1485" spans="1:35" x14ac:dyDescent="0.2">
      <c r="A1485" s="102">
        <v>1137</v>
      </c>
      <c r="B1485">
        <v>7751</v>
      </c>
      <c r="C1485" t="s">
        <v>3662</v>
      </c>
      <c r="D1485" t="s">
        <v>2930</v>
      </c>
      <c r="E1485">
        <v>2963</v>
      </c>
      <c r="F1485">
        <v>2958</v>
      </c>
      <c r="G1485">
        <v>300</v>
      </c>
      <c r="H1485" t="s">
        <v>2928</v>
      </c>
      <c r="I1485">
        <v>9956</v>
      </c>
      <c r="J1485" t="s">
        <v>2874</v>
      </c>
      <c r="K1485" t="s">
        <v>2951</v>
      </c>
      <c r="L1485">
        <v>2037</v>
      </c>
      <c r="M1485">
        <v>1991</v>
      </c>
      <c r="N1485">
        <v>400</v>
      </c>
      <c r="O1485" t="s">
        <v>2925</v>
      </c>
      <c r="P1485">
        <v>0.59652242584555304</v>
      </c>
      <c r="Q1485">
        <v>0.84651510104842198</v>
      </c>
      <c r="R1485">
        <v>0.140183259896284</v>
      </c>
      <c r="S1485">
        <v>6.63331529453665E-2</v>
      </c>
      <c r="T1485">
        <v>-0.35449940293278698</v>
      </c>
      <c r="U1485">
        <v>0.35449940293278698</v>
      </c>
      <c r="V1485">
        <v>0.18532673463913699</v>
      </c>
      <c r="W1485">
        <v>-1.1100000000000001</v>
      </c>
      <c r="X1485">
        <v>10.25</v>
      </c>
      <c r="Y1485">
        <v>-333953</v>
      </c>
      <c r="Z1485">
        <v>-22264</v>
      </c>
      <c r="AA1485">
        <v>-1.25</v>
      </c>
      <c r="AB1485">
        <v>15</v>
      </c>
      <c r="AC1485">
        <v>5</v>
      </c>
      <c r="AD1485">
        <v>10</v>
      </c>
      <c r="AE1485">
        <v>33.33</v>
      </c>
      <c r="AF1485">
        <v>13</v>
      </c>
      <c r="AG1485">
        <v>0</v>
      </c>
      <c r="AH1485">
        <v>4</v>
      </c>
      <c r="AI1485">
        <v>11</v>
      </c>
    </row>
    <row r="1486" spans="1:35" x14ac:dyDescent="0.2">
      <c r="A1486" s="102">
        <v>526</v>
      </c>
      <c r="B1486">
        <v>4686</v>
      </c>
      <c r="C1486" t="s">
        <v>2946</v>
      </c>
      <c r="D1486" t="s">
        <v>2927</v>
      </c>
      <c r="E1486">
        <v>5890</v>
      </c>
      <c r="F1486">
        <v>5760</v>
      </c>
      <c r="G1486">
        <v>100</v>
      </c>
      <c r="H1486" t="s">
        <v>2928</v>
      </c>
      <c r="I1486">
        <v>9746</v>
      </c>
      <c r="J1486" t="s">
        <v>3198</v>
      </c>
      <c r="K1486" t="s">
        <v>2927</v>
      </c>
      <c r="L1486">
        <v>5600</v>
      </c>
      <c r="M1486">
        <v>5640</v>
      </c>
      <c r="N1486">
        <v>100</v>
      </c>
      <c r="O1486" t="s">
        <v>2925</v>
      </c>
      <c r="P1486">
        <v>0.522081892745065</v>
      </c>
      <c r="Q1486">
        <v>0.90008326200294697</v>
      </c>
      <c r="R1486">
        <v>0.37882525486849999</v>
      </c>
      <c r="S1486">
        <v>9.4143859035966004E-2</v>
      </c>
      <c r="T1486">
        <v>-1.0100707956972499</v>
      </c>
      <c r="U1486">
        <v>1.0100707956972499</v>
      </c>
      <c r="V1486">
        <v>0.46396360906421702</v>
      </c>
      <c r="W1486">
        <v>-8.27</v>
      </c>
      <c r="X1486">
        <v>2.08</v>
      </c>
      <c r="Y1486">
        <v>-335421</v>
      </c>
      <c r="Z1486">
        <v>-22361</v>
      </c>
      <c r="AA1486">
        <v>-1.3</v>
      </c>
      <c r="AB1486">
        <v>15</v>
      </c>
      <c r="AC1486">
        <v>5</v>
      </c>
      <c r="AD1486">
        <v>10</v>
      </c>
      <c r="AE1486">
        <v>33.33</v>
      </c>
      <c r="AF1486">
        <v>9</v>
      </c>
      <c r="AG1486">
        <v>2</v>
      </c>
      <c r="AH1486">
        <v>9</v>
      </c>
      <c r="AI1486">
        <v>4</v>
      </c>
    </row>
    <row r="1487" spans="1:35" x14ac:dyDescent="0.2">
      <c r="A1487" s="102">
        <v>202</v>
      </c>
      <c r="B1487">
        <v>2267</v>
      </c>
      <c r="C1487" t="s">
        <v>3238</v>
      </c>
      <c r="D1487" t="s">
        <v>2953</v>
      </c>
      <c r="E1487">
        <v>5780</v>
      </c>
      <c r="F1487">
        <v>5740</v>
      </c>
      <c r="G1487">
        <v>100</v>
      </c>
      <c r="H1487" t="s">
        <v>2928</v>
      </c>
      <c r="I1487">
        <v>7976</v>
      </c>
      <c r="J1487" t="s">
        <v>2983</v>
      </c>
      <c r="K1487" t="s">
        <v>2949</v>
      </c>
      <c r="L1487">
        <v>1703</v>
      </c>
      <c r="M1487">
        <v>1683</v>
      </c>
      <c r="N1487">
        <v>300</v>
      </c>
      <c r="O1487" t="s">
        <v>2925</v>
      </c>
      <c r="P1487">
        <v>0.80767913160296501</v>
      </c>
      <c r="Q1487">
        <v>0.92936702816931904</v>
      </c>
      <c r="R1487">
        <v>1.0156791436418001E-2</v>
      </c>
      <c r="S1487">
        <v>4.3501912249454697E-2</v>
      </c>
      <c r="T1487">
        <v>-1.9352090190716</v>
      </c>
      <c r="U1487">
        <v>1.9352090190716</v>
      </c>
      <c r="V1487">
        <v>2.1112143154302001</v>
      </c>
      <c r="W1487">
        <v>-5.15</v>
      </c>
      <c r="X1487">
        <v>12.04</v>
      </c>
      <c r="Y1487">
        <v>-336743</v>
      </c>
      <c r="Z1487">
        <v>-22450</v>
      </c>
      <c r="AA1487">
        <v>-1.42</v>
      </c>
      <c r="AB1487">
        <v>15</v>
      </c>
      <c r="AC1487">
        <v>3</v>
      </c>
      <c r="AD1487">
        <v>12</v>
      </c>
      <c r="AE1487">
        <v>20</v>
      </c>
      <c r="AF1487">
        <v>11</v>
      </c>
      <c r="AG1487">
        <v>3</v>
      </c>
      <c r="AH1487">
        <v>6</v>
      </c>
      <c r="AI1487">
        <v>6</v>
      </c>
    </row>
    <row r="1488" spans="1:35" x14ac:dyDescent="0.2">
      <c r="A1488" s="102">
        <v>223</v>
      </c>
      <c r="B1488">
        <v>2222</v>
      </c>
      <c r="C1488" t="s">
        <v>730</v>
      </c>
      <c r="D1488" t="s">
        <v>2953</v>
      </c>
      <c r="E1488">
        <v>7150</v>
      </c>
      <c r="F1488">
        <v>6920</v>
      </c>
      <c r="G1488">
        <v>100</v>
      </c>
      <c r="H1488" t="s">
        <v>2928</v>
      </c>
      <c r="I1488">
        <v>4062</v>
      </c>
      <c r="J1488" t="s">
        <v>232</v>
      </c>
      <c r="K1488" t="s">
        <v>2930</v>
      </c>
      <c r="L1488">
        <v>2783</v>
      </c>
      <c r="M1488">
        <v>2712</v>
      </c>
      <c r="N1488">
        <v>300</v>
      </c>
      <c r="O1488" t="s">
        <v>2925</v>
      </c>
      <c r="P1488">
        <v>0.515386089237721</v>
      </c>
      <c r="Q1488">
        <v>0.926596306078175</v>
      </c>
      <c r="R1488">
        <v>7.3757289037047202E-2</v>
      </c>
      <c r="S1488">
        <v>4.2920516364868898E-2</v>
      </c>
      <c r="T1488">
        <v>-3.12595407192955</v>
      </c>
      <c r="U1488">
        <v>3.12595407192955</v>
      </c>
      <c r="V1488">
        <v>2.8823742226764599</v>
      </c>
      <c r="W1488">
        <v>-17.96</v>
      </c>
      <c r="X1488">
        <v>17.57</v>
      </c>
      <c r="Y1488">
        <v>-337534</v>
      </c>
      <c r="Z1488">
        <v>-15342</v>
      </c>
      <c r="AA1488">
        <v>-0.86</v>
      </c>
      <c r="AB1488">
        <v>22</v>
      </c>
      <c r="AC1488">
        <v>6</v>
      </c>
      <c r="AD1488">
        <v>16</v>
      </c>
      <c r="AE1488">
        <v>27.27</v>
      </c>
      <c r="AF1488">
        <v>9</v>
      </c>
      <c r="AG1488">
        <v>6</v>
      </c>
      <c r="AH1488">
        <v>12</v>
      </c>
      <c r="AI1488">
        <v>4</v>
      </c>
    </row>
    <row r="1489" spans="1:35" x14ac:dyDescent="0.2">
      <c r="A1489" s="102">
        <v>1210</v>
      </c>
      <c r="B1489">
        <v>5803</v>
      </c>
      <c r="C1489" t="s">
        <v>26</v>
      </c>
      <c r="D1489" t="s">
        <v>2941</v>
      </c>
      <c r="E1489">
        <v>386</v>
      </c>
      <c r="F1489">
        <v>380</v>
      </c>
      <c r="G1489">
        <v>2700</v>
      </c>
      <c r="H1489" t="s">
        <v>2928</v>
      </c>
      <c r="I1489">
        <v>8306</v>
      </c>
      <c r="J1489" t="s">
        <v>3188</v>
      </c>
      <c r="K1489" t="s">
        <v>2988</v>
      </c>
      <c r="L1489">
        <v>579.9</v>
      </c>
      <c r="M1489">
        <v>579.4</v>
      </c>
      <c r="N1489">
        <v>1800</v>
      </c>
      <c r="O1489" t="s">
        <v>2925</v>
      </c>
      <c r="P1489">
        <v>0.61673336299801895</v>
      </c>
      <c r="Q1489">
        <v>0.837877317305463</v>
      </c>
      <c r="R1489">
        <v>3.8957611145069397E-2</v>
      </c>
      <c r="S1489">
        <v>3.6807740610205399E-2</v>
      </c>
      <c r="T1489">
        <v>-2.9450939548975898</v>
      </c>
      <c r="U1489">
        <v>2.9450939548975898</v>
      </c>
      <c r="V1489">
        <v>2.85543660112012</v>
      </c>
      <c r="W1489">
        <v>-20.39</v>
      </c>
      <c r="X1489">
        <v>1.62</v>
      </c>
      <c r="Y1489">
        <v>-344229</v>
      </c>
      <c r="Z1489">
        <v>-19124</v>
      </c>
      <c r="AA1489">
        <v>-0.89</v>
      </c>
      <c r="AB1489">
        <v>18</v>
      </c>
      <c r="AC1489">
        <v>6</v>
      </c>
      <c r="AD1489">
        <v>12</v>
      </c>
      <c r="AE1489">
        <v>33.33</v>
      </c>
      <c r="AF1489">
        <v>13</v>
      </c>
      <c r="AG1489">
        <v>4</v>
      </c>
      <c r="AH1489">
        <v>5</v>
      </c>
      <c r="AI1489">
        <v>9</v>
      </c>
    </row>
    <row r="1490" spans="1:35" x14ac:dyDescent="0.2">
      <c r="A1490" s="102">
        <v>416</v>
      </c>
      <c r="B1490">
        <v>1332</v>
      </c>
      <c r="C1490" t="s">
        <v>3636</v>
      </c>
      <c r="D1490" t="s">
        <v>3094</v>
      </c>
      <c r="E1490">
        <v>613</v>
      </c>
      <c r="F1490">
        <v>609</v>
      </c>
      <c r="G1490">
        <v>1800</v>
      </c>
      <c r="H1490" t="s">
        <v>2925</v>
      </c>
      <c r="I1490">
        <v>5214</v>
      </c>
      <c r="J1490" t="s">
        <v>3279</v>
      </c>
      <c r="K1490" t="s">
        <v>2924</v>
      </c>
      <c r="L1490">
        <v>2218</v>
      </c>
      <c r="M1490">
        <v>2198</v>
      </c>
      <c r="N1490">
        <v>500</v>
      </c>
      <c r="O1490" t="s">
        <v>2928</v>
      </c>
      <c r="P1490">
        <v>0.704362299504245</v>
      </c>
      <c r="Q1490">
        <v>0.90822425062619305</v>
      </c>
      <c r="R1490">
        <v>9.2969403610450394E-3</v>
      </c>
      <c r="S1490">
        <v>1.19097443370911E-2</v>
      </c>
      <c r="T1490">
        <v>1.33497689128165</v>
      </c>
      <c r="U1490">
        <v>1.33497689128165</v>
      </c>
      <c r="V1490">
        <v>1.3864023327808901</v>
      </c>
      <c r="W1490">
        <v>4.51</v>
      </c>
      <c r="X1490">
        <v>0.25</v>
      </c>
      <c r="Y1490">
        <v>-348008</v>
      </c>
      <c r="Z1490">
        <v>-16572</v>
      </c>
      <c r="AA1490">
        <v>-0.84</v>
      </c>
      <c r="AB1490">
        <v>21</v>
      </c>
      <c r="AC1490">
        <v>9</v>
      </c>
      <c r="AD1490">
        <v>12</v>
      </c>
      <c r="AE1490">
        <v>42.86</v>
      </c>
      <c r="AF1490">
        <v>9</v>
      </c>
      <c r="AG1490">
        <v>7</v>
      </c>
      <c r="AH1490">
        <v>11</v>
      </c>
      <c r="AI1490">
        <v>3</v>
      </c>
    </row>
    <row r="1491" spans="1:35" x14ac:dyDescent="0.2">
      <c r="A1491" s="102">
        <v>171</v>
      </c>
      <c r="B1491">
        <v>5406</v>
      </c>
      <c r="C1491" t="s">
        <v>3369</v>
      </c>
      <c r="D1491" t="s">
        <v>2986</v>
      </c>
      <c r="E1491">
        <v>508</v>
      </c>
      <c r="F1491">
        <v>504</v>
      </c>
      <c r="G1491">
        <v>2000</v>
      </c>
      <c r="H1491" t="s">
        <v>2928</v>
      </c>
      <c r="I1491">
        <v>6178</v>
      </c>
      <c r="J1491" t="s">
        <v>3677</v>
      </c>
      <c r="K1491" t="s">
        <v>2940</v>
      </c>
      <c r="L1491">
        <v>1040.5</v>
      </c>
      <c r="M1491">
        <v>1030.5</v>
      </c>
      <c r="N1491">
        <v>1000</v>
      </c>
      <c r="O1491" t="s">
        <v>2925</v>
      </c>
      <c r="P1491">
        <v>0.69192768101693203</v>
      </c>
      <c r="Q1491">
        <v>0.93370884780210295</v>
      </c>
      <c r="R1491">
        <v>5.8507132267864602E-2</v>
      </c>
      <c r="S1491">
        <v>2.4665486795955999E-2</v>
      </c>
      <c r="T1491">
        <v>-2.4305327962611099</v>
      </c>
      <c r="U1491">
        <v>2.4305327962611099</v>
      </c>
      <c r="V1491">
        <v>2.3951135321392698</v>
      </c>
      <c r="W1491">
        <v>-14.51</v>
      </c>
      <c r="X1491">
        <v>2.1800000000000002</v>
      </c>
      <c r="Y1491">
        <v>-354093</v>
      </c>
      <c r="Z1491">
        <v>-19672</v>
      </c>
      <c r="AA1491">
        <v>-0.95</v>
      </c>
      <c r="AB1491">
        <v>18</v>
      </c>
      <c r="AC1491">
        <v>7</v>
      </c>
      <c r="AD1491">
        <v>11</v>
      </c>
      <c r="AE1491">
        <v>38.89</v>
      </c>
      <c r="AF1491">
        <v>12</v>
      </c>
      <c r="AG1491">
        <v>4</v>
      </c>
      <c r="AH1491">
        <v>8</v>
      </c>
      <c r="AI1491">
        <v>6</v>
      </c>
    </row>
    <row r="1492" spans="1:35" x14ac:dyDescent="0.2">
      <c r="A1492" s="102">
        <v>966</v>
      </c>
      <c r="B1492">
        <v>3668</v>
      </c>
      <c r="C1492" t="s">
        <v>805</v>
      </c>
      <c r="D1492" t="s">
        <v>2927</v>
      </c>
      <c r="E1492">
        <v>988</v>
      </c>
      <c r="F1492">
        <v>948</v>
      </c>
      <c r="G1492">
        <v>1100</v>
      </c>
      <c r="H1492" t="s">
        <v>2928</v>
      </c>
      <c r="I1492">
        <v>4613</v>
      </c>
      <c r="J1492" t="s">
        <v>227</v>
      </c>
      <c r="K1492" t="s">
        <v>2950</v>
      </c>
      <c r="L1492">
        <v>2620</v>
      </c>
      <c r="M1492">
        <v>2566</v>
      </c>
      <c r="N1492">
        <v>400</v>
      </c>
      <c r="O1492" t="s">
        <v>2925</v>
      </c>
      <c r="P1492">
        <v>0.59309039793502005</v>
      </c>
      <c r="Q1492">
        <v>0.863004286670638</v>
      </c>
      <c r="R1492">
        <v>7.1755492012829302E-3</v>
      </c>
      <c r="S1492">
        <v>2.0214622998541699E-2</v>
      </c>
      <c r="T1492">
        <v>-2.1688306117833398</v>
      </c>
      <c r="U1492">
        <v>2.1688306117833398</v>
      </c>
      <c r="V1492">
        <v>2.1279410641986201</v>
      </c>
      <c r="W1492">
        <v>-24.97</v>
      </c>
      <c r="X1492">
        <v>1.6</v>
      </c>
      <c r="Y1492">
        <v>-359116</v>
      </c>
      <c r="Z1492">
        <v>-17956</v>
      </c>
      <c r="AA1492">
        <v>-0.85</v>
      </c>
      <c r="AB1492">
        <v>20</v>
      </c>
      <c r="AC1492">
        <v>12</v>
      </c>
      <c r="AD1492">
        <v>8</v>
      </c>
      <c r="AE1492">
        <v>60</v>
      </c>
      <c r="AF1492">
        <v>8</v>
      </c>
      <c r="AG1492">
        <v>10</v>
      </c>
      <c r="AH1492">
        <v>8</v>
      </c>
      <c r="AI1492">
        <v>2</v>
      </c>
    </row>
    <row r="1493" spans="1:35" x14ac:dyDescent="0.2">
      <c r="A1493" s="102">
        <v>1261</v>
      </c>
      <c r="B1493">
        <v>4186</v>
      </c>
      <c r="C1493" t="s">
        <v>819</v>
      </c>
      <c r="D1493" t="s">
        <v>2950</v>
      </c>
      <c r="E1493">
        <v>4750</v>
      </c>
      <c r="F1493">
        <v>4735</v>
      </c>
      <c r="G1493">
        <v>100</v>
      </c>
      <c r="H1493" t="s">
        <v>2925</v>
      </c>
      <c r="I1493">
        <v>4686</v>
      </c>
      <c r="J1493" t="s">
        <v>2946</v>
      </c>
      <c r="K1493" t="s">
        <v>2927</v>
      </c>
      <c r="L1493">
        <v>5890</v>
      </c>
      <c r="M1493">
        <v>5760</v>
      </c>
      <c r="N1493">
        <v>100</v>
      </c>
      <c r="O1493" t="s">
        <v>2928</v>
      </c>
      <c r="P1493">
        <v>0.61141165487205995</v>
      </c>
      <c r="Q1493">
        <v>0.83248728106896996</v>
      </c>
      <c r="R1493">
        <v>0.36695215605257098</v>
      </c>
      <c r="S1493">
        <v>4.3815887400495898E-2</v>
      </c>
      <c r="T1493">
        <v>0.45587998995810702</v>
      </c>
      <c r="U1493">
        <v>0.45587998995810702</v>
      </c>
      <c r="V1493">
        <v>0.29778649235538601</v>
      </c>
      <c r="W1493">
        <v>5.85</v>
      </c>
      <c r="X1493">
        <v>17.8</v>
      </c>
      <c r="Y1493">
        <v>-364013</v>
      </c>
      <c r="Z1493">
        <v>-24268</v>
      </c>
      <c r="AA1493">
        <v>-1.22</v>
      </c>
      <c r="AB1493">
        <v>15</v>
      </c>
      <c r="AC1493">
        <v>6</v>
      </c>
      <c r="AD1493">
        <v>9</v>
      </c>
      <c r="AE1493">
        <v>40</v>
      </c>
      <c r="AF1493">
        <v>8</v>
      </c>
      <c r="AG1493">
        <v>5</v>
      </c>
      <c r="AH1493">
        <v>8</v>
      </c>
      <c r="AI1493">
        <v>2</v>
      </c>
    </row>
    <row r="1494" spans="1:35" x14ac:dyDescent="0.2">
      <c r="A1494" s="102">
        <v>391</v>
      </c>
      <c r="B1494">
        <v>5463</v>
      </c>
      <c r="C1494" t="s">
        <v>67</v>
      </c>
      <c r="D1494" t="s">
        <v>2986</v>
      </c>
      <c r="E1494">
        <v>3180</v>
      </c>
      <c r="F1494">
        <v>3170</v>
      </c>
      <c r="G1494">
        <v>300</v>
      </c>
      <c r="H1494" t="s">
        <v>2925</v>
      </c>
      <c r="I1494">
        <v>7762</v>
      </c>
      <c r="J1494" t="s">
        <v>3200</v>
      </c>
      <c r="K1494" t="s">
        <v>2934</v>
      </c>
      <c r="L1494">
        <v>543</v>
      </c>
      <c r="M1494">
        <v>539</v>
      </c>
      <c r="N1494">
        <v>1800</v>
      </c>
      <c r="O1494" t="s">
        <v>2928</v>
      </c>
      <c r="P1494">
        <v>0.55930945268020105</v>
      </c>
      <c r="Q1494">
        <v>0.91025623393488697</v>
      </c>
      <c r="R1494">
        <v>6.7979302706880906E-2</v>
      </c>
      <c r="S1494" s="15">
        <v>5.1522456730824801E-3</v>
      </c>
      <c r="T1494">
        <v>2.9721547812312998</v>
      </c>
      <c r="U1494">
        <v>2.9721547812312998</v>
      </c>
      <c r="V1494">
        <v>2.7395324951858102</v>
      </c>
      <c r="W1494">
        <v>10.18</v>
      </c>
      <c r="X1494">
        <v>2.02</v>
      </c>
      <c r="Y1494">
        <v>-365327</v>
      </c>
      <c r="Z1494">
        <v>-19228</v>
      </c>
      <c r="AA1494">
        <v>-1.05</v>
      </c>
      <c r="AB1494">
        <v>19</v>
      </c>
      <c r="AC1494">
        <v>8</v>
      </c>
      <c r="AD1494">
        <v>11</v>
      </c>
      <c r="AE1494">
        <v>42.11</v>
      </c>
      <c r="AF1494">
        <v>12</v>
      </c>
      <c r="AG1494">
        <v>4</v>
      </c>
      <c r="AH1494">
        <v>8</v>
      </c>
      <c r="AI1494">
        <v>7</v>
      </c>
    </row>
    <row r="1495" spans="1:35" x14ac:dyDescent="0.2">
      <c r="A1495" s="102">
        <v>868</v>
      </c>
      <c r="B1495">
        <v>4506</v>
      </c>
      <c r="C1495" t="s">
        <v>3655</v>
      </c>
      <c r="D1495" t="s">
        <v>2948</v>
      </c>
      <c r="E1495">
        <v>1908</v>
      </c>
      <c r="F1495">
        <v>1917</v>
      </c>
      <c r="G1495">
        <v>500</v>
      </c>
      <c r="H1495" t="s">
        <v>2928</v>
      </c>
      <c r="I1495">
        <v>8058</v>
      </c>
      <c r="J1495" t="s">
        <v>3375</v>
      </c>
      <c r="K1495" t="s">
        <v>2932</v>
      </c>
      <c r="L1495">
        <v>2897.5</v>
      </c>
      <c r="M1495">
        <v>2920</v>
      </c>
      <c r="N1495">
        <v>300</v>
      </c>
      <c r="O1495" t="s">
        <v>2925</v>
      </c>
      <c r="P1495">
        <v>0.61475701004073402</v>
      </c>
      <c r="Q1495">
        <v>0.87205802475757199</v>
      </c>
      <c r="R1495">
        <v>0.19659206614789801</v>
      </c>
      <c r="S1495">
        <v>5.7990596745613097E-2</v>
      </c>
      <c r="T1495">
        <v>-1.3397906114898299</v>
      </c>
      <c r="U1495">
        <v>1.3397906114898299</v>
      </c>
      <c r="V1495">
        <v>1.61064963600495</v>
      </c>
      <c r="W1495">
        <v>-7.26</v>
      </c>
      <c r="X1495">
        <v>9.42</v>
      </c>
      <c r="Y1495">
        <v>-368418</v>
      </c>
      <c r="Z1495">
        <v>-20468</v>
      </c>
      <c r="AA1495">
        <v>-1.1000000000000001</v>
      </c>
      <c r="AB1495">
        <v>18</v>
      </c>
      <c r="AC1495">
        <v>6</v>
      </c>
      <c r="AD1495">
        <v>12</v>
      </c>
      <c r="AE1495">
        <v>33.33</v>
      </c>
      <c r="AF1495">
        <v>12</v>
      </c>
      <c r="AG1495">
        <v>2</v>
      </c>
      <c r="AH1495">
        <v>8</v>
      </c>
      <c r="AI1495">
        <v>8</v>
      </c>
    </row>
    <row r="1496" spans="1:35" x14ac:dyDescent="0.2">
      <c r="A1496" s="102">
        <v>789</v>
      </c>
      <c r="B1496">
        <v>7211</v>
      </c>
      <c r="C1496" t="s">
        <v>28</v>
      </c>
      <c r="D1496" t="s">
        <v>2943</v>
      </c>
      <c r="E1496">
        <v>423</v>
      </c>
      <c r="F1496">
        <v>425</v>
      </c>
      <c r="G1496">
        <v>2500</v>
      </c>
      <c r="H1496" t="s">
        <v>2928</v>
      </c>
      <c r="I1496">
        <v>9501</v>
      </c>
      <c r="J1496" t="s">
        <v>2992</v>
      </c>
      <c r="K1496" t="s">
        <v>2990</v>
      </c>
      <c r="L1496">
        <v>461</v>
      </c>
      <c r="M1496">
        <v>451</v>
      </c>
      <c r="N1496">
        <v>2400</v>
      </c>
      <c r="O1496" t="s">
        <v>2925</v>
      </c>
      <c r="P1496">
        <v>0.85788253144416404</v>
      </c>
      <c r="Q1496">
        <v>0.87925504006240396</v>
      </c>
      <c r="R1496">
        <v>7.2363605911935205E-2</v>
      </c>
      <c r="S1496">
        <v>1.9137376268277401E-2</v>
      </c>
      <c r="T1496">
        <v>-1.2303944101965101</v>
      </c>
      <c r="U1496">
        <v>1.2303944101965101</v>
      </c>
      <c r="V1496">
        <v>1.83495117118027</v>
      </c>
      <c r="W1496">
        <v>-4.97</v>
      </c>
      <c r="X1496">
        <v>1.84</v>
      </c>
      <c r="Y1496">
        <v>-369759</v>
      </c>
      <c r="Z1496">
        <v>-21751</v>
      </c>
      <c r="AA1496">
        <v>-1.01</v>
      </c>
      <c r="AB1496">
        <v>17</v>
      </c>
      <c r="AC1496">
        <v>6</v>
      </c>
      <c r="AD1496">
        <v>11</v>
      </c>
      <c r="AE1496">
        <v>35.29</v>
      </c>
      <c r="AF1496">
        <v>11</v>
      </c>
      <c r="AG1496">
        <v>3</v>
      </c>
      <c r="AH1496">
        <v>8</v>
      </c>
      <c r="AI1496">
        <v>6</v>
      </c>
    </row>
    <row r="1497" spans="1:35" x14ac:dyDescent="0.2">
      <c r="A1497" s="102">
        <v>485</v>
      </c>
      <c r="B1497">
        <v>4543</v>
      </c>
      <c r="C1497" t="s">
        <v>832</v>
      </c>
      <c r="D1497" t="s">
        <v>2934</v>
      </c>
      <c r="E1497">
        <v>3852</v>
      </c>
      <c r="F1497">
        <v>3941</v>
      </c>
      <c r="G1497">
        <v>200</v>
      </c>
      <c r="H1497" t="s">
        <v>2928</v>
      </c>
      <c r="I1497">
        <v>5486</v>
      </c>
      <c r="J1497" t="s">
        <v>870</v>
      </c>
      <c r="K1497" t="s">
        <v>2986</v>
      </c>
      <c r="L1497">
        <v>1774</v>
      </c>
      <c r="M1497">
        <v>1790</v>
      </c>
      <c r="N1497">
        <v>400</v>
      </c>
      <c r="O1497" t="s">
        <v>2925</v>
      </c>
      <c r="P1497">
        <v>0.68856342361754497</v>
      </c>
      <c r="Q1497">
        <v>0.90332056684182205</v>
      </c>
      <c r="R1497">
        <v>1.1825302162696801E-4</v>
      </c>
      <c r="S1497">
        <v>1.29813287718408E-2</v>
      </c>
      <c r="T1497">
        <v>-1.7904636628648201</v>
      </c>
      <c r="U1497">
        <v>1.7904636628648201</v>
      </c>
      <c r="V1497">
        <v>1.342918622939</v>
      </c>
      <c r="W1497">
        <v>-13.64</v>
      </c>
      <c r="X1497">
        <v>9.16</v>
      </c>
      <c r="Y1497">
        <v>-377352</v>
      </c>
      <c r="Z1497">
        <v>-18868</v>
      </c>
      <c r="AA1497">
        <v>-0.96</v>
      </c>
      <c r="AB1497">
        <v>20</v>
      </c>
      <c r="AC1497">
        <v>9</v>
      </c>
      <c r="AD1497">
        <v>11</v>
      </c>
      <c r="AE1497">
        <v>45</v>
      </c>
      <c r="AF1497">
        <v>10</v>
      </c>
      <c r="AG1497">
        <v>5</v>
      </c>
      <c r="AH1497">
        <v>9</v>
      </c>
      <c r="AI1497">
        <v>6</v>
      </c>
    </row>
    <row r="1498" spans="1:35" x14ac:dyDescent="0.2">
      <c r="A1498" s="102">
        <v>12</v>
      </c>
      <c r="B1498">
        <v>6920</v>
      </c>
      <c r="C1498" t="s">
        <v>2929</v>
      </c>
      <c r="D1498" t="s">
        <v>2930</v>
      </c>
      <c r="E1498">
        <v>5600</v>
      </c>
      <c r="F1498">
        <v>5490</v>
      </c>
      <c r="G1498">
        <v>200</v>
      </c>
      <c r="H1498" t="s">
        <v>2925</v>
      </c>
      <c r="I1498">
        <v>8804</v>
      </c>
      <c r="J1498" t="s">
        <v>1096</v>
      </c>
      <c r="K1498" t="s">
        <v>2947</v>
      </c>
      <c r="L1498">
        <v>1791</v>
      </c>
      <c r="M1498">
        <v>1788</v>
      </c>
      <c r="N1498">
        <v>600</v>
      </c>
      <c r="O1498" t="s">
        <v>2928</v>
      </c>
      <c r="P1498">
        <v>0.86823260502616795</v>
      </c>
      <c r="Q1498">
        <v>0.96522275997699902</v>
      </c>
      <c r="R1498">
        <v>0.382680653924868</v>
      </c>
      <c r="S1498">
        <v>8.5354147602894906E-2</v>
      </c>
      <c r="T1498">
        <v>0.39431269510704497</v>
      </c>
      <c r="U1498">
        <v>0.39431269510704497</v>
      </c>
      <c r="V1498">
        <v>0.49944596156559901</v>
      </c>
      <c r="W1498">
        <v>3.7</v>
      </c>
      <c r="X1498">
        <v>2.2999999999999998</v>
      </c>
      <c r="Y1498">
        <v>-380297</v>
      </c>
      <c r="Z1498">
        <v>-12677</v>
      </c>
      <c r="AA1498">
        <v>-0.61</v>
      </c>
      <c r="AB1498">
        <v>30</v>
      </c>
      <c r="AC1498">
        <v>13</v>
      </c>
      <c r="AD1498">
        <v>17</v>
      </c>
      <c r="AE1498">
        <v>43.33</v>
      </c>
      <c r="AF1498">
        <v>10</v>
      </c>
      <c r="AG1498">
        <v>10</v>
      </c>
      <c r="AH1498">
        <v>14</v>
      </c>
      <c r="AI1498">
        <v>6</v>
      </c>
    </row>
    <row r="1499" spans="1:35" x14ac:dyDescent="0.2">
      <c r="A1499" s="102">
        <v>1125</v>
      </c>
      <c r="B1499">
        <v>1414</v>
      </c>
      <c r="C1499" t="s">
        <v>3172</v>
      </c>
      <c r="D1499" t="s">
        <v>2935</v>
      </c>
      <c r="E1499">
        <v>4640</v>
      </c>
      <c r="F1499">
        <v>4655</v>
      </c>
      <c r="G1499">
        <v>200</v>
      </c>
      <c r="H1499" t="s">
        <v>2925</v>
      </c>
      <c r="I1499">
        <v>3436</v>
      </c>
      <c r="J1499" t="s">
        <v>3252</v>
      </c>
      <c r="K1499" t="s">
        <v>3191</v>
      </c>
      <c r="L1499">
        <v>1768</v>
      </c>
      <c r="M1499">
        <v>1768</v>
      </c>
      <c r="N1499">
        <v>500</v>
      </c>
      <c r="O1499" t="s">
        <v>2928</v>
      </c>
      <c r="P1499">
        <v>0.78112396150282903</v>
      </c>
      <c r="Q1499">
        <v>0.84742941506960101</v>
      </c>
      <c r="R1499">
        <v>6.8208307526228404E-2</v>
      </c>
      <c r="S1499">
        <v>7.1018993302594702E-2</v>
      </c>
      <c r="T1499">
        <v>1.3361879705613999</v>
      </c>
      <c r="U1499">
        <v>1.3361879705613999</v>
      </c>
      <c r="V1499">
        <v>1.3141640585419001</v>
      </c>
      <c r="W1499">
        <v>5.83</v>
      </c>
      <c r="X1499">
        <v>5.05</v>
      </c>
      <c r="Y1499">
        <v>-381717</v>
      </c>
      <c r="Z1499">
        <v>-19086</v>
      </c>
      <c r="AA1499">
        <v>-0.98</v>
      </c>
      <c r="AB1499">
        <v>20</v>
      </c>
      <c r="AC1499">
        <v>7</v>
      </c>
      <c r="AD1499">
        <v>13</v>
      </c>
      <c r="AE1499">
        <v>35</v>
      </c>
      <c r="AF1499">
        <v>9</v>
      </c>
      <c r="AG1499">
        <v>7</v>
      </c>
      <c r="AH1499">
        <v>10</v>
      </c>
      <c r="AI1499">
        <v>3</v>
      </c>
    </row>
    <row r="1500" spans="1:35" x14ac:dyDescent="0.2">
      <c r="A1500" s="102">
        <v>580</v>
      </c>
      <c r="B1500">
        <v>3231</v>
      </c>
      <c r="C1500" t="s">
        <v>543</v>
      </c>
      <c r="D1500" t="s">
        <v>2947</v>
      </c>
      <c r="E1500">
        <v>2725</v>
      </c>
      <c r="F1500">
        <v>2748</v>
      </c>
      <c r="G1500">
        <v>200</v>
      </c>
      <c r="H1500" t="s">
        <v>2925</v>
      </c>
      <c r="I1500">
        <v>4686</v>
      </c>
      <c r="J1500" t="s">
        <v>2946</v>
      </c>
      <c r="K1500" t="s">
        <v>2927</v>
      </c>
      <c r="L1500">
        <v>5890</v>
      </c>
      <c r="M1500">
        <v>5760</v>
      </c>
      <c r="N1500">
        <v>100</v>
      </c>
      <c r="O1500" t="s">
        <v>2928</v>
      </c>
      <c r="P1500">
        <v>0.65585541705607298</v>
      </c>
      <c r="Q1500">
        <v>0.89594836039762404</v>
      </c>
      <c r="R1500">
        <v>0.15691216939796701</v>
      </c>
      <c r="S1500">
        <v>2.0598161690979298E-2</v>
      </c>
      <c r="T1500">
        <v>7.5959806135010799E-2</v>
      </c>
      <c r="U1500">
        <v>7.5959806135010799E-2</v>
      </c>
      <c r="V1500">
        <v>0.13291896772272399</v>
      </c>
      <c r="W1500">
        <v>0.85</v>
      </c>
      <c r="X1500">
        <v>4.58</v>
      </c>
      <c r="Y1500">
        <v>-385204</v>
      </c>
      <c r="Z1500">
        <v>-19260</v>
      </c>
      <c r="AA1500">
        <v>-0.87</v>
      </c>
      <c r="AB1500">
        <v>20</v>
      </c>
      <c r="AC1500">
        <v>8</v>
      </c>
      <c r="AD1500">
        <v>12</v>
      </c>
      <c r="AE1500">
        <v>40</v>
      </c>
      <c r="AF1500">
        <v>8</v>
      </c>
      <c r="AG1500">
        <v>7</v>
      </c>
      <c r="AH1500">
        <v>11</v>
      </c>
      <c r="AI1500">
        <v>2</v>
      </c>
    </row>
    <row r="1501" spans="1:35" x14ac:dyDescent="0.2">
      <c r="A1501" s="102">
        <v>855</v>
      </c>
      <c r="B1501">
        <v>2127</v>
      </c>
      <c r="C1501" t="s">
        <v>3174</v>
      </c>
      <c r="D1501" t="s">
        <v>2940</v>
      </c>
      <c r="E1501">
        <v>3750</v>
      </c>
      <c r="F1501">
        <v>3830</v>
      </c>
      <c r="G1501">
        <v>200</v>
      </c>
      <c r="H1501" t="s">
        <v>2928</v>
      </c>
      <c r="I1501">
        <v>6755</v>
      </c>
      <c r="J1501" t="s">
        <v>670</v>
      </c>
      <c r="K1501" t="s">
        <v>2930</v>
      </c>
      <c r="L1501">
        <v>2468</v>
      </c>
      <c r="M1501">
        <v>2488</v>
      </c>
      <c r="N1501">
        <v>300</v>
      </c>
      <c r="O1501" t="s">
        <v>2925</v>
      </c>
      <c r="P1501">
        <v>0.68268980273212398</v>
      </c>
      <c r="Q1501">
        <v>0.87295937279199498</v>
      </c>
      <c r="R1501">
        <v>0.108170331300839</v>
      </c>
      <c r="S1501">
        <v>5.8320297482258199E-2</v>
      </c>
      <c r="T1501">
        <v>-0.664399198373122</v>
      </c>
      <c r="U1501">
        <v>0.664399198373122</v>
      </c>
      <c r="V1501">
        <v>0.65433625444066401</v>
      </c>
      <c r="W1501">
        <v>-4.55</v>
      </c>
      <c r="X1501">
        <v>2.56</v>
      </c>
      <c r="Y1501">
        <v>-388804</v>
      </c>
      <c r="Z1501">
        <v>-14400</v>
      </c>
      <c r="AA1501">
        <v>-0.78</v>
      </c>
      <c r="AB1501">
        <v>27</v>
      </c>
      <c r="AC1501">
        <v>10</v>
      </c>
      <c r="AD1501">
        <v>17</v>
      </c>
      <c r="AE1501">
        <v>37.04</v>
      </c>
      <c r="AF1501">
        <v>9</v>
      </c>
      <c r="AG1501">
        <v>7</v>
      </c>
      <c r="AH1501">
        <v>14</v>
      </c>
      <c r="AI1501">
        <v>6</v>
      </c>
    </row>
    <row r="1502" spans="1:35" x14ac:dyDescent="0.2">
      <c r="A1502" s="102">
        <v>797</v>
      </c>
      <c r="B1502">
        <v>4005</v>
      </c>
      <c r="C1502" t="s">
        <v>3236</v>
      </c>
      <c r="D1502" t="s">
        <v>2950</v>
      </c>
      <c r="E1502">
        <v>465</v>
      </c>
      <c r="F1502">
        <v>464</v>
      </c>
      <c r="G1502">
        <v>1800</v>
      </c>
      <c r="H1502" t="s">
        <v>2928</v>
      </c>
      <c r="I1502">
        <v>5019</v>
      </c>
      <c r="J1502" t="s">
        <v>3260</v>
      </c>
      <c r="K1502" t="s">
        <v>3261</v>
      </c>
      <c r="L1502">
        <v>2827</v>
      </c>
      <c r="M1502">
        <v>2835</v>
      </c>
      <c r="N1502">
        <v>300</v>
      </c>
      <c r="O1502" t="s">
        <v>2925</v>
      </c>
      <c r="P1502">
        <v>0.78386107279097295</v>
      </c>
      <c r="Q1502">
        <v>0.87880363249770999</v>
      </c>
      <c r="R1502">
        <v>0.19616058559653299</v>
      </c>
      <c r="S1502">
        <v>4.7271091702266498E-3</v>
      </c>
      <c r="T1502">
        <v>-0.13113013431163301</v>
      </c>
      <c r="U1502">
        <v>0.13113013431163301</v>
      </c>
      <c r="V1502">
        <v>0.20154093850505</v>
      </c>
      <c r="W1502">
        <v>-0.39</v>
      </c>
      <c r="X1502">
        <v>1.8</v>
      </c>
      <c r="Y1502">
        <v>-391160</v>
      </c>
      <c r="Z1502">
        <v>-21731</v>
      </c>
      <c r="AA1502">
        <v>-1.2</v>
      </c>
      <c r="AB1502">
        <v>18</v>
      </c>
      <c r="AC1502">
        <v>6</v>
      </c>
      <c r="AD1502">
        <v>12</v>
      </c>
      <c r="AE1502">
        <v>33.33</v>
      </c>
      <c r="AF1502">
        <v>12</v>
      </c>
      <c r="AG1502">
        <v>3</v>
      </c>
      <c r="AH1502">
        <v>9</v>
      </c>
      <c r="AI1502">
        <v>6</v>
      </c>
    </row>
    <row r="1503" spans="1:35" x14ac:dyDescent="0.2">
      <c r="A1503" s="102">
        <v>908</v>
      </c>
      <c r="B1503">
        <v>3865</v>
      </c>
      <c r="C1503" t="s">
        <v>2867</v>
      </c>
      <c r="D1503" t="s">
        <v>3210</v>
      </c>
      <c r="E1503">
        <v>526</v>
      </c>
      <c r="F1503">
        <v>527</v>
      </c>
      <c r="G1503">
        <v>2100</v>
      </c>
      <c r="H1503" t="s">
        <v>2925</v>
      </c>
      <c r="I1503">
        <v>4324</v>
      </c>
      <c r="J1503" t="s">
        <v>3228</v>
      </c>
      <c r="K1503" t="s">
        <v>2940</v>
      </c>
      <c r="L1503">
        <v>3715</v>
      </c>
      <c r="M1503">
        <v>3660</v>
      </c>
      <c r="N1503">
        <v>300</v>
      </c>
      <c r="O1503" t="s">
        <v>2928</v>
      </c>
      <c r="P1503">
        <v>0.70129314468972703</v>
      </c>
      <c r="Q1503">
        <v>0.86856103172717403</v>
      </c>
      <c r="R1503">
        <v>0.26138484283473001</v>
      </c>
      <c r="S1503">
        <v>1.98095076311985E-2</v>
      </c>
      <c r="T1503">
        <v>0.163913239982485</v>
      </c>
      <c r="U1503">
        <v>0.163913239982485</v>
      </c>
      <c r="V1503">
        <v>0.20259438041696901</v>
      </c>
      <c r="W1503">
        <v>0.45</v>
      </c>
      <c r="X1503">
        <v>0.79</v>
      </c>
      <c r="Y1503">
        <v>-399179</v>
      </c>
      <c r="Z1503">
        <v>-24949</v>
      </c>
      <c r="AA1503">
        <v>-1.3</v>
      </c>
      <c r="AB1503">
        <v>16</v>
      </c>
      <c r="AC1503">
        <v>5</v>
      </c>
      <c r="AD1503">
        <v>11</v>
      </c>
      <c r="AE1503">
        <v>31.25</v>
      </c>
      <c r="AF1503">
        <v>12</v>
      </c>
      <c r="AG1503">
        <v>5</v>
      </c>
      <c r="AH1503">
        <v>7</v>
      </c>
      <c r="AI1503">
        <v>4</v>
      </c>
    </row>
    <row r="1504" spans="1:35" x14ac:dyDescent="0.2">
      <c r="A1504" s="102">
        <v>1217</v>
      </c>
      <c r="B1504">
        <v>1332</v>
      </c>
      <c r="C1504" t="s">
        <v>3636</v>
      </c>
      <c r="D1504" t="s">
        <v>3094</v>
      </c>
      <c r="E1504">
        <v>613</v>
      </c>
      <c r="F1504">
        <v>609</v>
      </c>
      <c r="G1504">
        <v>1400</v>
      </c>
      <c r="H1504" t="s">
        <v>2925</v>
      </c>
      <c r="I1504">
        <v>5019</v>
      </c>
      <c r="J1504" t="s">
        <v>3260</v>
      </c>
      <c r="K1504" t="s">
        <v>3261</v>
      </c>
      <c r="L1504">
        <v>2827</v>
      </c>
      <c r="M1504">
        <v>2835</v>
      </c>
      <c r="N1504">
        <v>300</v>
      </c>
      <c r="O1504" t="s">
        <v>2928</v>
      </c>
      <c r="P1504">
        <v>0.65195655227076599</v>
      </c>
      <c r="Q1504">
        <v>0.83739815285052799</v>
      </c>
      <c r="R1504">
        <v>5.20326130809644E-2</v>
      </c>
      <c r="S1504">
        <v>7.58179277486105E-2</v>
      </c>
      <c r="T1504">
        <v>0.64519538041748603</v>
      </c>
      <c r="U1504">
        <v>0.64519538041748603</v>
      </c>
      <c r="V1504">
        <v>0.87540555032023504</v>
      </c>
      <c r="W1504">
        <v>2.86</v>
      </c>
      <c r="X1504">
        <v>0.25</v>
      </c>
      <c r="Y1504">
        <v>-418948</v>
      </c>
      <c r="Z1504">
        <v>-13965</v>
      </c>
      <c r="AA1504">
        <v>-0.75</v>
      </c>
      <c r="AB1504">
        <v>30</v>
      </c>
      <c r="AC1504">
        <v>13</v>
      </c>
      <c r="AD1504">
        <v>17</v>
      </c>
      <c r="AE1504">
        <v>43.33</v>
      </c>
      <c r="AF1504">
        <v>9</v>
      </c>
      <c r="AG1504">
        <v>13</v>
      </c>
      <c r="AH1504">
        <v>16</v>
      </c>
      <c r="AI1504">
        <v>1</v>
      </c>
    </row>
    <row r="1505" spans="1:35" x14ac:dyDescent="0.2">
      <c r="A1505" s="102">
        <v>153</v>
      </c>
      <c r="B1505">
        <v>5301</v>
      </c>
      <c r="C1505" t="s">
        <v>861</v>
      </c>
      <c r="D1505" t="s">
        <v>2924</v>
      </c>
      <c r="E1505">
        <v>1029</v>
      </c>
      <c r="F1505">
        <v>1027</v>
      </c>
      <c r="G1505">
        <v>900</v>
      </c>
      <c r="H1505" t="s">
        <v>2925</v>
      </c>
      <c r="I1505">
        <v>9201</v>
      </c>
      <c r="J1505" t="s">
        <v>3257</v>
      </c>
      <c r="K1505" t="s">
        <v>3258</v>
      </c>
      <c r="L1505">
        <v>3217</v>
      </c>
      <c r="M1505">
        <v>3167</v>
      </c>
      <c r="N1505">
        <v>300</v>
      </c>
      <c r="O1505" t="s">
        <v>2928</v>
      </c>
      <c r="P1505">
        <v>0.67526433333584501</v>
      </c>
      <c r="Q1505">
        <v>0.93566728262246801</v>
      </c>
      <c r="R1505">
        <v>0.45355263481039598</v>
      </c>
      <c r="S1505">
        <v>3.5281209196919301E-2</v>
      </c>
      <c r="T1505">
        <v>0.15540950847506599</v>
      </c>
      <c r="U1505">
        <v>0.15540950847506599</v>
      </c>
      <c r="V1505" s="15">
        <v>9.88403699282231E-5</v>
      </c>
      <c r="W1505">
        <v>0.46</v>
      </c>
      <c r="X1505">
        <v>2.72</v>
      </c>
      <c r="Y1505">
        <v>-431678</v>
      </c>
      <c r="Z1505">
        <v>-16603</v>
      </c>
      <c r="AA1505">
        <v>-1.04</v>
      </c>
      <c r="AB1505">
        <v>26</v>
      </c>
      <c r="AC1505">
        <v>12</v>
      </c>
      <c r="AD1505">
        <v>14</v>
      </c>
      <c r="AE1505">
        <v>46.15</v>
      </c>
      <c r="AF1505">
        <v>7</v>
      </c>
      <c r="AG1505">
        <v>11</v>
      </c>
      <c r="AH1505">
        <v>13</v>
      </c>
      <c r="AI1505">
        <v>2</v>
      </c>
    </row>
    <row r="1506" spans="1:35" x14ac:dyDescent="0.2">
      <c r="A1506" s="102">
        <v>1114</v>
      </c>
      <c r="B1506">
        <v>2531</v>
      </c>
      <c r="C1506" t="s">
        <v>2952</v>
      </c>
      <c r="D1506" t="s">
        <v>2953</v>
      </c>
      <c r="E1506">
        <v>1021</v>
      </c>
      <c r="F1506">
        <v>1006</v>
      </c>
      <c r="G1506">
        <v>1000</v>
      </c>
      <c r="H1506" t="s">
        <v>2925</v>
      </c>
      <c r="I1506">
        <v>7211</v>
      </c>
      <c r="J1506" t="s">
        <v>28</v>
      </c>
      <c r="K1506" t="s">
        <v>2943</v>
      </c>
      <c r="L1506">
        <v>423</v>
      </c>
      <c r="M1506">
        <v>425</v>
      </c>
      <c r="N1506">
        <v>2400</v>
      </c>
      <c r="O1506" t="s">
        <v>2928</v>
      </c>
      <c r="P1506">
        <v>0.91986541019327595</v>
      </c>
      <c r="Q1506">
        <v>0.84827910030985598</v>
      </c>
      <c r="R1506">
        <v>8.4870490376399695E-4</v>
      </c>
      <c r="S1506">
        <v>1.45596557845238E-2</v>
      </c>
      <c r="T1506">
        <v>2.095542918409</v>
      </c>
      <c r="U1506">
        <v>2.095542918409</v>
      </c>
      <c r="V1506">
        <v>1.9020904072998599</v>
      </c>
      <c r="W1506">
        <v>6.87</v>
      </c>
      <c r="X1506">
        <v>1.39</v>
      </c>
      <c r="Y1506">
        <v>-431734</v>
      </c>
      <c r="Z1506">
        <v>-26983</v>
      </c>
      <c r="AA1506">
        <v>-1.32</v>
      </c>
      <c r="AB1506">
        <v>16</v>
      </c>
      <c r="AC1506">
        <v>5</v>
      </c>
      <c r="AD1506">
        <v>11</v>
      </c>
      <c r="AE1506">
        <v>31.25</v>
      </c>
      <c r="AF1506">
        <v>9</v>
      </c>
      <c r="AG1506">
        <v>3</v>
      </c>
      <c r="AH1506">
        <v>9</v>
      </c>
      <c r="AI1506">
        <v>4</v>
      </c>
    </row>
    <row r="1507" spans="1:35" x14ac:dyDescent="0.2">
      <c r="A1507" s="102">
        <v>795</v>
      </c>
      <c r="B1507">
        <v>1414</v>
      </c>
      <c r="C1507" t="s">
        <v>3172</v>
      </c>
      <c r="D1507" t="s">
        <v>2935</v>
      </c>
      <c r="E1507">
        <v>4640</v>
      </c>
      <c r="F1507">
        <v>4655</v>
      </c>
      <c r="G1507">
        <v>200</v>
      </c>
      <c r="H1507" t="s">
        <v>2925</v>
      </c>
      <c r="I1507">
        <v>8253</v>
      </c>
      <c r="J1507" t="s">
        <v>669</v>
      </c>
      <c r="K1507" t="s">
        <v>2931</v>
      </c>
      <c r="L1507">
        <v>1789</v>
      </c>
      <c r="M1507">
        <v>1854</v>
      </c>
      <c r="N1507">
        <v>500</v>
      </c>
      <c r="O1507" t="s">
        <v>2928</v>
      </c>
      <c r="P1507">
        <v>0.61688345124949895</v>
      </c>
      <c r="Q1507">
        <v>0.87899734568307397</v>
      </c>
      <c r="R1507" s="15">
        <v>0.39683983738411199</v>
      </c>
      <c r="S1507">
        <v>6.3659190494613105E-2</v>
      </c>
      <c r="T1507">
        <v>0.22938537455840399</v>
      </c>
      <c r="U1507">
        <v>0.22938537455840399</v>
      </c>
      <c r="V1507">
        <v>0.85028611175984103</v>
      </c>
      <c r="W1507">
        <v>0.97</v>
      </c>
      <c r="X1507">
        <v>0.43</v>
      </c>
      <c r="Y1507">
        <v>-441229</v>
      </c>
      <c r="Z1507">
        <v>-19184</v>
      </c>
      <c r="AA1507">
        <v>-1.05</v>
      </c>
      <c r="AB1507">
        <v>23</v>
      </c>
      <c r="AC1507">
        <v>8</v>
      </c>
      <c r="AD1507">
        <v>15</v>
      </c>
      <c r="AE1507">
        <v>34.78</v>
      </c>
      <c r="AF1507">
        <v>11</v>
      </c>
      <c r="AG1507">
        <v>5</v>
      </c>
      <c r="AH1507">
        <v>12</v>
      </c>
      <c r="AI1507">
        <v>6</v>
      </c>
    </row>
    <row r="1508" spans="1:35" x14ac:dyDescent="0.2">
      <c r="A1508" s="102">
        <v>1022</v>
      </c>
      <c r="B1508">
        <v>6723</v>
      </c>
      <c r="C1508" t="s">
        <v>3253</v>
      </c>
      <c r="D1508" t="s">
        <v>2930</v>
      </c>
      <c r="E1508">
        <v>748</v>
      </c>
      <c r="F1508">
        <v>744</v>
      </c>
      <c r="G1508">
        <v>1400</v>
      </c>
      <c r="H1508" t="s">
        <v>2928</v>
      </c>
      <c r="I1508">
        <v>8585</v>
      </c>
      <c r="J1508" t="s">
        <v>3674</v>
      </c>
      <c r="K1508" t="s">
        <v>2931</v>
      </c>
      <c r="L1508">
        <v>165</v>
      </c>
      <c r="M1508">
        <v>165</v>
      </c>
      <c r="N1508">
        <v>6300</v>
      </c>
      <c r="O1508" t="s">
        <v>2925</v>
      </c>
      <c r="P1508">
        <v>0.57912038629386597</v>
      </c>
      <c r="Q1508">
        <v>0.85749878125705403</v>
      </c>
      <c r="R1508">
        <v>0.38135851892665601</v>
      </c>
      <c r="S1508">
        <v>4.1142825865023297E-2</v>
      </c>
      <c r="T1508">
        <v>-0.371041052394598</v>
      </c>
      <c r="U1508">
        <v>0.371041052394598</v>
      </c>
      <c r="V1508">
        <v>0.123836145110948</v>
      </c>
      <c r="W1508">
        <v>-1.72</v>
      </c>
      <c r="X1508">
        <v>0.2</v>
      </c>
      <c r="Y1508">
        <v>-441669</v>
      </c>
      <c r="Z1508">
        <v>-20076</v>
      </c>
      <c r="AA1508">
        <v>-0.95</v>
      </c>
      <c r="AB1508">
        <v>22</v>
      </c>
      <c r="AC1508">
        <v>8</v>
      </c>
      <c r="AD1508">
        <v>14</v>
      </c>
      <c r="AE1508">
        <v>36.36</v>
      </c>
      <c r="AF1508">
        <v>9</v>
      </c>
      <c r="AG1508">
        <v>7</v>
      </c>
      <c r="AH1508">
        <v>12</v>
      </c>
      <c r="AI1508">
        <v>3</v>
      </c>
    </row>
    <row r="1509" spans="1:35" x14ac:dyDescent="0.2">
      <c r="A1509" s="102">
        <v>1156</v>
      </c>
      <c r="B1509">
        <v>3774</v>
      </c>
      <c r="C1509" t="s">
        <v>808</v>
      </c>
      <c r="D1509" t="s">
        <v>2927</v>
      </c>
      <c r="E1509">
        <v>3065</v>
      </c>
      <c r="F1509">
        <v>3250</v>
      </c>
      <c r="G1509">
        <v>300</v>
      </c>
      <c r="H1509" t="s">
        <v>2925</v>
      </c>
      <c r="I1509">
        <v>6723</v>
      </c>
      <c r="J1509" t="s">
        <v>3253</v>
      </c>
      <c r="K1509" t="s">
        <v>2930</v>
      </c>
      <c r="L1509">
        <v>748</v>
      </c>
      <c r="M1509">
        <v>744</v>
      </c>
      <c r="N1509">
        <v>1300</v>
      </c>
      <c r="O1509" t="s">
        <v>2928</v>
      </c>
      <c r="P1509">
        <v>0.56239769136084405</v>
      </c>
      <c r="Q1509">
        <v>0.84374611385133103</v>
      </c>
      <c r="R1509">
        <v>0.23368761501695601</v>
      </c>
      <c r="S1509">
        <v>2.0591628941049101E-3</v>
      </c>
      <c r="T1509">
        <v>2.58333612937402</v>
      </c>
      <c r="U1509">
        <v>2.58333612937402</v>
      </c>
      <c r="V1509">
        <v>1.3244506599903401</v>
      </c>
      <c r="W1509">
        <v>15.02</v>
      </c>
      <c r="X1509">
        <v>0.8</v>
      </c>
      <c r="Y1509">
        <v>-456341</v>
      </c>
      <c r="Z1509">
        <v>-19014</v>
      </c>
      <c r="AA1509">
        <v>-0.91</v>
      </c>
      <c r="AB1509">
        <v>24</v>
      </c>
      <c r="AC1509">
        <v>9</v>
      </c>
      <c r="AD1509">
        <v>15</v>
      </c>
      <c r="AE1509">
        <v>37.5</v>
      </c>
      <c r="AF1509">
        <v>9</v>
      </c>
      <c r="AG1509">
        <v>7</v>
      </c>
      <c r="AH1509">
        <v>15</v>
      </c>
      <c r="AI1509">
        <v>2</v>
      </c>
    </row>
    <row r="1510" spans="1:35" x14ac:dyDescent="0.2">
      <c r="A1510" s="102">
        <v>749</v>
      </c>
      <c r="B1510">
        <v>6951</v>
      </c>
      <c r="C1510" t="s">
        <v>229</v>
      </c>
      <c r="D1510" t="s">
        <v>2930</v>
      </c>
      <c r="E1510">
        <v>3685</v>
      </c>
      <c r="F1510">
        <v>3665</v>
      </c>
      <c r="G1510">
        <v>300</v>
      </c>
      <c r="H1510" t="s">
        <v>2925</v>
      </c>
      <c r="I1510">
        <v>8425</v>
      </c>
      <c r="J1510" t="s">
        <v>3171</v>
      </c>
      <c r="K1510" t="s">
        <v>2931</v>
      </c>
      <c r="L1510">
        <v>3445</v>
      </c>
      <c r="M1510">
        <v>3420</v>
      </c>
      <c r="N1510">
        <v>300</v>
      </c>
      <c r="O1510" t="s">
        <v>2928</v>
      </c>
      <c r="P1510">
        <v>0.59037859464792197</v>
      </c>
      <c r="Q1510">
        <v>0.88277781524315502</v>
      </c>
      <c r="R1510">
        <v>5.3828393879230198E-2</v>
      </c>
      <c r="S1510">
        <v>6.6784070611197802E-2</v>
      </c>
      <c r="T1510">
        <v>1.4721575588192</v>
      </c>
      <c r="U1510">
        <v>1.4721575588192</v>
      </c>
      <c r="V1510">
        <v>1.8066311247517799</v>
      </c>
      <c r="W1510">
        <v>8.57</v>
      </c>
      <c r="X1510">
        <v>6.68</v>
      </c>
      <c r="Y1510">
        <v>-458103</v>
      </c>
      <c r="Z1510">
        <v>-21814</v>
      </c>
      <c r="AA1510">
        <v>-1.07</v>
      </c>
      <c r="AB1510">
        <v>21</v>
      </c>
      <c r="AC1510">
        <v>9</v>
      </c>
      <c r="AD1510">
        <v>12</v>
      </c>
      <c r="AE1510">
        <v>42.86</v>
      </c>
      <c r="AF1510">
        <v>10</v>
      </c>
      <c r="AG1510">
        <v>5</v>
      </c>
      <c r="AH1510">
        <v>10</v>
      </c>
      <c r="AI1510">
        <v>6</v>
      </c>
    </row>
    <row r="1511" spans="1:35" x14ac:dyDescent="0.2">
      <c r="A1511" s="102">
        <v>41</v>
      </c>
      <c r="B1511">
        <v>5301</v>
      </c>
      <c r="C1511" t="s">
        <v>861</v>
      </c>
      <c r="D1511" t="s">
        <v>2924</v>
      </c>
      <c r="E1511">
        <v>1029</v>
      </c>
      <c r="F1511">
        <v>1027</v>
      </c>
      <c r="G1511">
        <v>1000</v>
      </c>
      <c r="H1511" t="s">
        <v>2928</v>
      </c>
      <c r="I1511">
        <v>9506</v>
      </c>
      <c r="J1511" t="s">
        <v>2989</v>
      </c>
      <c r="K1511" t="s">
        <v>2990</v>
      </c>
      <c r="L1511">
        <v>1060</v>
      </c>
      <c r="M1511">
        <v>1057</v>
      </c>
      <c r="N1511">
        <v>1000</v>
      </c>
      <c r="O1511" t="s">
        <v>2925</v>
      </c>
      <c r="P1511">
        <v>0.82268247645136605</v>
      </c>
      <c r="Q1511">
        <v>0.95602627881625601</v>
      </c>
      <c r="R1511">
        <v>0.34525953609983601</v>
      </c>
      <c r="S1511">
        <v>5.70436194427502E-4</v>
      </c>
      <c r="T1511">
        <v>-1.11202107853885</v>
      </c>
      <c r="U1511">
        <v>1.11202107853885</v>
      </c>
      <c r="V1511">
        <v>0.98395140656653401</v>
      </c>
      <c r="W1511">
        <v>-2.82</v>
      </c>
      <c r="X1511">
        <v>2.84</v>
      </c>
      <c r="Y1511">
        <v>-479689</v>
      </c>
      <c r="Z1511">
        <v>-20856</v>
      </c>
      <c r="AA1511">
        <v>-1.05</v>
      </c>
      <c r="AB1511">
        <v>23</v>
      </c>
      <c r="AC1511">
        <v>10</v>
      </c>
      <c r="AD1511">
        <v>13</v>
      </c>
      <c r="AE1511">
        <v>43.48</v>
      </c>
      <c r="AF1511">
        <v>8</v>
      </c>
      <c r="AG1511">
        <v>8</v>
      </c>
      <c r="AH1511">
        <v>12</v>
      </c>
      <c r="AI1511">
        <v>3</v>
      </c>
    </row>
    <row r="1512" spans="1:35" x14ac:dyDescent="0.2">
      <c r="A1512" s="102">
        <v>937</v>
      </c>
      <c r="B1512">
        <v>2001</v>
      </c>
      <c r="C1512" t="s">
        <v>2781</v>
      </c>
      <c r="D1512" t="s">
        <v>2953</v>
      </c>
      <c r="E1512">
        <v>1684</v>
      </c>
      <c r="F1512">
        <v>1706</v>
      </c>
      <c r="G1512">
        <v>600</v>
      </c>
      <c r="H1512" t="s">
        <v>2925</v>
      </c>
      <c r="I1512">
        <v>8242</v>
      </c>
      <c r="J1512" t="s">
        <v>1043</v>
      </c>
      <c r="K1512" t="s">
        <v>2951</v>
      </c>
      <c r="L1512">
        <v>1014</v>
      </c>
      <c r="M1512">
        <v>1011</v>
      </c>
      <c r="N1512">
        <v>1000</v>
      </c>
      <c r="O1512" t="s">
        <v>2928</v>
      </c>
      <c r="P1512">
        <v>0.66016547172296003</v>
      </c>
      <c r="Q1512">
        <v>0.86495907810325101</v>
      </c>
      <c r="R1512" s="15">
        <v>0.39355263972412902</v>
      </c>
      <c r="S1512">
        <v>8.8635454295387703E-2</v>
      </c>
      <c r="T1512">
        <v>3.08296336272831</v>
      </c>
      <c r="U1512">
        <v>3.08296336272831</v>
      </c>
      <c r="V1512">
        <v>3.0917730599565001</v>
      </c>
      <c r="W1512">
        <v>15.56</v>
      </c>
      <c r="X1512">
        <v>1.23</v>
      </c>
      <c r="Y1512">
        <v>-483163</v>
      </c>
      <c r="Z1512">
        <v>-21962</v>
      </c>
      <c r="AA1512">
        <v>-1.1100000000000001</v>
      </c>
      <c r="AB1512">
        <v>22</v>
      </c>
      <c r="AC1512">
        <v>8</v>
      </c>
      <c r="AD1512">
        <v>14</v>
      </c>
      <c r="AE1512">
        <v>36.36</v>
      </c>
      <c r="AF1512">
        <v>12</v>
      </c>
      <c r="AG1512">
        <v>4</v>
      </c>
      <c r="AH1512">
        <v>9</v>
      </c>
      <c r="AI1512">
        <v>9</v>
      </c>
    </row>
    <row r="1513" spans="1:35" x14ac:dyDescent="0.2">
      <c r="A1513" s="102">
        <v>262</v>
      </c>
      <c r="B1513">
        <v>5301</v>
      </c>
      <c r="C1513" t="s">
        <v>861</v>
      </c>
      <c r="D1513" t="s">
        <v>2924</v>
      </c>
      <c r="E1513">
        <v>1029</v>
      </c>
      <c r="F1513">
        <v>1027</v>
      </c>
      <c r="G1513">
        <v>1000</v>
      </c>
      <c r="H1513" t="s">
        <v>2925</v>
      </c>
      <c r="I1513">
        <v>7202</v>
      </c>
      <c r="J1513" t="s">
        <v>958</v>
      </c>
      <c r="K1513" t="s">
        <v>2943</v>
      </c>
      <c r="L1513">
        <v>1138</v>
      </c>
      <c r="M1513">
        <v>1140.5</v>
      </c>
      <c r="N1513">
        <v>900</v>
      </c>
      <c r="O1513" t="s">
        <v>2928</v>
      </c>
      <c r="P1513">
        <v>0.87286313211060595</v>
      </c>
      <c r="Q1513">
        <v>0.92343946748754102</v>
      </c>
      <c r="R1513">
        <v>0.149432218918222</v>
      </c>
      <c r="S1513">
        <v>5.9412509884824598E-2</v>
      </c>
      <c r="T1513">
        <v>1.3390897383051501</v>
      </c>
      <c r="U1513">
        <v>1.3390897383051501</v>
      </c>
      <c r="V1513">
        <v>1.6128495211445599</v>
      </c>
      <c r="W1513">
        <v>4.9000000000000004</v>
      </c>
      <c r="X1513">
        <v>0.05</v>
      </c>
      <c r="Y1513">
        <v>-517995</v>
      </c>
      <c r="Z1513">
        <v>-20720</v>
      </c>
      <c r="AA1513">
        <v>-1.07</v>
      </c>
      <c r="AB1513">
        <v>25</v>
      </c>
      <c r="AC1513">
        <v>10</v>
      </c>
      <c r="AD1513">
        <v>15</v>
      </c>
      <c r="AE1513">
        <v>40</v>
      </c>
      <c r="AF1513">
        <v>9</v>
      </c>
      <c r="AG1513">
        <v>9</v>
      </c>
      <c r="AH1513">
        <v>13</v>
      </c>
      <c r="AI1513">
        <v>3</v>
      </c>
    </row>
    <row r="1514" spans="1:35" x14ac:dyDescent="0.2">
      <c r="A1514" s="102">
        <v>456</v>
      </c>
      <c r="B1514">
        <v>2371</v>
      </c>
      <c r="C1514" t="s">
        <v>736</v>
      </c>
      <c r="D1514" t="s">
        <v>2940</v>
      </c>
      <c r="E1514">
        <v>3005</v>
      </c>
      <c r="F1514">
        <v>3080</v>
      </c>
      <c r="G1514">
        <v>300</v>
      </c>
      <c r="H1514" t="s">
        <v>2925</v>
      </c>
      <c r="I1514">
        <v>4739</v>
      </c>
      <c r="J1514" t="s">
        <v>2985</v>
      </c>
      <c r="K1514" t="s">
        <v>2927</v>
      </c>
      <c r="L1514">
        <v>3330</v>
      </c>
      <c r="M1514">
        <v>3345</v>
      </c>
      <c r="N1514">
        <v>300</v>
      </c>
      <c r="O1514" t="s">
        <v>2928</v>
      </c>
      <c r="P1514">
        <v>0.91727055749055897</v>
      </c>
      <c r="Q1514">
        <v>0.90529464079032895</v>
      </c>
      <c r="R1514">
        <v>4.1759560916906899E-2</v>
      </c>
      <c r="S1514">
        <v>2.2797744779984901E-2</v>
      </c>
      <c r="T1514">
        <v>1.32129934315884</v>
      </c>
      <c r="U1514">
        <v>1.32129934315884</v>
      </c>
      <c r="V1514">
        <v>0.57602984634327303</v>
      </c>
      <c r="W1514">
        <v>3.76</v>
      </c>
      <c r="X1514">
        <v>7.92</v>
      </c>
      <c r="Y1514">
        <v>-527561</v>
      </c>
      <c r="Z1514">
        <v>-29309</v>
      </c>
      <c r="AA1514">
        <v>-1.49</v>
      </c>
      <c r="AB1514">
        <v>18</v>
      </c>
      <c r="AC1514">
        <v>5</v>
      </c>
      <c r="AD1514">
        <v>13</v>
      </c>
      <c r="AE1514">
        <v>27.78</v>
      </c>
      <c r="AF1514">
        <v>10</v>
      </c>
      <c r="AG1514">
        <v>5</v>
      </c>
      <c r="AH1514">
        <v>10</v>
      </c>
      <c r="AI1514">
        <v>3</v>
      </c>
    </row>
    <row r="1515" spans="1:35" x14ac:dyDescent="0.2">
      <c r="A1515" s="102">
        <v>753</v>
      </c>
      <c r="B1515">
        <v>3436</v>
      </c>
      <c r="C1515" t="s">
        <v>3252</v>
      </c>
      <c r="D1515" t="s">
        <v>3191</v>
      </c>
      <c r="E1515">
        <v>1768</v>
      </c>
      <c r="F1515">
        <v>1768</v>
      </c>
      <c r="G1515">
        <v>600</v>
      </c>
      <c r="H1515" t="s">
        <v>2928</v>
      </c>
      <c r="I1515">
        <v>6952</v>
      </c>
      <c r="J1515" t="s">
        <v>540</v>
      </c>
      <c r="K1515" t="s">
        <v>2930</v>
      </c>
      <c r="L1515">
        <v>2036</v>
      </c>
      <c r="M1515">
        <v>2031</v>
      </c>
      <c r="N1515">
        <v>500</v>
      </c>
      <c r="O1515" t="s">
        <v>2925</v>
      </c>
      <c r="P1515">
        <v>0.81153100650384502</v>
      </c>
      <c r="Q1515">
        <v>0.882423196561409</v>
      </c>
      <c r="R1515">
        <v>0.14664110894717899</v>
      </c>
      <c r="S1515">
        <v>2.0991161737280499E-4</v>
      </c>
      <c r="T1515">
        <v>-4.24604329635173E-2</v>
      </c>
      <c r="U1515">
        <v>4.24604329635173E-2</v>
      </c>
      <c r="V1515">
        <v>0.152236438910162</v>
      </c>
      <c r="W1515">
        <v>-0.41</v>
      </c>
      <c r="X1515">
        <v>4.46</v>
      </c>
      <c r="Y1515">
        <v>-531945</v>
      </c>
      <c r="Z1515">
        <v>-26597</v>
      </c>
      <c r="AA1515">
        <v>-1.39</v>
      </c>
      <c r="AB1515">
        <v>20</v>
      </c>
      <c r="AC1515">
        <v>7</v>
      </c>
      <c r="AD1515">
        <v>13</v>
      </c>
      <c r="AE1515">
        <v>35</v>
      </c>
      <c r="AF1515">
        <v>7</v>
      </c>
      <c r="AG1515">
        <v>6</v>
      </c>
      <c r="AH1515">
        <v>12</v>
      </c>
      <c r="AI1515">
        <v>2</v>
      </c>
    </row>
    <row r="1516" spans="1:35" x14ac:dyDescent="0.2">
      <c r="A1516" s="102">
        <v>1284</v>
      </c>
      <c r="B1516">
        <v>6481</v>
      </c>
      <c r="C1516" t="s">
        <v>3638</v>
      </c>
      <c r="D1516" t="s">
        <v>2938</v>
      </c>
      <c r="E1516">
        <v>2929</v>
      </c>
      <c r="F1516">
        <v>2911</v>
      </c>
      <c r="G1516">
        <v>300</v>
      </c>
      <c r="H1516" t="s">
        <v>2925</v>
      </c>
      <c r="I1516">
        <v>6770</v>
      </c>
      <c r="J1516" t="s">
        <v>24</v>
      </c>
      <c r="K1516" t="s">
        <v>2930</v>
      </c>
      <c r="L1516">
        <v>2014</v>
      </c>
      <c r="M1516">
        <v>2008</v>
      </c>
      <c r="N1516">
        <v>400</v>
      </c>
      <c r="O1516" t="s">
        <v>2928</v>
      </c>
      <c r="P1516">
        <v>0.58057811798454795</v>
      </c>
      <c r="Q1516">
        <v>0.83050860692245099</v>
      </c>
      <c r="R1516">
        <v>0.14852927587713299</v>
      </c>
      <c r="S1516">
        <v>5.0376692805796597E-2</v>
      </c>
      <c r="T1516">
        <v>1.86578504645566</v>
      </c>
      <c r="U1516">
        <v>1.86578504645566</v>
      </c>
      <c r="V1516">
        <v>2.0419330706038501</v>
      </c>
      <c r="W1516">
        <v>12.19</v>
      </c>
      <c r="X1516">
        <v>8.0299999999999994</v>
      </c>
      <c r="Y1516">
        <v>-577426</v>
      </c>
      <c r="Z1516">
        <v>-27496</v>
      </c>
      <c r="AA1516">
        <v>-1.38</v>
      </c>
      <c r="AB1516">
        <v>21</v>
      </c>
      <c r="AC1516">
        <v>5</v>
      </c>
      <c r="AD1516">
        <v>16</v>
      </c>
      <c r="AE1516">
        <v>23.81</v>
      </c>
      <c r="AF1516">
        <v>11</v>
      </c>
      <c r="AG1516">
        <v>4</v>
      </c>
      <c r="AH1516">
        <v>14</v>
      </c>
      <c r="AI1516">
        <v>3</v>
      </c>
    </row>
    <row r="1517" spans="1:35" x14ac:dyDescent="0.2">
      <c r="A1517" s="102">
        <v>71</v>
      </c>
      <c r="B1517">
        <v>6920</v>
      </c>
      <c r="C1517" t="s">
        <v>2929</v>
      </c>
      <c r="D1517" t="s">
        <v>2930</v>
      </c>
      <c r="E1517">
        <v>5600</v>
      </c>
      <c r="F1517">
        <v>5490</v>
      </c>
      <c r="G1517">
        <v>200</v>
      </c>
      <c r="H1517" t="s">
        <v>2925</v>
      </c>
      <c r="I1517">
        <v>8572</v>
      </c>
      <c r="J1517" t="s">
        <v>2893</v>
      </c>
      <c r="K1517" t="s">
        <v>2931</v>
      </c>
      <c r="L1517">
        <v>527</v>
      </c>
      <c r="M1517">
        <v>527</v>
      </c>
      <c r="N1517">
        <v>2100</v>
      </c>
      <c r="O1517" t="s">
        <v>2928</v>
      </c>
      <c r="P1517">
        <v>0.921410645746643</v>
      </c>
      <c r="Q1517">
        <v>0.94900214727699805</v>
      </c>
      <c r="R1517">
        <v>8.5611827258483306E-2</v>
      </c>
      <c r="S1517">
        <v>4.3809807446158103E-2</v>
      </c>
      <c r="T1517">
        <v>0.16585016957301599</v>
      </c>
      <c r="U1517">
        <v>0.16585016957301599</v>
      </c>
      <c r="V1517">
        <v>0.32247648156846198</v>
      </c>
      <c r="W1517">
        <v>1.33</v>
      </c>
      <c r="X1517">
        <v>0.79</v>
      </c>
      <c r="Y1517">
        <v>-608768</v>
      </c>
      <c r="Z1517">
        <v>-21742</v>
      </c>
      <c r="AA1517">
        <v>-1.07</v>
      </c>
      <c r="AB1517">
        <v>28</v>
      </c>
      <c r="AC1517">
        <v>12</v>
      </c>
      <c r="AD1517">
        <v>16</v>
      </c>
      <c r="AE1517">
        <v>42.86</v>
      </c>
      <c r="AF1517">
        <v>9</v>
      </c>
      <c r="AG1517">
        <v>11</v>
      </c>
      <c r="AH1517">
        <v>15</v>
      </c>
      <c r="AI1517">
        <v>2</v>
      </c>
    </row>
    <row r="1518" spans="1:35" x14ac:dyDescent="0.2">
      <c r="A1518" s="102">
        <v>1474</v>
      </c>
      <c r="B1518">
        <v>3668</v>
      </c>
      <c r="C1518" t="s">
        <v>805</v>
      </c>
      <c r="D1518" t="s">
        <v>2927</v>
      </c>
      <c r="E1518">
        <v>988</v>
      </c>
      <c r="F1518">
        <v>948</v>
      </c>
      <c r="G1518">
        <v>1000</v>
      </c>
      <c r="H1518" t="s">
        <v>2928</v>
      </c>
      <c r="I1518">
        <v>6845</v>
      </c>
      <c r="J1518" t="s">
        <v>3229</v>
      </c>
      <c r="K1518" t="s">
        <v>2930</v>
      </c>
      <c r="L1518">
        <v>3060</v>
      </c>
      <c r="M1518">
        <v>3010</v>
      </c>
      <c r="N1518">
        <v>300</v>
      </c>
      <c r="O1518" t="s">
        <v>2925</v>
      </c>
      <c r="P1518">
        <v>0.58090941288895404</v>
      </c>
      <c r="Q1518">
        <v>0.80746526286823395</v>
      </c>
      <c r="R1518">
        <v>2.5458712267561298E-3</v>
      </c>
      <c r="S1518">
        <v>1.8662664864618799E-2</v>
      </c>
      <c r="T1518">
        <v>-2.22949898987497</v>
      </c>
      <c r="U1518">
        <v>2.22949898987497</v>
      </c>
      <c r="V1518">
        <v>2.0805091162511</v>
      </c>
      <c r="W1518">
        <v>-27.43</v>
      </c>
      <c r="X1518">
        <v>4.9800000000000004</v>
      </c>
      <c r="Y1518">
        <v>-613056</v>
      </c>
      <c r="Z1518">
        <v>-30653</v>
      </c>
      <c r="AA1518">
        <v>-1.77</v>
      </c>
      <c r="AB1518">
        <v>20</v>
      </c>
      <c r="AC1518">
        <v>8</v>
      </c>
      <c r="AD1518">
        <v>12</v>
      </c>
      <c r="AE1518">
        <v>40</v>
      </c>
      <c r="AF1518">
        <v>9</v>
      </c>
      <c r="AG1518">
        <v>7</v>
      </c>
      <c r="AH1518">
        <v>8</v>
      </c>
      <c r="AI1518">
        <v>5</v>
      </c>
    </row>
    <row r="1519" spans="1:35" x14ac:dyDescent="0.2">
      <c r="A1519" s="102">
        <v>1423</v>
      </c>
      <c r="B1519">
        <v>2281</v>
      </c>
      <c r="C1519" t="s">
        <v>1360</v>
      </c>
      <c r="D1519" t="s">
        <v>2953</v>
      </c>
      <c r="E1519">
        <v>2684</v>
      </c>
      <c r="F1519">
        <v>2671</v>
      </c>
      <c r="G1519">
        <v>300</v>
      </c>
      <c r="H1519" t="s">
        <v>2925</v>
      </c>
      <c r="I1519">
        <v>3064</v>
      </c>
      <c r="J1519" t="s">
        <v>3262</v>
      </c>
      <c r="K1519" t="s">
        <v>2951</v>
      </c>
      <c r="L1519">
        <v>2839</v>
      </c>
      <c r="M1519">
        <v>2816</v>
      </c>
      <c r="N1519">
        <v>300</v>
      </c>
      <c r="O1519" t="s">
        <v>2928</v>
      </c>
      <c r="P1519">
        <v>0.56466850681799696</v>
      </c>
      <c r="Q1519">
        <v>0.81519766391731296</v>
      </c>
      <c r="R1519">
        <v>1.75293681992208E-3</v>
      </c>
      <c r="S1519">
        <v>4.4574004981367599E-2</v>
      </c>
      <c r="T1519">
        <v>1.9559619104043799</v>
      </c>
      <c r="U1519">
        <v>1.9559619104043799</v>
      </c>
      <c r="V1519">
        <v>1.8342870528653801</v>
      </c>
      <c r="W1519">
        <v>8.5299999999999994</v>
      </c>
      <c r="X1519">
        <v>5.15</v>
      </c>
      <c r="Y1519">
        <v>-644073</v>
      </c>
      <c r="Z1519">
        <v>-28003</v>
      </c>
      <c r="AA1519">
        <v>-1.63</v>
      </c>
      <c r="AB1519">
        <v>23</v>
      </c>
      <c r="AC1519">
        <v>7</v>
      </c>
      <c r="AD1519">
        <v>16</v>
      </c>
      <c r="AE1519">
        <v>30.43</v>
      </c>
      <c r="AF1519">
        <v>9</v>
      </c>
      <c r="AG1519">
        <v>6</v>
      </c>
      <c r="AH1519">
        <v>14</v>
      </c>
      <c r="AI1519">
        <v>3</v>
      </c>
    </row>
    <row r="1520" spans="1:35" x14ac:dyDescent="0.2">
      <c r="A1520" s="102">
        <v>806</v>
      </c>
      <c r="B1520">
        <v>2371</v>
      </c>
      <c r="C1520" t="s">
        <v>736</v>
      </c>
      <c r="D1520" t="s">
        <v>2940</v>
      </c>
      <c r="E1520">
        <v>3005</v>
      </c>
      <c r="F1520">
        <v>3080</v>
      </c>
      <c r="G1520">
        <v>200</v>
      </c>
      <c r="H1520" t="s">
        <v>2925</v>
      </c>
      <c r="I1520">
        <v>4686</v>
      </c>
      <c r="J1520" t="s">
        <v>2946</v>
      </c>
      <c r="K1520" t="s">
        <v>2927</v>
      </c>
      <c r="L1520">
        <v>5890</v>
      </c>
      <c r="M1520">
        <v>5760</v>
      </c>
      <c r="N1520">
        <v>100</v>
      </c>
      <c r="O1520" t="s">
        <v>2928</v>
      </c>
      <c r="P1520">
        <v>0.74853291620277096</v>
      </c>
      <c r="Q1520">
        <v>0.87783954314025703</v>
      </c>
      <c r="R1520">
        <v>0.11385557734436599</v>
      </c>
      <c r="S1520">
        <v>7.5498772038892104E-2</v>
      </c>
      <c r="T1520">
        <v>1.2258255872355599</v>
      </c>
      <c r="U1520">
        <v>1.2258255872355599</v>
      </c>
      <c r="V1520">
        <v>0.52461877123241096</v>
      </c>
      <c r="W1520">
        <v>9.26</v>
      </c>
      <c r="X1520">
        <v>6.94</v>
      </c>
      <c r="Y1520">
        <v>-683580</v>
      </c>
      <c r="Z1520">
        <v>-35978</v>
      </c>
      <c r="AA1520">
        <v>-1.81</v>
      </c>
      <c r="AB1520">
        <v>19</v>
      </c>
      <c r="AC1520">
        <v>7</v>
      </c>
      <c r="AD1520">
        <v>12</v>
      </c>
      <c r="AE1520">
        <v>36.840000000000003</v>
      </c>
      <c r="AF1520">
        <v>11</v>
      </c>
      <c r="AG1520">
        <v>3</v>
      </c>
      <c r="AH1520">
        <v>10</v>
      </c>
      <c r="AI1520">
        <v>6</v>
      </c>
    </row>
    <row r="1521" spans="1:35" x14ac:dyDescent="0.2">
      <c r="A1521" s="102">
        <v>327</v>
      </c>
      <c r="B1521">
        <v>4095</v>
      </c>
      <c r="C1521" t="s">
        <v>3648</v>
      </c>
      <c r="D1521" t="s">
        <v>2950</v>
      </c>
      <c r="E1521">
        <v>1200</v>
      </c>
      <c r="F1521">
        <v>1184</v>
      </c>
      <c r="G1521">
        <v>700</v>
      </c>
      <c r="H1521" t="s">
        <v>2925</v>
      </c>
      <c r="I1521">
        <v>5019</v>
      </c>
      <c r="J1521" t="s">
        <v>3260</v>
      </c>
      <c r="K1521" t="s">
        <v>3261</v>
      </c>
      <c r="L1521">
        <v>2827</v>
      </c>
      <c r="M1521">
        <v>2835</v>
      </c>
      <c r="N1521">
        <v>300</v>
      </c>
      <c r="O1521" t="s">
        <v>2928</v>
      </c>
      <c r="P1521">
        <v>0.55596729102125697</v>
      </c>
      <c r="Q1521">
        <v>0.91549841853384695</v>
      </c>
      <c r="R1521">
        <v>0.46407113657792698</v>
      </c>
      <c r="S1521">
        <v>1.41829350519942E-2</v>
      </c>
      <c r="T1521">
        <v>1.8408198728385401</v>
      </c>
      <c r="U1521">
        <v>1.8408198728385401</v>
      </c>
      <c r="V1521">
        <v>2.0698406155708202</v>
      </c>
      <c r="W1521">
        <v>5.27</v>
      </c>
      <c r="X1521">
        <v>2.5499999999999998</v>
      </c>
      <c r="Y1521">
        <v>-748768</v>
      </c>
      <c r="Z1521">
        <v>-37438</v>
      </c>
      <c r="AA1521">
        <v>-1.96</v>
      </c>
      <c r="AB1521">
        <v>20</v>
      </c>
      <c r="AC1521">
        <v>5</v>
      </c>
      <c r="AD1521">
        <v>15</v>
      </c>
      <c r="AE1521">
        <v>25</v>
      </c>
      <c r="AF1521">
        <v>11</v>
      </c>
      <c r="AG1521">
        <v>5</v>
      </c>
      <c r="AH1521">
        <v>12</v>
      </c>
      <c r="AI1521">
        <v>3</v>
      </c>
    </row>
    <row r="1522" spans="1:35" x14ac:dyDescent="0.2">
      <c r="A1522" s="102">
        <v>818</v>
      </c>
      <c r="B1522">
        <v>6479</v>
      </c>
      <c r="C1522" t="s">
        <v>690</v>
      </c>
      <c r="D1522" t="s">
        <v>2930</v>
      </c>
      <c r="E1522">
        <v>2286</v>
      </c>
      <c r="F1522">
        <v>2243</v>
      </c>
      <c r="G1522">
        <v>500</v>
      </c>
      <c r="H1522" t="s">
        <v>2928</v>
      </c>
      <c r="I1522">
        <v>6920</v>
      </c>
      <c r="J1522" t="s">
        <v>2929</v>
      </c>
      <c r="K1522" t="s">
        <v>2930</v>
      </c>
      <c r="L1522">
        <v>5600</v>
      </c>
      <c r="M1522">
        <v>5490</v>
      </c>
      <c r="N1522">
        <v>200</v>
      </c>
      <c r="O1522" t="s">
        <v>2925</v>
      </c>
      <c r="P1522">
        <v>0.80635072461505397</v>
      </c>
      <c r="Q1522">
        <v>0.87728204923783404</v>
      </c>
      <c r="R1522" s="15">
        <v>1.4746948865898501E-3</v>
      </c>
      <c r="S1522">
        <v>1.8514564229433698E-2</v>
      </c>
      <c r="T1522">
        <v>-0.99806826121895598</v>
      </c>
      <c r="U1522">
        <v>0.99806826121895598</v>
      </c>
      <c r="V1522">
        <v>0.77528855727517498</v>
      </c>
      <c r="W1522">
        <v>-11.24</v>
      </c>
      <c r="X1522">
        <v>2.14</v>
      </c>
      <c r="Y1522">
        <v>-1047341</v>
      </c>
      <c r="Z1522">
        <v>-52367</v>
      </c>
      <c r="AA1522">
        <v>-2.54</v>
      </c>
      <c r="AB1522">
        <v>20</v>
      </c>
      <c r="AC1522">
        <v>7</v>
      </c>
      <c r="AD1522">
        <v>13</v>
      </c>
      <c r="AE1522">
        <v>35</v>
      </c>
      <c r="AF1522">
        <v>9</v>
      </c>
      <c r="AG1522">
        <v>4</v>
      </c>
      <c r="AH1522">
        <v>12</v>
      </c>
      <c r="AI1522">
        <v>4</v>
      </c>
    </row>
    <row r="1560" spans="18:18" x14ac:dyDescent="0.2">
      <c r="R1560" s="15"/>
    </row>
    <row r="1593" spans="18:18" x14ac:dyDescent="0.2">
      <c r="R1593" s="15"/>
    </row>
    <row r="1650" spans="19:19" x14ac:dyDescent="0.2">
      <c r="S1650" s="15"/>
    </row>
    <row r="1680" spans="18:18" x14ac:dyDescent="0.2">
      <c r="R1680" s="15"/>
    </row>
    <row r="1691" spans="19:19" x14ac:dyDescent="0.2">
      <c r="S1691" s="15"/>
    </row>
    <row r="1720" spans="19:19" x14ac:dyDescent="0.2">
      <c r="S1720" s="15"/>
    </row>
    <row r="1779" spans="18:18" x14ac:dyDescent="0.2">
      <c r="R1779" s="15"/>
    </row>
    <row r="1862" spans="19:19" x14ac:dyDescent="0.2">
      <c r="S1862" s="15"/>
    </row>
    <row r="1916" spans="16:16" x14ac:dyDescent="0.2">
      <c r="P1916" s="15"/>
    </row>
    <row r="1925" spans="18:18" x14ac:dyDescent="0.2">
      <c r="R1925" s="15"/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90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243</v>
      </c>
      <c r="B1" s="106" t="s">
        <v>244</v>
      </c>
      <c r="C1" s="106" t="s">
        <v>245</v>
      </c>
      <c r="D1" s="106" t="s">
        <v>246</v>
      </c>
      <c r="E1" s="106" t="s">
        <v>247</v>
      </c>
      <c r="F1" s="106" t="s">
        <v>248</v>
      </c>
      <c r="G1" s="106" t="s">
        <v>249</v>
      </c>
      <c r="H1" s="106" t="s">
        <v>250</v>
      </c>
      <c r="I1" s="106" t="s">
        <v>251</v>
      </c>
    </row>
    <row r="2" spans="1:10" x14ac:dyDescent="0.2">
      <c r="A2" s="106" t="s">
        <v>348</v>
      </c>
      <c r="B2" s="106" t="s">
        <v>1508</v>
      </c>
      <c r="C2" s="106" t="s">
        <v>253</v>
      </c>
      <c r="D2" s="106" t="s">
        <v>254</v>
      </c>
      <c r="E2" s="106">
        <v>4094</v>
      </c>
      <c r="F2" s="106" t="s">
        <v>1518</v>
      </c>
      <c r="G2" s="106" t="s">
        <v>263</v>
      </c>
      <c r="H2" s="106" t="s">
        <v>268</v>
      </c>
      <c r="I2" s="106">
        <v>213</v>
      </c>
    </row>
    <row r="3" spans="1:10" x14ac:dyDescent="0.2">
      <c r="A3" s="106" t="s">
        <v>348</v>
      </c>
      <c r="B3" s="106" t="s">
        <v>1505</v>
      </c>
      <c r="C3" s="106" t="s">
        <v>253</v>
      </c>
      <c r="D3" s="106" t="s">
        <v>254</v>
      </c>
      <c r="E3">
        <v>1301</v>
      </c>
      <c r="F3" s="106" t="s">
        <v>1519</v>
      </c>
      <c r="G3" s="106" t="s">
        <v>255</v>
      </c>
      <c r="H3" s="106" t="s">
        <v>303</v>
      </c>
      <c r="I3">
        <v>315</v>
      </c>
    </row>
    <row r="4" spans="1:10" x14ac:dyDescent="0.2">
      <c r="A4" s="106" t="s">
        <v>348</v>
      </c>
      <c r="B4" s="106" t="s">
        <v>1505</v>
      </c>
      <c r="C4" s="106" t="s">
        <v>262</v>
      </c>
      <c r="D4" s="106" t="s">
        <v>254</v>
      </c>
      <c r="E4">
        <v>1897</v>
      </c>
      <c r="F4" s="106" t="s">
        <v>1520</v>
      </c>
      <c r="G4" s="106" t="s">
        <v>263</v>
      </c>
      <c r="H4" s="106" t="s">
        <v>282</v>
      </c>
      <c r="I4">
        <v>189</v>
      </c>
    </row>
    <row r="5" spans="1:10" x14ac:dyDescent="0.2">
      <c r="A5" s="106" t="s">
        <v>348</v>
      </c>
      <c r="B5" s="106" t="s">
        <v>1505</v>
      </c>
      <c r="C5" s="106" t="s">
        <v>253</v>
      </c>
      <c r="D5" s="106" t="s">
        <v>254</v>
      </c>
      <c r="E5">
        <v>2270</v>
      </c>
      <c r="F5" s="106" t="s">
        <v>1521</v>
      </c>
      <c r="G5" s="106" t="s">
        <v>255</v>
      </c>
      <c r="H5" s="106" t="s">
        <v>256</v>
      </c>
      <c r="I5" t="s">
        <v>286</v>
      </c>
      <c r="J5" t="s">
        <v>3523</v>
      </c>
    </row>
    <row r="6" spans="1:10" x14ac:dyDescent="0.2">
      <c r="A6" s="106" t="s">
        <v>348</v>
      </c>
      <c r="B6" s="106" t="s">
        <v>1505</v>
      </c>
      <c r="C6" s="106" t="s">
        <v>253</v>
      </c>
      <c r="D6" s="106" t="s">
        <v>254</v>
      </c>
      <c r="E6">
        <v>3103</v>
      </c>
      <c r="F6" s="106" t="s">
        <v>1522</v>
      </c>
      <c r="G6" s="106" t="s">
        <v>255</v>
      </c>
      <c r="H6" s="106" t="s">
        <v>288</v>
      </c>
      <c r="I6">
        <v>208</v>
      </c>
    </row>
    <row r="7" spans="1:10" x14ac:dyDescent="0.2">
      <c r="A7" s="106" t="s">
        <v>348</v>
      </c>
      <c r="B7" s="106" t="s">
        <v>1505</v>
      </c>
      <c r="C7" s="106" t="s">
        <v>253</v>
      </c>
      <c r="D7" s="106" t="s">
        <v>254</v>
      </c>
      <c r="E7">
        <v>3109</v>
      </c>
      <c r="F7" s="106" t="s">
        <v>358</v>
      </c>
      <c r="G7" s="106" t="s">
        <v>255</v>
      </c>
      <c r="H7" s="106" t="s">
        <v>288</v>
      </c>
      <c r="I7" s="106">
        <v>151</v>
      </c>
      <c r="J7" s="106"/>
    </row>
    <row r="8" spans="1:10" x14ac:dyDescent="0.2">
      <c r="A8" s="106" t="s">
        <v>348</v>
      </c>
      <c r="B8" s="106" t="s">
        <v>1505</v>
      </c>
      <c r="C8" s="106" t="s">
        <v>253</v>
      </c>
      <c r="D8" s="106" t="s">
        <v>254</v>
      </c>
      <c r="E8">
        <v>4061</v>
      </c>
      <c r="F8" s="106" t="s">
        <v>1523</v>
      </c>
      <c r="G8" s="106" t="s">
        <v>255</v>
      </c>
      <c r="H8" s="106" t="s">
        <v>268</v>
      </c>
      <c r="I8" s="106" t="s">
        <v>278</v>
      </c>
      <c r="J8" s="106" t="s">
        <v>3693</v>
      </c>
    </row>
    <row r="9" spans="1:10" x14ac:dyDescent="0.2">
      <c r="A9" s="106" t="s">
        <v>348</v>
      </c>
      <c r="B9" s="106" t="s">
        <v>1505</v>
      </c>
      <c r="C9" s="106" t="s">
        <v>253</v>
      </c>
      <c r="D9" s="106" t="s">
        <v>254</v>
      </c>
      <c r="E9">
        <v>5237</v>
      </c>
      <c r="F9" s="106" t="s">
        <v>2825</v>
      </c>
      <c r="G9" s="106" t="s">
        <v>263</v>
      </c>
      <c r="H9" s="106" t="s">
        <v>297</v>
      </c>
      <c r="I9" s="106">
        <v>86</v>
      </c>
      <c r="J9" s="106"/>
    </row>
    <row r="10" spans="1:10" x14ac:dyDescent="0.2">
      <c r="A10" s="106" t="s">
        <v>348</v>
      </c>
      <c r="B10" s="106" t="s">
        <v>1505</v>
      </c>
      <c r="C10" s="106" t="s">
        <v>253</v>
      </c>
      <c r="D10" s="106" t="s">
        <v>258</v>
      </c>
      <c r="E10">
        <v>6347</v>
      </c>
      <c r="F10" s="106" t="s">
        <v>1524</v>
      </c>
      <c r="G10" s="106" t="s">
        <v>259</v>
      </c>
      <c r="H10" s="106" t="s">
        <v>276</v>
      </c>
      <c r="I10" s="106">
        <v>22</v>
      </c>
      <c r="J10" s="106"/>
    </row>
    <row r="11" spans="1:10" x14ac:dyDescent="0.2">
      <c r="A11" s="106" t="s">
        <v>348</v>
      </c>
      <c r="B11" s="106" t="s">
        <v>1505</v>
      </c>
      <c r="C11" s="106" t="s">
        <v>253</v>
      </c>
      <c r="D11" s="106" t="s">
        <v>254</v>
      </c>
      <c r="E11">
        <v>7525</v>
      </c>
      <c r="F11" s="106" t="s">
        <v>1525</v>
      </c>
      <c r="G11" s="106" t="s">
        <v>255</v>
      </c>
      <c r="H11" s="106" t="s">
        <v>261</v>
      </c>
      <c r="I11">
        <v>149</v>
      </c>
    </row>
    <row r="12" spans="1:10" x14ac:dyDescent="0.2">
      <c r="A12" s="106" t="s">
        <v>348</v>
      </c>
      <c r="B12" s="106" t="s">
        <v>1505</v>
      </c>
      <c r="C12" s="106" t="s">
        <v>253</v>
      </c>
      <c r="D12" s="106" t="s">
        <v>254</v>
      </c>
      <c r="E12">
        <v>9896</v>
      </c>
      <c r="F12" s="106" t="s">
        <v>472</v>
      </c>
      <c r="G12" s="106" t="s">
        <v>255</v>
      </c>
      <c r="H12" s="106" t="s">
        <v>261</v>
      </c>
      <c r="I12">
        <v>238</v>
      </c>
    </row>
    <row r="13" spans="1:10" x14ac:dyDescent="0.2">
      <c r="A13" s="106" t="s">
        <v>348</v>
      </c>
      <c r="B13" s="106" t="s">
        <v>584</v>
      </c>
      <c r="C13" s="106" t="s">
        <v>253</v>
      </c>
      <c r="D13" s="106" t="s">
        <v>254</v>
      </c>
      <c r="E13">
        <v>3774</v>
      </c>
      <c r="F13" s="106" t="s">
        <v>1526</v>
      </c>
      <c r="G13" s="106" t="s">
        <v>255</v>
      </c>
      <c r="H13" s="106" t="s">
        <v>266</v>
      </c>
      <c r="I13" s="106" t="s">
        <v>286</v>
      </c>
      <c r="J13" s="106" t="s">
        <v>3526</v>
      </c>
    </row>
    <row r="14" spans="1:10" x14ac:dyDescent="0.2">
      <c r="A14" s="106" t="s">
        <v>348</v>
      </c>
      <c r="B14" s="106" t="s">
        <v>584</v>
      </c>
      <c r="C14" s="106" t="s">
        <v>262</v>
      </c>
      <c r="D14" s="106" t="s">
        <v>254</v>
      </c>
      <c r="E14">
        <v>4351</v>
      </c>
      <c r="F14" s="106" t="s">
        <v>1527</v>
      </c>
      <c r="G14" s="106" t="s">
        <v>259</v>
      </c>
      <c r="H14" s="106" t="s">
        <v>291</v>
      </c>
      <c r="I14" s="106">
        <v>21</v>
      </c>
      <c r="J14" s="106"/>
    </row>
    <row r="15" spans="1:10" x14ac:dyDescent="0.2">
      <c r="A15" s="106" t="s">
        <v>348</v>
      </c>
      <c r="B15" s="106" t="s">
        <v>584</v>
      </c>
      <c r="C15" s="106" t="s">
        <v>253</v>
      </c>
      <c r="D15" s="106" t="s">
        <v>254</v>
      </c>
      <c r="E15">
        <v>4390</v>
      </c>
      <c r="F15" s="106" t="s">
        <v>1254</v>
      </c>
      <c r="G15" s="106" t="s">
        <v>267</v>
      </c>
      <c r="H15" s="106" t="s">
        <v>266</v>
      </c>
      <c r="I15">
        <v>144</v>
      </c>
    </row>
    <row r="16" spans="1:10" x14ac:dyDescent="0.2">
      <c r="A16" s="106" t="s">
        <v>348</v>
      </c>
      <c r="B16" s="106" t="s">
        <v>584</v>
      </c>
      <c r="C16" s="106" t="s">
        <v>257</v>
      </c>
      <c r="D16" s="106" t="s">
        <v>254</v>
      </c>
      <c r="E16">
        <v>7494</v>
      </c>
      <c r="F16" s="106" t="s">
        <v>1528</v>
      </c>
      <c r="G16" s="106" t="s">
        <v>255</v>
      </c>
      <c r="H16" s="106" t="s">
        <v>265</v>
      </c>
      <c r="I16" s="106">
        <v>128</v>
      </c>
      <c r="J16" s="106"/>
    </row>
    <row r="17" spans="1:10" x14ac:dyDescent="0.2">
      <c r="A17" s="106" t="s">
        <v>348</v>
      </c>
      <c r="B17" s="106" t="s">
        <v>584</v>
      </c>
      <c r="C17" s="106" t="s">
        <v>253</v>
      </c>
      <c r="D17" s="106" t="s">
        <v>254</v>
      </c>
      <c r="E17">
        <v>8397</v>
      </c>
      <c r="F17" s="106" t="s">
        <v>1529</v>
      </c>
      <c r="G17" s="106" t="s">
        <v>255</v>
      </c>
      <c r="H17" s="106" t="s">
        <v>413</v>
      </c>
      <c r="I17" s="106">
        <v>905</v>
      </c>
      <c r="J17" s="106"/>
    </row>
    <row r="18" spans="1:10" x14ac:dyDescent="0.2">
      <c r="A18" s="106" t="s">
        <v>348</v>
      </c>
      <c r="B18" s="106" t="s">
        <v>1210</v>
      </c>
      <c r="C18" s="106" t="s">
        <v>253</v>
      </c>
      <c r="D18" s="106" t="s">
        <v>254</v>
      </c>
      <c r="E18">
        <v>1737</v>
      </c>
      <c r="F18" s="106" t="s">
        <v>1530</v>
      </c>
      <c r="G18" s="106" t="s">
        <v>263</v>
      </c>
      <c r="H18" s="106" t="s">
        <v>282</v>
      </c>
      <c r="I18">
        <v>129</v>
      </c>
    </row>
    <row r="19" spans="1:10" x14ac:dyDescent="0.2">
      <c r="A19" s="106" t="s">
        <v>348</v>
      </c>
      <c r="B19" s="106" t="s">
        <v>1210</v>
      </c>
      <c r="C19" s="106" t="s">
        <v>253</v>
      </c>
      <c r="D19" s="106" t="s">
        <v>254</v>
      </c>
      <c r="E19">
        <v>1810</v>
      </c>
      <c r="F19" s="106" t="s">
        <v>1531</v>
      </c>
      <c r="G19" s="106" t="s">
        <v>255</v>
      </c>
      <c r="H19" s="106" t="s">
        <v>282</v>
      </c>
      <c r="I19">
        <v>246</v>
      </c>
    </row>
    <row r="20" spans="1:10" x14ac:dyDescent="0.2">
      <c r="A20" s="106" t="s">
        <v>348</v>
      </c>
      <c r="B20" s="106" t="s">
        <v>1210</v>
      </c>
      <c r="C20" s="106" t="s">
        <v>253</v>
      </c>
      <c r="D20" s="106" t="s">
        <v>254</v>
      </c>
      <c r="E20">
        <v>1824</v>
      </c>
      <c r="F20" s="106" t="s">
        <v>442</v>
      </c>
      <c r="G20" s="106" t="s">
        <v>255</v>
      </c>
      <c r="H20" s="106" t="s">
        <v>282</v>
      </c>
      <c r="I20" t="s">
        <v>278</v>
      </c>
      <c r="J20" t="s">
        <v>3694</v>
      </c>
    </row>
    <row r="21" spans="1:10" x14ac:dyDescent="0.2">
      <c r="A21" s="106" t="s">
        <v>348</v>
      </c>
      <c r="B21" s="106" t="s">
        <v>1210</v>
      </c>
      <c r="C21" s="106" t="s">
        <v>253</v>
      </c>
      <c r="D21" s="106" t="s">
        <v>254</v>
      </c>
      <c r="E21">
        <v>1835</v>
      </c>
      <c r="F21" s="106" t="s">
        <v>352</v>
      </c>
      <c r="G21" s="106" t="s">
        <v>255</v>
      </c>
      <c r="H21" s="106" t="s">
        <v>282</v>
      </c>
      <c r="I21" s="106" t="s">
        <v>286</v>
      </c>
      <c r="J21" s="106" t="s">
        <v>3529</v>
      </c>
    </row>
    <row r="22" spans="1:10" x14ac:dyDescent="0.2">
      <c r="A22" s="106" t="s">
        <v>348</v>
      </c>
      <c r="B22" s="106" t="s">
        <v>1210</v>
      </c>
      <c r="C22" s="106" t="s">
        <v>253</v>
      </c>
      <c r="D22" s="106" t="s">
        <v>254</v>
      </c>
      <c r="E22">
        <v>2763</v>
      </c>
      <c r="F22" s="106" t="s">
        <v>1532</v>
      </c>
      <c r="G22" s="106" t="s">
        <v>259</v>
      </c>
      <c r="H22" s="106" t="s">
        <v>261</v>
      </c>
      <c r="I22" s="106">
        <v>507</v>
      </c>
      <c r="J22" s="106"/>
    </row>
    <row r="23" spans="1:10" x14ac:dyDescent="0.2">
      <c r="A23" s="106" t="s">
        <v>348</v>
      </c>
      <c r="B23" s="106" t="s">
        <v>1210</v>
      </c>
      <c r="C23" s="106" t="s">
        <v>253</v>
      </c>
      <c r="D23" s="106" t="s">
        <v>254</v>
      </c>
      <c r="E23">
        <v>2813</v>
      </c>
      <c r="F23" s="106" t="s">
        <v>1533</v>
      </c>
      <c r="G23" s="106" t="s">
        <v>259</v>
      </c>
      <c r="H23" s="106" t="s">
        <v>256</v>
      </c>
      <c r="I23">
        <v>35</v>
      </c>
    </row>
    <row r="24" spans="1:10" x14ac:dyDescent="0.2">
      <c r="A24" s="106" t="s">
        <v>348</v>
      </c>
      <c r="B24" s="106" t="s">
        <v>1210</v>
      </c>
      <c r="C24" s="106" t="s">
        <v>253</v>
      </c>
      <c r="D24" s="106" t="s">
        <v>254</v>
      </c>
      <c r="E24">
        <v>3101</v>
      </c>
      <c r="F24" s="106" t="s">
        <v>1534</v>
      </c>
      <c r="G24" s="106" t="s">
        <v>255</v>
      </c>
      <c r="H24" s="106" t="s">
        <v>288</v>
      </c>
      <c r="I24" s="106" t="s">
        <v>286</v>
      </c>
      <c r="J24" s="106" t="s">
        <v>3491</v>
      </c>
    </row>
    <row r="25" spans="1:10" x14ac:dyDescent="0.2">
      <c r="A25" s="106" t="s">
        <v>348</v>
      </c>
      <c r="B25" s="106" t="s">
        <v>1210</v>
      </c>
      <c r="C25" s="106" t="s">
        <v>253</v>
      </c>
      <c r="D25" s="106" t="s">
        <v>254</v>
      </c>
      <c r="E25">
        <v>3106</v>
      </c>
      <c r="F25" s="106" t="s">
        <v>1535</v>
      </c>
      <c r="G25" s="106" t="s">
        <v>255</v>
      </c>
      <c r="H25" s="106" t="s">
        <v>288</v>
      </c>
      <c r="I25" s="106">
        <v>546</v>
      </c>
      <c r="J25" s="106"/>
    </row>
    <row r="26" spans="1:10" x14ac:dyDescent="0.2">
      <c r="A26" s="106" t="s">
        <v>348</v>
      </c>
      <c r="B26" s="106" t="s">
        <v>1210</v>
      </c>
      <c r="C26" s="106" t="s">
        <v>253</v>
      </c>
      <c r="D26" s="106" t="s">
        <v>254</v>
      </c>
      <c r="E26">
        <v>3407</v>
      </c>
      <c r="F26" s="106" t="s">
        <v>1536</v>
      </c>
      <c r="G26" s="106" t="s">
        <v>255</v>
      </c>
      <c r="H26" s="106" t="s">
        <v>268</v>
      </c>
      <c r="I26" s="106" t="s">
        <v>283</v>
      </c>
      <c r="J26" s="106" t="s">
        <v>3428</v>
      </c>
    </row>
    <row r="27" spans="1:10" x14ac:dyDescent="0.2">
      <c r="A27" s="106" t="s">
        <v>348</v>
      </c>
      <c r="B27" s="106" t="s">
        <v>1210</v>
      </c>
      <c r="C27" s="106" t="s">
        <v>253</v>
      </c>
      <c r="D27" s="106" t="s">
        <v>254</v>
      </c>
      <c r="E27">
        <v>3861</v>
      </c>
      <c r="F27" s="106" t="s">
        <v>1537</v>
      </c>
      <c r="G27" s="106" t="s">
        <v>255</v>
      </c>
      <c r="H27" s="106" t="s">
        <v>289</v>
      </c>
      <c r="I27" t="s">
        <v>314</v>
      </c>
      <c r="J27" t="s">
        <v>3695</v>
      </c>
    </row>
    <row r="28" spans="1:10" x14ac:dyDescent="0.2">
      <c r="A28" s="106" t="s">
        <v>348</v>
      </c>
      <c r="B28" s="106" t="s">
        <v>1210</v>
      </c>
      <c r="C28" s="106" t="s">
        <v>253</v>
      </c>
      <c r="D28" s="106" t="s">
        <v>254</v>
      </c>
      <c r="E28">
        <v>5189</v>
      </c>
      <c r="F28" s="106" t="s">
        <v>1538</v>
      </c>
      <c r="G28" s="106" t="s">
        <v>263</v>
      </c>
      <c r="H28" s="106" t="s">
        <v>456</v>
      </c>
      <c r="I28">
        <v>67</v>
      </c>
    </row>
    <row r="29" spans="1:10" x14ac:dyDescent="0.2">
      <c r="A29" s="106" t="s">
        <v>348</v>
      </c>
      <c r="B29" s="106" t="s">
        <v>1210</v>
      </c>
      <c r="C29" s="106" t="s">
        <v>253</v>
      </c>
      <c r="D29" s="106" t="s">
        <v>254</v>
      </c>
      <c r="E29">
        <v>5981</v>
      </c>
      <c r="F29" s="106" t="s">
        <v>1539</v>
      </c>
      <c r="G29" s="106" t="s">
        <v>255</v>
      </c>
      <c r="H29" s="106" t="s">
        <v>270</v>
      </c>
      <c r="I29" s="106">
        <v>184</v>
      </c>
      <c r="J29" s="106"/>
    </row>
    <row r="30" spans="1:10" x14ac:dyDescent="0.2">
      <c r="A30" s="106" t="s">
        <v>348</v>
      </c>
      <c r="B30" s="106" t="s">
        <v>1210</v>
      </c>
      <c r="C30" s="106" t="s">
        <v>253</v>
      </c>
      <c r="D30" s="106" t="s">
        <v>254</v>
      </c>
      <c r="E30">
        <v>6101</v>
      </c>
      <c r="F30" s="106" t="s">
        <v>1332</v>
      </c>
      <c r="G30" s="106" t="s">
        <v>255</v>
      </c>
      <c r="H30" s="106" t="s">
        <v>276</v>
      </c>
      <c r="I30" s="106">
        <v>585</v>
      </c>
      <c r="J30" s="106"/>
    </row>
    <row r="31" spans="1:10" x14ac:dyDescent="0.2">
      <c r="A31" s="106" t="s">
        <v>348</v>
      </c>
      <c r="B31" s="106" t="s">
        <v>1210</v>
      </c>
      <c r="C31" s="106" t="s">
        <v>253</v>
      </c>
      <c r="D31" s="106" t="s">
        <v>254</v>
      </c>
      <c r="E31">
        <v>6392</v>
      </c>
      <c r="F31" s="106" t="s">
        <v>1540</v>
      </c>
      <c r="G31" s="106" t="s">
        <v>263</v>
      </c>
      <c r="H31" s="106" t="s">
        <v>276</v>
      </c>
      <c r="I31">
        <v>65</v>
      </c>
    </row>
    <row r="32" spans="1:10" x14ac:dyDescent="0.2">
      <c r="A32" s="106" t="s">
        <v>348</v>
      </c>
      <c r="B32" s="106" t="s">
        <v>1210</v>
      </c>
      <c r="C32" s="106" t="s">
        <v>253</v>
      </c>
      <c r="D32" s="106" t="s">
        <v>254</v>
      </c>
      <c r="E32">
        <v>6507</v>
      </c>
      <c r="F32" s="106" t="s">
        <v>1541</v>
      </c>
      <c r="G32" s="106" t="s">
        <v>255</v>
      </c>
      <c r="H32" s="106" t="s">
        <v>280</v>
      </c>
      <c r="I32">
        <v>378</v>
      </c>
    </row>
    <row r="33" spans="1:10" x14ac:dyDescent="0.2">
      <c r="A33" s="106" t="s">
        <v>348</v>
      </c>
      <c r="B33" s="106" t="s">
        <v>1210</v>
      </c>
      <c r="C33" s="106" t="s">
        <v>262</v>
      </c>
      <c r="D33" s="106" t="s">
        <v>254</v>
      </c>
      <c r="E33">
        <v>6546</v>
      </c>
      <c r="F33" s="106" t="s">
        <v>1542</v>
      </c>
      <c r="G33" s="106" t="s">
        <v>255</v>
      </c>
      <c r="H33" s="106" t="s">
        <v>260</v>
      </c>
      <c r="I33" s="106">
        <v>68</v>
      </c>
      <c r="J33" s="106"/>
    </row>
    <row r="34" spans="1:10" x14ac:dyDescent="0.2">
      <c r="A34" s="106" t="s">
        <v>348</v>
      </c>
      <c r="B34" s="106" t="s">
        <v>1210</v>
      </c>
      <c r="C34" s="106" t="s">
        <v>253</v>
      </c>
      <c r="D34" s="106" t="s">
        <v>254</v>
      </c>
      <c r="E34">
        <v>7245</v>
      </c>
      <c r="F34" s="106" t="s">
        <v>1543</v>
      </c>
      <c r="G34" s="106" t="s">
        <v>255</v>
      </c>
      <c r="H34" s="106" t="s">
        <v>285</v>
      </c>
      <c r="I34" s="106">
        <v>327</v>
      </c>
      <c r="J34" s="106"/>
    </row>
    <row r="35" spans="1:10" x14ac:dyDescent="0.2">
      <c r="A35" s="106" t="s">
        <v>348</v>
      </c>
      <c r="B35" s="106" t="s">
        <v>1210</v>
      </c>
      <c r="C35" s="106" t="s">
        <v>253</v>
      </c>
      <c r="D35" s="106" t="s">
        <v>254</v>
      </c>
      <c r="E35">
        <v>7467</v>
      </c>
      <c r="F35" s="106" t="s">
        <v>1544</v>
      </c>
      <c r="G35" s="106" t="s">
        <v>255</v>
      </c>
      <c r="H35" s="106" t="s">
        <v>261</v>
      </c>
      <c r="I35">
        <v>234</v>
      </c>
    </row>
    <row r="36" spans="1:10" x14ac:dyDescent="0.2">
      <c r="A36" s="106" t="s">
        <v>348</v>
      </c>
      <c r="B36" s="106" t="s">
        <v>1210</v>
      </c>
      <c r="C36" s="106" t="s">
        <v>253</v>
      </c>
      <c r="D36" s="106" t="s">
        <v>254</v>
      </c>
      <c r="E36">
        <v>8281</v>
      </c>
      <c r="F36" s="106" t="s">
        <v>469</v>
      </c>
      <c r="G36" s="106" t="s">
        <v>255</v>
      </c>
      <c r="H36" s="106" t="s">
        <v>265</v>
      </c>
      <c r="I36">
        <v>574</v>
      </c>
    </row>
    <row r="37" spans="1:10" x14ac:dyDescent="0.2">
      <c r="A37" s="106" t="s">
        <v>348</v>
      </c>
      <c r="B37" s="106" t="s">
        <v>1210</v>
      </c>
      <c r="C37" s="106" t="s">
        <v>253</v>
      </c>
      <c r="D37" s="106" t="s">
        <v>254</v>
      </c>
      <c r="E37">
        <v>8410</v>
      </c>
      <c r="F37" s="106" t="s">
        <v>1545</v>
      </c>
      <c r="G37" s="106" t="s">
        <v>255</v>
      </c>
      <c r="H37" s="106" t="s">
        <v>413</v>
      </c>
      <c r="I37" s="106" t="s">
        <v>322</v>
      </c>
      <c r="J37" s="106" t="s">
        <v>3696</v>
      </c>
    </row>
    <row r="38" spans="1:10" x14ac:dyDescent="0.2">
      <c r="A38" s="106" t="s">
        <v>348</v>
      </c>
      <c r="B38" s="106" t="s">
        <v>1210</v>
      </c>
      <c r="C38" s="106" t="s">
        <v>253</v>
      </c>
      <c r="D38" s="106" t="s">
        <v>254</v>
      </c>
      <c r="E38">
        <v>9007</v>
      </c>
      <c r="F38" s="106" t="s">
        <v>1546</v>
      </c>
      <c r="G38" s="106" t="s">
        <v>255</v>
      </c>
      <c r="H38" s="106" t="s">
        <v>338</v>
      </c>
      <c r="I38" t="s">
        <v>350</v>
      </c>
      <c r="J38" t="s">
        <v>3697</v>
      </c>
    </row>
    <row r="39" spans="1:10" x14ac:dyDescent="0.2">
      <c r="A39" s="106" t="s">
        <v>348</v>
      </c>
      <c r="B39" s="106" t="s">
        <v>1210</v>
      </c>
      <c r="C39" s="106" t="s">
        <v>253</v>
      </c>
      <c r="D39" s="106" t="s">
        <v>254</v>
      </c>
      <c r="E39">
        <v>9305</v>
      </c>
      <c r="F39" s="106" t="s">
        <v>1547</v>
      </c>
      <c r="G39" s="106" t="s">
        <v>255</v>
      </c>
      <c r="H39" s="106" t="s">
        <v>261</v>
      </c>
      <c r="I39">
        <v>180</v>
      </c>
    </row>
    <row r="40" spans="1:10" x14ac:dyDescent="0.2">
      <c r="A40" s="106" t="s">
        <v>348</v>
      </c>
      <c r="B40" s="106" t="s">
        <v>1210</v>
      </c>
      <c r="C40" s="106" t="s">
        <v>257</v>
      </c>
      <c r="D40" s="106" t="s">
        <v>254</v>
      </c>
      <c r="E40">
        <v>9476</v>
      </c>
      <c r="F40" s="106" t="s">
        <v>1548</v>
      </c>
      <c r="G40" s="106" t="s">
        <v>259</v>
      </c>
      <c r="H40" s="106" t="s">
        <v>266</v>
      </c>
      <c r="I40">
        <v>23</v>
      </c>
    </row>
    <row r="41" spans="1:10" x14ac:dyDescent="0.2">
      <c r="A41" s="106" t="s">
        <v>348</v>
      </c>
      <c r="B41" s="106" t="s">
        <v>1374</v>
      </c>
      <c r="C41" s="106" t="s">
        <v>253</v>
      </c>
      <c r="D41" s="106" t="s">
        <v>254</v>
      </c>
      <c r="E41">
        <v>8053</v>
      </c>
      <c r="F41" s="106" t="s">
        <v>1376</v>
      </c>
      <c r="G41" s="106" t="s">
        <v>255</v>
      </c>
      <c r="H41" s="106" t="s">
        <v>261</v>
      </c>
      <c r="I41" t="s">
        <v>408</v>
      </c>
      <c r="J41" t="s">
        <v>3698</v>
      </c>
    </row>
    <row r="42" spans="1:10" x14ac:dyDescent="0.2">
      <c r="A42" s="106" t="s">
        <v>348</v>
      </c>
      <c r="B42" s="106" t="s">
        <v>585</v>
      </c>
      <c r="C42" s="106" t="s">
        <v>253</v>
      </c>
      <c r="D42" s="106" t="s">
        <v>254</v>
      </c>
      <c r="E42">
        <v>1801</v>
      </c>
      <c r="F42" s="106" t="s">
        <v>349</v>
      </c>
      <c r="G42" s="106" t="s">
        <v>255</v>
      </c>
      <c r="H42" s="106" t="s">
        <v>282</v>
      </c>
      <c r="I42" t="s">
        <v>339</v>
      </c>
      <c r="J42" t="s">
        <v>3699</v>
      </c>
    </row>
    <row r="43" spans="1:10" x14ac:dyDescent="0.2">
      <c r="A43" s="106" t="s">
        <v>348</v>
      </c>
      <c r="B43" s="106" t="s">
        <v>585</v>
      </c>
      <c r="C43" s="106" t="s">
        <v>253</v>
      </c>
      <c r="D43" s="106" t="s">
        <v>254</v>
      </c>
      <c r="E43">
        <v>1826</v>
      </c>
      <c r="F43" s="106" t="s">
        <v>1549</v>
      </c>
      <c r="G43" s="106" t="s">
        <v>255</v>
      </c>
      <c r="H43" s="106" t="s">
        <v>282</v>
      </c>
      <c r="I43">
        <v>68</v>
      </c>
    </row>
    <row r="44" spans="1:10" x14ac:dyDescent="0.2">
      <c r="A44" s="106" t="s">
        <v>348</v>
      </c>
      <c r="B44" s="106" t="s">
        <v>585</v>
      </c>
      <c r="C44" s="106" t="s">
        <v>253</v>
      </c>
      <c r="D44" s="106" t="s">
        <v>254</v>
      </c>
      <c r="E44">
        <v>1867</v>
      </c>
      <c r="F44" s="106" t="s">
        <v>1550</v>
      </c>
      <c r="G44" s="106" t="s">
        <v>255</v>
      </c>
      <c r="H44" s="106" t="s">
        <v>282</v>
      </c>
      <c r="I44">
        <v>86</v>
      </c>
    </row>
    <row r="45" spans="1:10" x14ac:dyDescent="0.2">
      <c r="A45" s="106" t="s">
        <v>348</v>
      </c>
      <c r="B45" s="106" t="s">
        <v>585</v>
      </c>
      <c r="C45" s="106" t="s">
        <v>253</v>
      </c>
      <c r="D45" s="106" t="s">
        <v>254</v>
      </c>
      <c r="E45">
        <v>1964</v>
      </c>
      <c r="F45" s="106" t="s">
        <v>444</v>
      </c>
      <c r="G45" s="106" t="s">
        <v>255</v>
      </c>
      <c r="H45" s="106" t="s">
        <v>282</v>
      </c>
      <c r="I45" s="106">
        <v>142</v>
      </c>
      <c r="J45" s="106"/>
    </row>
    <row r="46" spans="1:10" x14ac:dyDescent="0.2">
      <c r="A46" s="106" t="s">
        <v>348</v>
      </c>
      <c r="B46" s="106" t="s">
        <v>585</v>
      </c>
      <c r="C46" s="106" t="s">
        <v>264</v>
      </c>
      <c r="D46" s="106" t="s">
        <v>254</v>
      </c>
      <c r="E46">
        <v>3538</v>
      </c>
      <c r="F46" s="106" t="s">
        <v>1551</v>
      </c>
      <c r="G46" s="106" t="s">
        <v>255</v>
      </c>
      <c r="H46" s="106" t="s">
        <v>265</v>
      </c>
      <c r="I46">
        <v>82</v>
      </c>
    </row>
    <row r="47" spans="1:10" x14ac:dyDescent="0.2">
      <c r="A47" s="106" t="s">
        <v>348</v>
      </c>
      <c r="B47" s="106" t="s">
        <v>585</v>
      </c>
      <c r="C47" s="106" t="s">
        <v>253</v>
      </c>
      <c r="D47" s="106" t="s">
        <v>254</v>
      </c>
      <c r="E47">
        <v>4078</v>
      </c>
      <c r="F47" s="106" t="s">
        <v>1552</v>
      </c>
      <c r="G47" s="106" t="s">
        <v>255</v>
      </c>
      <c r="H47" s="106" t="s">
        <v>268</v>
      </c>
      <c r="I47">
        <v>397</v>
      </c>
    </row>
    <row r="48" spans="1:10" x14ac:dyDescent="0.2">
      <c r="A48" s="106" t="s">
        <v>348</v>
      </c>
      <c r="B48" s="106" t="s">
        <v>585</v>
      </c>
      <c r="C48" s="106" t="s">
        <v>253</v>
      </c>
      <c r="D48" s="106" t="s">
        <v>254</v>
      </c>
      <c r="E48">
        <v>4534</v>
      </c>
      <c r="F48" s="106" t="s">
        <v>1381</v>
      </c>
      <c r="G48" s="106" t="s">
        <v>255</v>
      </c>
      <c r="H48" s="106" t="s">
        <v>300</v>
      </c>
      <c r="I48" t="s">
        <v>286</v>
      </c>
      <c r="J48" t="s">
        <v>3700</v>
      </c>
    </row>
    <row r="49" spans="1:10" x14ac:dyDescent="0.2">
      <c r="A49" s="106" t="s">
        <v>348</v>
      </c>
      <c r="B49" s="106" t="s">
        <v>585</v>
      </c>
      <c r="C49" s="106" t="s">
        <v>253</v>
      </c>
      <c r="D49" s="106" t="s">
        <v>254</v>
      </c>
      <c r="E49">
        <v>4611</v>
      </c>
      <c r="F49" s="106" t="s">
        <v>1553</v>
      </c>
      <c r="G49" s="106" t="s">
        <v>255</v>
      </c>
      <c r="H49" s="106" t="s">
        <v>268</v>
      </c>
      <c r="I49">
        <v>350</v>
      </c>
    </row>
    <row r="50" spans="1:10" x14ac:dyDescent="0.2">
      <c r="A50" s="106" t="s">
        <v>348</v>
      </c>
      <c r="B50" s="106" t="s">
        <v>585</v>
      </c>
      <c r="C50" s="106" t="s">
        <v>253</v>
      </c>
      <c r="D50" s="106" t="s">
        <v>258</v>
      </c>
      <c r="E50">
        <v>4662</v>
      </c>
      <c r="F50" s="106" t="s">
        <v>1554</v>
      </c>
      <c r="G50" s="106" t="s">
        <v>255</v>
      </c>
      <c r="H50" s="106" t="s">
        <v>266</v>
      </c>
      <c r="I50" s="106">
        <v>169</v>
      </c>
      <c r="J50" s="106"/>
    </row>
    <row r="51" spans="1:10" x14ac:dyDescent="0.2">
      <c r="A51" s="106" t="s">
        <v>348</v>
      </c>
      <c r="B51" s="106" t="s">
        <v>585</v>
      </c>
      <c r="C51" s="106" t="s">
        <v>253</v>
      </c>
      <c r="D51" s="106" t="s">
        <v>254</v>
      </c>
      <c r="E51">
        <v>4694</v>
      </c>
      <c r="F51" s="106" t="s">
        <v>1555</v>
      </c>
      <c r="G51" s="106" t="s">
        <v>255</v>
      </c>
      <c r="H51" s="106" t="s">
        <v>260</v>
      </c>
      <c r="I51" s="106" t="s">
        <v>286</v>
      </c>
      <c r="J51" s="106" t="s">
        <v>3701</v>
      </c>
    </row>
    <row r="52" spans="1:10" x14ac:dyDescent="0.2">
      <c r="A52" s="106" t="s">
        <v>348</v>
      </c>
      <c r="B52" s="106" t="s">
        <v>585</v>
      </c>
      <c r="C52" s="106" t="s">
        <v>253</v>
      </c>
      <c r="D52" s="106" t="s">
        <v>254</v>
      </c>
      <c r="E52">
        <v>5161</v>
      </c>
      <c r="F52" s="106" t="s">
        <v>1556</v>
      </c>
      <c r="G52" s="106" t="s">
        <v>263</v>
      </c>
      <c r="H52" s="106" t="s">
        <v>456</v>
      </c>
      <c r="I52">
        <v>345</v>
      </c>
    </row>
    <row r="53" spans="1:10" x14ac:dyDescent="0.2">
      <c r="A53" s="106" t="s">
        <v>348</v>
      </c>
      <c r="B53" s="106" t="s">
        <v>585</v>
      </c>
      <c r="C53" s="106" t="s">
        <v>253</v>
      </c>
      <c r="D53" s="106" t="s">
        <v>254</v>
      </c>
      <c r="E53">
        <v>5192</v>
      </c>
      <c r="F53" s="106" t="s">
        <v>455</v>
      </c>
      <c r="G53" s="106" t="s">
        <v>255</v>
      </c>
      <c r="H53" s="106" t="s">
        <v>456</v>
      </c>
      <c r="I53">
        <v>646</v>
      </c>
    </row>
    <row r="54" spans="1:10" x14ac:dyDescent="0.2">
      <c r="A54" s="106" t="s">
        <v>348</v>
      </c>
      <c r="B54" s="106" t="s">
        <v>585</v>
      </c>
      <c r="C54" s="106" t="s">
        <v>253</v>
      </c>
      <c r="D54" s="106" t="s">
        <v>254</v>
      </c>
      <c r="E54">
        <v>5715</v>
      </c>
      <c r="F54" s="106" t="s">
        <v>1557</v>
      </c>
      <c r="G54" s="106" t="s">
        <v>255</v>
      </c>
      <c r="H54" s="106" t="s">
        <v>343</v>
      </c>
      <c r="I54">
        <v>552</v>
      </c>
    </row>
    <row r="55" spans="1:10" x14ac:dyDescent="0.2">
      <c r="A55" s="106" t="s">
        <v>348</v>
      </c>
      <c r="B55" s="106" t="s">
        <v>585</v>
      </c>
      <c r="C55" s="106" t="s">
        <v>253</v>
      </c>
      <c r="D55" s="106" t="s">
        <v>254</v>
      </c>
      <c r="E55">
        <v>5952</v>
      </c>
      <c r="F55" s="106" t="s">
        <v>1558</v>
      </c>
      <c r="G55" s="106" t="s">
        <v>263</v>
      </c>
      <c r="H55" s="106" t="s">
        <v>270</v>
      </c>
      <c r="I55" s="106">
        <v>16</v>
      </c>
      <c r="J55" s="106"/>
    </row>
    <row r="56" spans="1:10" x14ac:dyDescent="0.2">
      <c r="A56" s="106" t="s">
        <v>348</v>
      </c>
      <c r="B56" s="106" t="s">
        <v>585</v>
      </c>
      <c r="C56" s="106" t="s">
        <v>253</v>
      </c>
      <c r="D56" s="106" t="s">
        <v>254</v>
      </c>
      <c r="E56">
        <v>5986</v>
      </c>
      <c r="F56" s="106" t="s">
        <v>1559</v>
      </c>
      <c r="G56" s="106" t="s">
        <v>255</v>
      </c>
      <c r="H56" s="106" t="s">
        <v>270</v>
      </c>
      <c r="I56">
        <v>88</v>
      </c>
    </row>
    <row r="57" spans="1:10" x14ac:dyDescent="0.2">
      <c r="A57" s="106" t="s">
        <v>348</v>
      </c>
      <c r="B57" s="106" t="s">
        <v>585</v>
      </c>
      <c r="C57" s="106" t="s">
        <v>253</v>
      </c>
      <c r="D57" s="106" t="s">
        <v>258</v>
      </c>
      <c r="E57">
        <v>6346</v>
      </c>
      <c r="F57" s="106" t="s">
        <v>1560</v>
      </c>
      <c r="G57" s="106" t="s">
        <v>263</v>
      </c>
      <c r="H57" s="106" t="s">
        <v>276</v>
      </c>
      <c r="I57">
        <v>53</v>
      </c>
    </row>
    <row r="58" spans="1:10" x14ac:dyDescent="0.2">
      <c r="A58" s="106" t="s">
        <v>348</v>
      </c>
      <c r="B58" s="106" t="s">
        <v>585</v>
      </c>
      <c r="C58" s="106" t="s">
        <v>253</v>
      </c>
      <c r="D58" s="106" t="s">
        <v>254</v>
      </c>
      <c r="E58">
        <v>6859</v>
      </c>
      <c r="F58" s="106" t="s">
        <v>1561</v>
      </c>
      <c r="G58" s="106" t="s">
        <v>255</v>
      </c>
      <c r="H58" s="106" t="s">
        <v>280</v>
      </c>
      <c r="I58">
        <v>531</v>
      </c>
    </row>
    <row r="59" spans="1:10" x14ac:dyDescent="0.2">
      <c r="A59" s="106" t="s">
        <v>348</v>
      </c>
      <c r="B59" s="106" t="s">
        <v>585</v>
      </c>
      <c r="C59" s="106" t="s">
        <v>253</v>
      </c>
      <c r="D59" s="106" t="s">
        <v>254</v>
      </c>
      <c r="E59">
        <v>6989</v>
      </c>
      <c r="F59" s="106" t="s">
        <v>1388</v>
      </c>
      <c r="G59" s="106" t="s">
        <v>255</v>
      </c>
      <c r="H59" s="106" t="s">
        <v>280</v>
      </c>
      <c r="I59">
        <v>118</v>
      </c>
    </row>
    <row r="60" spans="1:10" x14ac:dyDescent="0.2">
      <c r="A60" s="106" t="s">
        <v>348</v>
      </c>
      <c r="B60" s="106" t="s">
        <v>585</v>
      </c>
      <c r="C60" s="106" t="s">
        <v>253</v>
      </c>
      <c r="D60" s="106" t="s">
        <v>254</v>
      </c>
      <c r="E60">
        <v>7246</v>
      </c>
      <c r="F60" s="106" t="s">
        <v>1562</v>
      </c>
      <c r="G60" s="106" t="s">
        <v>255</v>
      </c>
      <c r="H60" s="106" t="s">
        <v>285</v>
      </c>
      <c r="I60">
        <v>430</v>
      </c>
    </row>
    <row r="61" spans="1:10" x14ac:dyDescent="0.2">
      <c r="A61" s="106" t="s">
        <v>348</v>
      </c>
      <c r="B61" s="106" t="s">
        <v>585</v>
      </c>
      <c r="C61" s="106" t="s">
        <v>253</v>
      </c>
      <c r="D61" s="106" t="s">
        <v>254</v>
      </c>
      <c r="E61">
        <v>7287</v>
      </c>
      <c r="F61" s="106" t="s">
        <v>1563</v>
      </c>
      <c r="G61" s="106" t="s">
        <v>263</v>
      </c>
      <c r="H61" s="106" t="s">
        <v>285</v>
      </c>
      <c r="I61" t="s">
        <v>286</v>
      </c>
      <c r="J61" t="s">
        <v>3418</v>
      </c>
    </row>
    <row r="62" spans="1:10" x14ac:dyDescent="0.2">
      <c r="A62" s="106" t="s">
        <v>348</v>
      </c>
      <c r="B62" s="106" t="s">
        <v>585</v>
      </c>
      <c r="C62" s="106" t="s">
        <v>253</v>
      </c>
      <c r="D62" s="106" t="s">
        <v>254</v>
      </c>
      <c r="E62">
        <v>7480</v>
      </c>
      <c r="F62" s="106" t="s">
        <v>366</v>
      </c>
      <c r="G62" s="106" t="s">
        <v>255</v>
      </c>
      <c r="H62" s="106" t="s">
        <v>261</v>
      </c>
      <c r="I62">
        <v>211</v>
      </c>
    </row>
    <row r="63" spans="1:10" x14ac:dyDescent="0.2">
      <c r="A63" s="106" t="s">
        <v>348</v>
      </c>
      <c r="B63" s="106" t="s">
        <v>585</v>
      </c>
      <c r="C63" s="106" t="s">
        <v>253</v>
      </c>
      <c r="D63" s="106" t="s">
        <v>258</v>
      </c>
      <c r="E63">
        <v>7937</v>
      </c>
      <c r="F63" s="106" t="s">
        <v>1564</v>
      </c>
      <c r="G63" s="106" t="s">
        <v>255</v>
      </c>
      <c r="H63" s="106" t="s">
        <v>277</v>
      </c>
      <c r="I63">
        <v>449</v>
      </c>
    </row>
    <row r="64" spans="1:10" x14ac:dyDescent="0.2">
      <c r="A64" s="106" t="s">
        <v>348</v>
      </c>
      <c r="B64" s="106" t="s">
        <v>585</v>
      </c>
      <c r="C64" s="106" t="s">
        <v>253</v>
      </c>
      <c r="D64" s="106" t="s">
        <v>254</v>
      </c>
      <c r="E64">
        <v>8098</v>
      </c>
      <c r="F64" s="106" t="s">
        <v>1565</v>
      </c>
      <c r="G64" s="106" t="s">
        <v>255</v>
      </c>
      <c r="H64" s="106" t="s">
        <v>261</v>
      </c>
      <c r="I64" s="106">
        <v>970</v>
      </c>
      <c r="J64" s="106"/>
    </row>
    <row r="65" spans="1:10" x14ac:dyDescent="0.2">
      <c r="A65" s="106" t="s">
        <v>348</v>
      </c>
      <c r="B65" s="106" t="s">
        <v>585</v>
      </c>
      <c r="C65" s="106" t="s">
        <v>253</v>
      </c>
      <c r="D65" s="106" t="s">
        <v>254</v>
      </c>
      <c r="E65">
        <v>8117</v>
      </c>
      <c r="F65" s="106" t="s">
        <v>1566</v>
      </c>
      <c r="G65" s="106" t="s">
        <v>263</v>
      </c>
      <c r="H65" s="106" t="s">
        <v>261</v>
      </c>
      <c r="I65">
        <v>540</v>
      </c>
    </row>
    <row r="66" spans="1:10" x14ac:dyDescent="0.2">
      <c r="A66" s="106" t="s">
        <v>348</v>
      </c>
      <c r="B66" s="106" t="s">
        <v>585</v>
      </c>
      <c r="C66" s="106" t="s">
        <v>253</v>
      </c>
      <c r="D66" s="106" t="s">
        <v>254</v>
      </c>
      <c r="E66">
        <v>8253</v>
      </c>
      <c r="F66" s="106" t="s">
        <v>1393</v>
      </c>
      <c r="G66" s="106" t="s">
        <v>255</v>
      </c>
      <c r="H66" s="106" t="s">
        <v>291</v>
      </c>
      <c r="I66" s="106" t="s">
        <v>322</v>
      </c>
      <c r="J66" s="106" t="s">
        <v>3545</v>
      </c>
    </row>
    <row r="67" spans="1:10" x14ac:dyDescent="0.2">
      <c r="A67" s="106" t="s">
        <v>348</v>
      </c>
      <c r="B67" s="106" t="s">
        <v>585</v>
      </c>
      <c r="C67" s="106" t="s">
        <v>253</v>
      </c>
      <c r="D67" s="106" t="s">
        <v>254</v>
      </c>
      <c r="E67">
        <v>8387</v>
      </c>
      <c r="F67" s="106" t="s">
        <v>1567</v>
      </c>
      <c r="G67" s="106" t="s">
        <v>255</v>
      </c>
      <c r="H67" s="106" t="s">
        <v>413</v>
      </c>
      <c r="I67" s="106">
        <v>427</v>
      </c>
      <c r="J67" s="106"/>
    </row>
    <row r="68" spans="1:10" x14ac:dyDescent="0.2">
      <c r="A68" s="106" t="s">
        <v>348</v>
      </c>
      <c r="B68" s="106" t="s">
        <v>585</v>
      </c>
      <c r="C68" s="106" t="s">
        <v>253</v>
      </c>
      <c r="D68" s="106" t="s">
        <v>254</v>
      </c>
      <c r="E68">
        <v>8511</v>
      </c>
      <c r="F68" s="106" t="s">
        <v>1568</v>
      </c>
      <c r="G68" s="106" t="s">
        <v>255</v>
      </c>
      <c r="H68" s="106" t="s">
        <v>291</v>
      </c>
      <c r="I68">
        <v>517</v>
      </c>
    </row>
    <row r="69" spans="1:10" x14ac:dyDescent="0.2">
      <c r="A69" s="106" t="s">
        <v>348</v>
      </c>
      <c r="B69" s="106" t="s">
        <v>585</v>
      </c>
      <c r="C69" s="106" t="s">
        <v>253</v>
      </c>
      <c r="D69" s="106" t="s">
        <v>254</v>
      </c>
      <c r="E69">
        <v>9072</v>
      </c>
      <c r="F69" s="106" t="s">
        <v>1569</v>
      </c>
      <c r="G69" s="106" t="s">
        <v>255</v>
      </c>
      <c r="H69" s="106" t="s">
        <v>338</v>
      </c>
      <c r="I69" s="106" t="s">
        <v>286</v>
      </c>
      <c r="J69" s="106" t="s">
        <v>3512</v>
      </c>
    </row>
    <row r="70" spans="1:10" x14ac:dyDescent="0.2">
      <c r="A70" s="106" t="s">
        <v>348</v>
      </c>
      <c r="B70" s="106" t="s">
        <v>585</v>
      </c>
      <c r="C70" s="106" t="s">
        <v>253</v>
      </c>
      <c r="D70" s="106" t="s">
        <v>254</v>
      </c>
      <c r="E70">
        <v>9171</v>
      </c>
      <c r="F70" s="106" t="s">
        <v>1570</v>
      </c>
      <c r="G70" s="106" t="s">
        <v>263</v>
      </c>
      <c r="H70" s="106" t="s">
        <v>1509</v>
      </c>
      <c r="I70" s="106">
        <v>76</v>
      </c>
      <c r="J70" s="106"/>
    </row>
    <row r="71" spans="1:10" x14ac:dyDescent="0.2">
      <c r="A71" s="106" t="s">
        <v>348</v>
      </c>
      <c r="B71" s="106" t="s">
        <v>585</v>
      </c>
      <c r="C71" s="106" t="s">
        <v>253</v>
      </c>
      <c r="D71" s="106" t="s">
        <v>254</v>
      </c>
      <c r="E71">
        <v>9304</v>
      </c>
      <c r="F71" s="106" t="s">
        <v>1571</v>
      </c>
      <c r="G71" s="106" t="s">
        <v>255</v>
      </c>
      <c r="H71" s="106" t="s">
        <v>471</v>
      </c>
      <c r="I71">
        <v>338</v>
      </c>
    </row>
    <row r="72" spans="1:10" x14ac:dyDescent="0.2">
      <c r="A72" s="106" t="s">
        <v>348</v>
      </c>
      <c r="B72" s="106" t="s">
        <v>585</v>
      </c>
      <c r="C72" s="106" t="s">
        <v>253</v>
      </c>
      <c r="D72" s="106" t="s">
        <v>254</v>
      </c>
      <c r="E72">
        <v>9475</v>
      </c>
      <c r="F72" s="106" t="s">
        <v>1572</v>
      </c>
      <c r="G72" s="106" t="s">
        <v>255</v>
      </c>
      <c r="H72" s="106" t="s">
        <v>266</v>
      </c>
      <c r="I72">
        <v>69</v>
      </c>
    </row>
    <row r="73" spans="1:10" x14ac:dyDescent="0.2">
      <c r="A73" s="106" t="s">
        <v>348</v>
      </c>
      <c r="B73" s="106" t="s">
        <v>585</v>
      </c>
      <c r="C73" s="106" t="s">
        <v>253</v>
      </c>
      <c r="D73" s="106" t="s">
        <v>254</v>
      </c>
      <c r="E73">
        <v>9537</v>
      </c>
      <c r="F73" s="106" t="s">
        <v>1573</v>
      </c>
      <c r="G73" s="106" t="s">
        <v>263</v>
      </c>
      <c r="H73" s="106" t="s">
        <v>415</v>
      </c>
      <c r="I73" s="106">
        <v>149</v>
      </c>
      <c r="J73" s="106"/>
    </row>
    <row r="74" spans="1:10" x14ac:dyDescent="0.2">
      <c r="A74" s="106" t="s">
        <v>348</v>
      </c>
      <c r="B74" s="106" t="s">
        <v>316</v>
      </c>
      <c r="C74" s="106" t="s">
        <v>253</v>
      </c>
      <c r="D74" s="106" t="s">
        <v>254</v>
      </c>
      <c r="E74">
        <v>1720</v>
      </c>
      <c r="F74" s="106" t="s">
        <v>1574</v>
      </c>
      <c r="G74" s="106" t="s">
        <v>255</v>
      </c>
      <c r="H74" s="106" t="s">
        <v>282</v>
      </c>
      <c r="I74" s="106">
        <v>834</v>
      </c>
      <c r="J74" s="106"/>
    </row>
    <row r="75" spans="1:10" x14ac:dyDescent="0.2">
      <c r="A75" s="106" t="s">
        <v>348</v>
      </c>
      <c r="B75" s="106" t="s">
        <v>316</v>
      </c>
      <c r="C75" s="106" t="s">
        <v>253</v>
      </c>
      <c r="D75" s="106" t="s">
        <v>254</v>
      </c>
      <c r="E75">
        <v>1721</v>
      </c>
      <c r="F75" s="106" t="s">
        <v>1202</v>
      </c>
      <c r="G75" s="106" t="s">
        <v>255</v>
      </c>
      <c r="H75" s="106" t="s">
        <v>282</v>
      </c>
      <c r="I75" s="106" t="s">
        <v>305</v>
      </c>
      <c r="J75" s="106" t="s">
        <v>3702</v>
      </c>
    </row>
    <row r="76" spans="1:10" x14ac:dyDescent="0.2">
      <c r="A76" s="106" t="s">
        <v>348</v>
      </c>
      <c r="B76" s="106" t="s">
        <v>316</v>
      </c>
      <c r="C76" s="106" t="s">
        <v>253</v>
      </c>
      <c r="D76" s="106" t="s">
        <v>254</v>
      </c>
      <c r="E76">
        <v>1736</v>
      </c>
      <c r="F76" s="106" t="s">
        <v>1575</v>
      </c>
      <c r="G76" s="106" t="s">
        <v>259</v>
      </c>
      <c r="H76" s="106" t="s">
        <v>282</v>
      </c>
      <c r="I76">
        <v>148</v>
      </c>
    </row>
    <row r="77" spans="1:10" x14ac:dyDescent="0.2">
      <c r="A77" s="106" t="s">
        <v>348</v>
      </c>
      <c r="B77" s="106" t="s">
        <v>316</v>
      </c>
      <c r="C77" s="106" t="s">
        <v>253</v>
      </c>
      <c r="D77" s="106" t="s">
        <v>254</v>
      </c>
      <c r="E77">
        <v>1808</v>
      </c>
      <c r="F77" s="106" t="s">
        <v>1576</v>
      </c>
      <c r="G77" s="106" t="s">
        <v>255</v>
      </c>
      <c r="H77" s="106" t="s">
        <v>282</v>
      </c>
      <c r="I77" t="s">
        <v>305</v>
      </c>
      <c r="J77" t="s">
        <v>3703</v>
      </c>
    </row>
    <row r="78" spans="1:10" x14ac:dyDescent="0.2">
      <c r="A78" s="106" t="s">
        <v>348</v>
      </c>
      <c r="B78" s="106" t="s">
        <v>316</v>
      </c>
      <c r="C78" s="106" t="s">
        <v>253</v>
      </c>
      <c r="D78" s="106" t="s">
        <v>254</v>
      </c>
      <c r="E78">
        <v>1813</v>
      </c>
      <c r="F78" s="106" t="s">
        <v>351</v>
      </c>
      <c r="G78" s="106" t="s">
        <v>255</v>
      </c>
      <c r="H78" s="106" t="s">
        <v>282</v>
      </c>
      <c r="I78">
        <v>284</v>
      </c>
    </row>
    <row r="79" spans="1:10" x14ac:dyDescent="0.2">
      <c r="A79" s="106" t="s">
        <v>348</v>
      </c>
      <c r="B79" s="106" t="s">
        <v>316</v>
      </c>
      <c r="C79" s="106" t="s">
        <v>253</v>
      </c>
      <c r="D79" s="106" t="s">
        <v>254</v>
      </c>
      <c r="E79">
        <v>1828</v>
      </c>
      <c r="F79" s="106" t="s">
        <v>1577</v>
      </c>
      <c r="G79" s="106" t="s">
        <v>263</v>
      </c>
      <c r="H79" s="106" t="s">
        <v>282</v>
      </c>
      <c r="I79">
        <v>101</v>
      </c>
    </row>
    <row r="80" spans="1:10" x14ac:dyDescent="0.2">
      <c r="A80" s="106" t="s">
        <v>348</v>
      </c>
      <c r="B80" s="106" t="s">
        <v>316</v>
      </c>
      <c r="C80" s="106" t="s">
        <v>253</v>
      </c>
      <c r="D80" s="106" t="s">
        <v>258</v>
      </c>
      <c r="E80">
        <v>1853</v>
      </c>
      <c r="F80" s="106" t="s">
        <v>353</v>
      </c>
      <c r="G80" s="106" t="s">
        <v>263</v>
      </c>
      <c r="H80" s="106" t="s">
        <v>282</v>
      </c>
      <c r="I80" s="106">
        <v>108</v>
      </c>
      <c r="J80" s="106"/>
    </row>
    <row r="81" spans="1:10" x14ac:dyDescent="0.2">
      <c r="A81" s="106" t="s">
        <v>348</v>
      </c>
      <c r="B81" s="106" t="s">
        <v>316</v>
      </c>
      <c r="C81" s="106" t="s">
        <v>253</v>
      </c>
      <c r="D81" s="106" t="s">
        <v>254</v>
      </c>
      <c r="E81">
        <v>1871</v>
      </c>
      <c r="F81" s="106" t="s">
        <v>1578</v>
      </c>
      <c r="G81" s="106" t="s">
        <v>255</v>
      </c>
      <c r="H81" s="106" t="s">
        <v>282</v>
      </c>
      <c r="I81">
        <v>353</v>
      </c>
    </row>
    <row r="82" spans="1:10" x14ac:dyDescent="0.2">
      <c r="A82" s="106" t="s">
        <v>348</v>
      </c>
      <c r="B82" s="106" t="s">
        <v>316</v>
      </c>
      <c r="C82" s="106" t="s">
        <v>253</v>
      </c>
      <c r="D82" s="106" t="s">
        <v>254</v>
      </c>
      <c r="E82">
        <v>1883</v>
      </c>
      <c r="F82" s="106" t="s">
        <v>1579</v>
      </c>
      <c r="G82" s="106" t="s">
        <v>255</v>
      </c>
      <c r="H82" s="106" t="s">
        <v>282</v>
      </c>
      <c r="I82" t="s">
        <v>322</v>
      </c>
      <c r="J82" t="s">
        <v>3496</v>
      </c>
    </row>
    <row r="83" spans="1:10" x14ac:dyDescent="0.2">
      <c r="A83" s="106" t="s">
        <v>348</v>
      </c>
      <c r="B83" s="106" t="s">
        <v>316</v>
      </c>
      <c r="C83" s="106" t="s">
        <v>253</v>
      </c>
      <c r="D83" s="106" t="s">
        <v>254</v>
      </c>
      <c r="E83">
        <v>1890</v>
      </c>
      <c r="F83" s="106" t="s">
        <v>1580</v>
      </c>
      <c r="G83" s="106" t="s">
        <v>255</v>
      </c>
      <c r="H83" s="106" t="s">
        <v>282</v>
      </c>
      <c r="I83">
        <v>495</v>
      </c>
    </row>
    <row r="84" spans="1:10" x14ac:dyDescent="0.2">
      <c r="A84" s="106" t="s">
        <v>348</v>
      </c>
      <c r="B84" s="106" t="s">
        <v>316</v>
      </c>
      <c r="C84" s="106" t="s">
        <v>253</v>
      </c>
      <c r="D84" s="106" t="s">
        <v>254</v>
      </c>
      <c r="E84">
        <v>1893</v>
      </c>
      <c r="F84" s="106" t="s">
        <v>1248</v>
      </c>
      <c r="G84" s="106" t="s">
        <v>255</v>
      </c>
      <c r="H84" s="106" t="s">
        <v>282</v>
      </c>
      <c r="I84" t="s">
        <v>286</v>
      </c>
      <c r="J84" t="s">
        <v>3426</v>
      </c>
    </row>
    <row r="85" spans="1:10" x14ac:dyDescent="0.2">
      <c r="A85" s="106" t="s">
        <v>348</v>
      </c>
      <c r="B85" s="106" t="s">
        <v>316</v>
      </c>
      <c r="C85" s="106" t="s">
        <v>253</v>
      </c>
      <c r="D85" s="106" t="s">
        <v>254</v>
      </c>
      <c r="E85">
        <v>1898</v>
      </c>
      <c r="F85" s="106" t="s">
        <v>1581</v>
      </c>
      <c r="G85" s="106" t="s">
        <v>255</v>
      </c>
      <c r="H85" s="106" t="s">
        <v>282</v>
      </c>
      <c r="I85" s="106">
        <v>377</v>
      </c>
      <c r="J85" s="106"/>
    </row>
    <row r="86" spans="1:10" x14ac:dyDescent="0.2">
      <c r="A86" s="106" t="s">
        <v>348</v>
      </c>
      <c r="B86" s="106" t="s">
        <v>316</v>
      </c>
      <c r="C86" s="106" t="s">
        <v>253</v>
      </c>
      <c r="D86" s="106" t="s">
        <v>254</v>
      </c>
      <c r="E86">
        <v>1905</v>
      </c>
      <c r="F86" s="106" t="s">
        <v>1582</v>
      </c>
      <c r="G86" s="106" t="s">
        <v>259</v>
      </c>
      <c r="H86" s="106" t="s">
        <v>282</v>
      </c>
      <c r="I86">
        <v>74</v>
      </c>
    </row>
    <row r="87" spans="1:10" x14ac:dyDescent="0.2">
      <c r="A87" s="106" t="s">
        <v>348</v>
      </c>
      <c r="B87" s="106" t="s">
        <v>316</v>
      </c>
      <c r="C87" s="106" t="s">
        <v>253</v>
      </c>
      <c r="D87" s="106" t="s">
        <v>254</v>
      </c>
      <c r="E87">
        <v>1929</v>
      </c>
      <c r="F87" s="106" t="s">
        <v>1583</v>
      </c>
      <c r="G87" s="106" t="s">
        <v>255</v>
      </c>
      <c r="H87" s="106" t="s">
        <v>282</v>
      </c>
      <c r="I87">
        <v>379</v>
      </c>
    </row>
    <row r="88" spans="1:10" x14ac:dyDescent="0.2">
      <c r="A88" s="106" t="s">
        <v>348</v>
      </c>
      <c r="B88" s="106" t="s">
        <v>316</v>
      </c>
      <c r="C88" s="106" t="s">
        <v>253</v>
      </c>
      <c r="D88" s="106" t="s">
        <v>254</v>
      </c>
      <c r="E88">
        <v>1961</v>
      </c>
      <c r="F88" s="106" t="s">
        <v>355</v>
      </c>
      <c r="G88" s="106" t="s">
        <v>255</v>
      </c>
      <c r="H88" s="106" t="s">
        <v>282</v>
      </c>
      <c r="I88">
        <v>913</v>
      </c>
    </row>
    <row r="89" spans="1:10" x14ac:dyDescent="0.2">
      <c r="A89" s="106" t="s">
        <v>348</v>
      </c>
      <c r="B89" s="106" t="s">
        <v>316</v>
      </c>
      <c r="C89" s="106" t="s">
        <v>253</v>
      </c>
      <c r="D89" s="106" t="s">
        <v>254</v>
      </c>
      <c r="E89">
        <v>1968</v>
      </c>
      <c r="F89" s="106" t="s">
        <v>3301</v>
      </c>
      <c r="G89" s="106" t="s">
        <v>255</v>
      </c>
      <c r="H89" s="106" t="s">
        <v>282</v>
      </c>
      <c r="I89">
        <v>499</v>
      </c>
    </row>
    <row r="90" spans="1:10" x14ac:dyDescent="0.2">
      <c r="A90" s="106" t="s">
        <v>348</v>
      </c>
      <c r="B90" s="106" t="s">
        <v>316</v>
      </c>
      <c r="C90" s="106" t="s">
        <v>253</v>
      </c>
      <c r="D90" s="106" t="s">
        <v>254</v>
      </c>
      <c r="E90">
        <v>1969</v>
      </c>
      <c r="F90" s="106" t="s">
        <v>356</v>
      </c>
      <c r="G90" s="106" t="s">
        <v>255</v>
      </c>
      <c r="H90" s="106" t="s">
        <v>282</v>
      </c>
      <c r="I90" t="s">
        <v>286</v>
      </c>
      <c r="J90" t="s">
        <v>3704</v>
      </c>
    </row>
    <row r="91" spans="1:10" x14ac:dyDescent="0.2">
      <c r="A91" s="106" t="s">
        <v>348</v>
      </c>
      <c r="B91" s="106" t="s">
        <v>316</v>
      </c>
      <c r="C91" s="106" t="s">
        <v>253</v>
      </c>
      <c r="D91" s="106" t="s">
        <v>254</v>
      </c>
      <c r="E91">
        <v>1975</v>
      </c>
      <c r="F91" s="106" t="s">
        <v>1584</v>
      </c>
      <c r="G91" s="106" t="s">
        <v>255</v>
      </c>
      <c r="H91" s="106" t="s">
        <v>282</v>
      </c>
      <c r="I91" s="106">
        <v>236</v>
      </c>
      <c r="J91" s="106"/>
    </row>
    <row r="92" spans="1:10" x14ac:dyDescent="0.2">
      <c r="A92" s="106" t="s">
        <v>348</v>
      </c>
      <c r="B92" s="106" t="s">
        <v>316</v>
      </c>
      <c r="C92" s="106" t="s">
        <v>253</v>
      </c>
      <c r="D92" s="106" t="s">
        <v>254</v>
      </c>
      <c r="E92">
        <v>2121</v>
      </c>
      <c r="F92" s="106" t="s">
        <v>1585</v>
      </c>
      <c r="G92" s="106" t="s">
        <v>267</v>
      </c>
      <c r="H92" s="106" t="s">
        <v>260</v>
      </c>
      <c r="I92" s="106" t="s">
        <v>286</v>
      </c>
      <c r="J92" s="106" t="s">
        <v>3514</v>
      </c>
    </row>
    <row r="93" spans="1:10" x14ac:dyDescent="0.2">
      <c r="A93" s="106" t="s">
        <v>348</v>
      </c>
      <c r="B93" s="106" t="s">
        <v>316</v>
      </c>
      <c r="C93" s="106" t="s">
        <v>253</v>
      </c>
      <c r="D93" s="106" t="s">
        <v>254</v>
      </c>
      <c r="E93">
        <v>2173</v>
      </c>
      <c r="F93" s="106" t="s">
        <v>560</v>
      </c>
      <c r="G93" s="106" t="s">
        <v>259</v>
      </c>
      <c r="H93" s="106" t="s">
        <v>260</v>
      </c>
      <c r="I93" s="106">
        <v>52</v>
      </c>
      <c r="J93" s="106"/>
    </row>
    <row r="94" spans="1:10" x14ac:dyDescent="0.2">
      <c r="A94" s="106" t="s">
        <v>348</v>
      </c>
      <c r="B94" s="106" t="s">
        <v>316</v>
      </c>
      <c r="C94" s="106" t="s">
        <v>253</v>
      </c>
      <c r="D94" s="106" t="s">
        <v>254</v>
      </c>
      <c r="E94">
        <v>2207</v>
      </c>
      <c r="F94" s="106" t="s">
        <v>1586</v>
      </c>
      <c r="G94" s="106" t="s">
        <v>255</v>
      </c>
      <c r="H94" s="106" t="s">
        <v>256</v>
      </c>
      <c r="I94">
        <v>246</v>
      </c>
    </row>
    <row r="95" spans="1:10" x14ac:dyDescent="0.2">
      <c r="A95" s="106" t="s">
        <v>348</v>
      </c>
      <c r="B95" s="106" t="s">
        <v>316</v>
      </c>
      <c r="C95" s="106" t="s">
        <v>264</v>
      </c>
      <c r="D95" s="106" t="s">
        <v>254</v>
      </c>
      <c r="E95">
        <v>2226</v>
      </c>
      <c r="F95" s="106" t="s">
        <v>1587</v>
      </c>
      <c r="G95" s="106" t="s">
        <v>259</v>
      </c>
      <c r="H95" s="106" t="s">
        <v>256</v>
      </c>
      <c r="I95" s="106">
        <v>254</v>
      </c>
      <c r="J95" s="106"/>
    </row>
    <row r="96" spans="1:10" x14ac:dyDescent="0.2">
      <c r="A96" s="106" t="s">
        <v>348</v>
      </c>
      <c r="B96" s="106" t="s">
        <v>316</v>
      </c>
      <c r="C96" s="106" t="s">
        <v>262</v>
      </c>
      <c r="D96" s="106" t="s">
        <v>258</v>
      </c>
      <c r="E96">
        <v>2266</v>
      </c>
      <c r="F96" s="106" t="s">
        <v>1588</v>
      </c>
      <c r="G96" s="106" t="s">
        <v>255</v>
      </c>
      <c r="H96" s="106" t="s">
        <v>256</v>
      </c>
      <c r="I96">
        <v>356</v>
      </c>
    </row>
    <row r="97" spans="1:10" x14ac:dyDescent="0.2">
      <c r="A97" s="106" t="s">
        <v>348</v>
      </c>
      <c r="B97" s="106" t="s">
        <v>316</v>
      </c>
      <c r="C97" s="106" t="s">
        <v>253</v>
      </c>
      <c r="D97" s="106" t="s">
        <v>254</v>
      </c>
      <c r="E97">
        <v>2307</v>
      </c>
      <c r="F97" s="106" t="s">
        <v>591</v>
      </c>
      <c r="G97" s="106" t="s">
        <v>255</v>
      </c>
      <c r="H97" s="106" t="s">
        <v>266</v>
      </c>
      <c r="I97">
        <v>117</v>
      </c>
    </row>
    <row r="98" spans="1:10" x14ac:dyDescent="0.2">
      <c r="A98" s="106" t="s">
        <v>348</v>
      </c>
      <c r="B98" s="106" t="s">
        <v>316</v>
      </c>
      <c r="C98" s="106" t="s">
        <v>253</v>
      </c>
      <c r="D98" s="106" t="s">
        <v>254</v>
      </c>
      <c r="E98">
        <v>2342</v>
      </c>
      <c r="F98" s="106" t="s">
        <v>1203</v>
      </c>
      <c r="G98" s="106" t="s">
        <v>267</v>
      </c>
      <c r="H98" s="106" t="s">
        <v>260</v>
      </c>
      <c r="I98">
        <v>72</v>
      </c>
    </row>
    <row r="99" spans="1:10" x14ac:dyDescent="0.2">
      <c r="A99" s="106" t="s">
        <v>348</v>
      </c>
      <c r="B99" s="106" t="s">
        <v>316</v>
      </c>
      <c r="C99" s="106" t="s">
        <v>253</v>
      </c>
      <c r="D99" s="106" t="s">
        <v>254</v>
      </c>
      <c r="E99">
        <v>2374</v>
      </c>
      <c r="F99" s="106" t="s">
        <v>1589</v>
      </c>
      <c r="G99" s="106" t="s">
        <v>255</v>
      </c>
      <c r="H99" s="106" t="s">
        <v>260</v>
      </c>
      <c r="I99">
        <v>119</v>
      </c>
    </row>
    <row r="100" spans="1:10" x14ac:dyDescent="0.2">
      <c r="A100" s="106" t="s">
        <v>348</v>
      </c>
      <c r="B100" s="106" t="s">
        <v>316</v>
      </c>
      <c r="C100" s="106" t="s">
        <v>253</v>
      </c>
      <c r="D100" s="106" t="s">
        <v>254</v>
      </c>
      <c r="E100">
        <v>2376</v>
      </c>
      <c r="F100" s="106" t="s">
        <v>1590</v>
      </c>
      <c r="G100" s="106" t="s">
        <v>255</v>
      </c>
      <c r="H100" s="106" t="s">
        <v>260</v>
      </c>
      <c r="I100" s="106">
        <v>44</v>
      </c>
      <c r="J100" s="106"/>
    </row>
    <row r="101" spans="1:10" x14ac:dyDescent="0.2">
      <c r="A101" s="106" t="s">
        <v>348</v>
      </c>
      <c r="B101" s="106" t="s">
        <v>316</v>
      </c>
      <c r="C101" s="106" t="s">
        <v>253</v>
      </c>
      <c r="D101" s="106" t="s">
        <v>254</v>
      </c>
      <c r="E101">
        <v>2395</v>
      </c>
      <c r="F101" s="106" t="s">
        <v>1591</v>
      </c>
      <c r="G101" s="106" t="s">
        <v>255</v>
      </c>
      <c r="H101" s="106" t="s">
        <v>260</v>
      </c>
      <c r="I101" s="106">
        <v>262</v>
      </c>
      <c r="J101" s="106"/>
    </row>
    <row r="102" spans="1:10" x14ac:dyDescent="0.2">
      <c r="A102" s="106" t="s">
        <v>348</v>
      </c>
      <c r="B102" s="106" t="s">
        <v>316</v>
      </c>
      <c r="C102" s="106" t="s">
        <v>253</v>
      </c>
      <c r="D102" s="106" t="s">
        <v>254</v>
      </c>
      <c r="E102">
        <v>2435</v>
      </c>
      <c r="F102" s="106" t="s">
        <v>1592</v>
      </c>
      <c r="G102" s="106" t="s">
        <v>259</v>
      </c>
      <c r="H102" s="106" t="s">
        <v>260</v>
      </c>
      <c r="I102">
        <v>23</v>
      </c>
    </row>
    <row r="103" spans="1:10" x14ac:dyDescent="0.2">
      <c r="A103" s="106" t="s">
        <v>348</v>
      </c>
      <c r="B103" s="106" t="s">
        <v>316</v>
      </c>
      <c r="C103" s="106" t="s">
        <v>253</v>
      </c>
      <c r="D103" s="106" t="s">
        <v>254</v>
      </c>
      <c r="E103">
        <v>2469</v>
      </c>
      <c r="F103" s="106" t="s">
        <v>1593</v>
      </c>
      <c r="G103" s="106" t="s">
        <v>259</v>
      </c>
      <c r="H103" s="106" t="s">
        <v>260</v>
      </c>
      <c r="I103" s="106">
        <v>251</v>
      </c>
      <c r="J103" s="106"/>
    </row>
    <row r="104" spans="1:10" x14ac:dyDescent="0.2">
      <c r="A104" s="106" t="s">
        <v>348</v>
      </c>
      <c r="B104" s="106" t="s">
        <v>316</v>
      </c>
      <c r="C104" s="106" t="s">
        <v>253</v>
      </c>
      <c r="D104" s="106" t="s">
        <v>254</v>
      </c>
      <c r="E104">
        <v>2475</v>
      </c>
      <c r="F104" s="106" t="s">
        <v>592</v>
      </c>
      <c r="G104" s="106" t="s">
        <v>255</v>
      </c>
      <c r="H104" s="106" t="s">
        <v>260</v>
      </c>
      <c r="I104" s="106">
        <v>546</v>
      </c>
      <c r="J104" s="106"/>
    </row>
    <row r="105" spans="1:10" x14ac:dyDescent="0.2">
      <c r="A105" s="106" t="s">
        <v>348</v>
      </c>
      <c r="B105" s="106" t="s">
        <v>316</v>
      </c>
      <c r="C105" s="106" t="s">
        <v>253</v>
      </c>
      <c r="D105" s="106" t="s">
        <v>254</v>
      </c>
      <c r="E105">
        <v>2480</v>
      </c>
      <c r="F105" s="106" t="s">
        <v>593</v>
      </c>
      <c r="G105" s="106" t="s">
        <v>259</v>
      </c>
      <c r="H105" s="106" t="s">
        <v>260</v>
      </c>
      <c r="I105" s="106">
        <v>63</v>
      </c>
      <c r="J105" s="106"/>
    </row>
    <row r="106" spans="1:10" x14ac:dyDescent="0.2">
      <c r="A106" s="106" t="s">
        <v>348</v>
      </c>
      <c r="B106" s="106" t="s">
        <v>316</v>
      </c>
      <c r="C106" s="106" t="s">
        <v>262</v>
      </c>
      <c r="D106" s="106" t="s">
        <v>254</v>
      </c>
      <c r="E106">
        <v>2533</v>
      </c>
      <c r="F106" s="106" t="s">
        <v>1594</v>
      </c>
      <c r="G106" s="106" t="s">
        <v>255</v>
      </c>
      <c r="H106" s="106" t="s">
        <v>256</v>
      </c>
      <c r="I106" s="106">
        <v>258</v>
      </c>
      <c r="J106" s="106"/>
    </row>
    <row r="107" spans="1:10" x14ac:dyDescent="0.2">
      <c r="A107" s="106" t="s">
        <v>348</v>
      </c>
      <c r="B107" s="106" t="s">
        <v>316</v>
      </c>
      <c r="C107" s="106" t="s">
        <v>253</v>
      </c>
      <c r="D107" s="106" t="s">
        <v>254</v>
      </c>
      <c r="E107">
        <v>2602</v>
      </c>
      <c r="F107" s="106" t="s">
        <v>1595</v>
      </c>
      <c r="G107" s="106" t="s">
        <v>255</v>
      </c>
      <c r="H107" s="106" t="s">
        <v>256</v>
      </c>
      <c r="I107" t="s">
        <v>286</v>
      </c>
      <c r="J107" t="s">
        <v>3705</v>
      </c>
    </row>
    <row r="108" spans="1:10" x14ac:dyDescent="0.2">
      <c r="A108" s="106" t="s">
        <v>348</v>
      </c>
      <c r="B108" s="106" t="s">
        <v>316</v>
      </c>
      <c r="C108" s="106" t="s">
        <v>253</v>
      </c>
      <c r="D108" s="106" t="s">
        <v>254</v>
      </c>
      <c r="E108">
        <v>2612</v>
      </c>
      <c r="F108" s="106" t="s">
        <v>1596</v>
      </c>
      <c r="G108" s="106" t="s">
        <v>255</v>
      </c>
      <c r="H108" s="106" t="s">
        <v>256</v>
      </c>
      <c r="I108" s="106">
        <v>369</v>
      </c>
      <c r="J108" s="106"/>
    </row>
    <row r="109" spans="1:10" x14ac:dyDescent="0.2">
      <c r="A109" s="106" t="s">
        <v>348</v>
      </c>
      <c r="B109" s="106" t="s">
        <v>316</v>
      </c>
      <c r="C109" s="106" t="s">
        <v>253</v>
      </c>
      <c r="D109" s="106" t="s">
        <v>254</v>
      </c>
      <c r="E109">
        <v>2666</v>
      </c>
      <c r="F109" s="106" t="s">
        <v>1597</v>
      </c>
      <c r="G109" s="106" t="s">
        <v>259</v>
      </c>
      <c r="H109" s="106" t="s">
        <v>265</v>
      </c>
      <c r="I109" s="106">
        <v>20</v>
      </c>
      <c r="J109" s="106"/>
    </row>
    <row r="110" spans="1:10" x14ac:dyDescent="0.2">
      <c r="A110" s="106" t="s">
        <v>348</v>
      </c>
      <c r="B110" s="106" t="s">
        <v>316</v>
      </c>
      <c r="C110" s="106" t="s">
        <v>262</v>
      </c>
      <c r="D110" s="106" t="s">
        <v>254</v>
      </c>
      <c r="E110">
        <v>2675</v>
      </c>
      <c r="F110" s="106" t="s">
        <v>448</v>
      </c>
      <c r="G110" s="106" t="s">
        <v>263</v>
      </c>
      <c r="H110" s="106" t="s">
        <v>265</v>
      </c>
      <c r="I110" s="106">
        <v>114</v>
      </c>
      <c r="J110" s="106"/>
    </row>
    <row r="111" spans="1:10" x14ac:dyDescent="0.2">
      <c r="A111" s="106" t="s">
        <v>348</v>
      </c>
      <c r="B111" s="106" t="s">
        <v>316</v>
      </c>
      <c r="C111" s="106" t="s">
        <v>253</v>
      </c>
      <c r="D111" s="106" t="s">
        <v>254</v>
      </c>
      <c r="E111">
        <v>2749</v>
      </c>
      <c r="F111" s="106" t="s">
        <v>1598</v>
      </c>
      <c r="G111" s="106" t="s">
        <v>255</v>
      </c>
      <c r="H111" s="106" t="s">
        <v>260</v>
      </c>
      <c r="I111">
        <v>286</v>
      </c>
    </row>
    <row r="112" spans="1:10" x14ac:dyDescent="0.2">
      <c r="A112" s="106" t="s">
        <v>348</v>
      </c>
      <c r="B112" s="106" t="s">
        <v>316</v>
      </c>
      <c r="C112" s="106" t="s">
        <v>253</v>
      </c>
      <c r="D112" s="106" t="s">
        <v>254</v>
      </c>
      <c r="E112">
        <v>2784</v>
      </c>
      <c r="F112" s="106" t="s">
        <v>1599</v>
      </c>
      <c r="G112" s="106" t="s">
        <v>255</v>
      </c>
      <c r="H112" s="106" t="s">
        <v>261</v>
      </c>
      <c r="I112" t="s">
        <v>272</v>
      </c>
      <c r="J112" t="s">
        <v>3706</v>
      </c>
    </row>
    <row r="113" spans="1:10" x14ac:dyDescent="0.2">
      <c r="A113" s="106" t="s">
        <v>348</v>
      </c>
      <c r="B113" s="106" t="s">
        <v>316</v>
      </c>
      <c r="C113" s="106" t="s">
        <v>253</v>
      </c>
      <c r="D113" s="106" t="s">
        <v>258</v>
      </c>
      <c r="E113">
        <v>2790</v>
      </c>
      <c r="F113" s="106" t="s">
        <v>1600</v>
      </c>
      <c r="G113" s="106" t="s">
        <v>259</v>
      </c>
      <c r="H113" s="106" t="s">
        <v>265</v>
      </c>
      <c r="I113" s="106">
        <v>438</v>
      </c>
      <c r="J113" s="106"/>
    </row>
    <row r="114" spans="1:10" x14ac:dyDescent="0.2">
      <c r="A114" s="106" t="s">
        <v>348</v>
      </c>
      <c r="B114" s="106" t="s">
        <v>316</v>
      </c>
      <c r="C114" s="106" t="s">
        <v>253</v>
      </c>
      <c r="D114" s="106" t="s">
        <v>254</v>
      </c>
      <c r="E114">
        <v>2812</v>
      </c>
      <c r="F114" s="106" t="s">
        <v>618</v>
      </c>
      <c r="G114" s="106" t="s">
        <v>255</v>
      </c>
      <c r="H114" s="106" t="s">
        <v>256</v>
      </c>
      <c r="I114">
        <v>134</v>
      </c>
    </row>
    <row r="115" spans="1:10" x14ac:dyDescent="0.2">
      <c r="A115" s="106" t="s">
        <v>348</v>
      </c>
      <c r="B115" s="106" t="s">
        <v>316</v>
      </c>
      <c r="C115" s="106" t="s">
        <v>253</v>
      </c>
      <c r="D115" s="106" t="s">
        <v>254</v>
      </c>
      <c r="E115">
        <v>2815</v>
      </c>
      <c r="F115" s="106" t="s">
        <v>357</v>
      </c>
      <c r="G115" s="106" t="s">
        <v>255</v>
      </c>
      <c r="H115" s="106" t="s">
        <v>256</v>
      </c>
      <c r="I115" s="106" t="s">
        <v>278</v>
      </c>
      <c r="J115" s="106" t="s">
        <v>3707</v>
      </c>
    </row>
    <row r="116" spans="1:10" x14ac:dyDescent="0.2">
      <c r="A116" s="106" t="s">
        <v>348</v>
      </c>
      <c r="B116" s="106" t="s">
        <v>316</v>
      </c>
      <c r="C116" s="106" t="s">
        <v>253</v>
      </c>
      <c r="D116" s="106" t="s">
        <v>254</v>
      </c>
      <c r="E116">
        <v>2899</v>
      </c>
      <c r="F116" s="106" t="s">
        <v>1249</v>
      </c>
      <c r="G116" s="106" t="s">
        <v>255</v>
      </c>
      <c r="H116" s="106" t="s">
        <v>256</v>
      </c>
      <c r="I116">
        <v>420</v>
      </c>
    </row>
    <row r="117" spans="1:10" x14ac:dyDescent="0.2">
      <c r="A117" s="106" t="s">
        <v>348</v>
      </c>
      <c r="B117" s="106" t="s">
        <v>316</v>
      </c>
      <c r="C117" s="106" t="s">
        <v>253</v>
      </c>
      <c r="D117" s="106" t="s">
        <v>254</v>
      </c>
      <c r="E117">
        <v>2911</v>
      </c>
      <c r="F117" s="106" t="s">
        <v>594</v>
      </c>
      <c r="G117" s="106" t="s">
        <v>263</v>
      </c>
      <c r="H117" s="106" t="s">
        <v>256</v>
      </c>
      <c r="I117">
        <v>42</v>
      </c>
    </row>
    <row r="118" spans="1:10" x14ac:dyDescent="0.2">
      <c r="A118" s="106" t="s">
        <v>348</v>
      </c>
      <c r="B118" s="106" t="s">
        <v>316</v>
      </c>
      <c r="C118" s="106" t="s">
        <v>264</v>
      </c>
      <c r="D118" s="106" t="s">
        <v>254</v>
      </c>
      <c r="E118">
        <v>3082</v>
      </c>
      <c r="F118" s="106" t="s">
        <v>1601</v>
      </c>
      <c r="G118" s="106" t="s">
        <v>255</v>
      </c>
      <c r="H118" s="106" t="s">
        <v>265</v>
      </c>
      <c r="I118" s="106">
        <v>82</v>
      </c>
      <c r="J118" s="106"/>
    </row>
    <row r="119" spans="1:10" x14ac:dyDescent="0.2">
      <c r="A119" s="106" t="s">
        <v>348</v>
      </c>
      <c r="B119" s="106" t="s">
        <v>316</v>
      </c>
      <c r="C119" s="106" t="s">
        <v>262</v>
      </c>
      <c r="D119" s="106" t="s">
        <v>254</v>
      </c>
      <c r="E119">
        <v>3085</v>
      </c>
      <c r="F119" s="106" t="s">
        <v>1602</v>
      </c>
      <c r="G119" s="106" t="s">
        <v>255</v>
      </c>
      <c r="H119" s="106" t="s">
        <v>265</v>
      </c>
      <c r="I119" s="106">
        <v>667</v>
      </c>
      <c r="J119" s="106"/>
    </row>
    <row r="120" spans="1:10" x14ac:dyDescent="0.2">
      <c r="A120" s="106" t="s">
        <v>348</v>
      </c>
      <c r="B120" s="106" t="s">
        <v>316</v>
      </c>
      <c r="C120" s="106" t="s">
        <v>264</v>
      </c>
      <c r="D120" s="106" t="s">
        <v>254</v>
      </c>
      <c r="E120">
        <v>3097</v>
      </c>
      <c r="F120" s="106" t="s">
        <v>1603</v>
      </c>
      <c r="G120" s="106" t="s">
        <v>255</v>
      </c>
      <c r="H120" s="106" t="s">
        <v>265</v>
      </c>
      <c r="I120" s="106">
        <v>550</v>
      </c>
      <c r="J120" s="106"/>
    </row>
    <row r="121" spans="1:10" x14ac:dyDescent="0.2">
      <c r="A121" s="106" t="s">
        <v>348</v>
      </c>
      <c r="B121" s="106" t="s">
        <v>316</v>
      </c>
      <c r="C121" s="106" t="s">
        <v>253</v>
      </c>
      <c r="D121" s="106" t="s">
        <v>254</v>
      </c>
      <c r="E121">
        <v>3107</v>
      </c>
      <c r="F121" s="106" t="s">
        <v>1604</v>
      </c>
      <c r="G121" s="106" t="s">
        <v>255</v>
      </c>
      <c r="H121" s="106" t="s">
        <v>261</v>
      </c>
      <c r="I121" s="106" t="s">
        <v>286</v>
      </c>
      <c r="J121" s="106" t="s">
        <v>3708</v>
      </c>
    </row>
    <row r="122" spans="1:10" x14ac:dyDescent="0.2">
      <c r="A122" s="106" t="s">
        <v>348</v>
      </c>
      <c r="B122" s="106" t="s">
        <v>316</v>
      </c>
      <c r="C122" s="106" t="s">
        <v>253</v>
      </c>
      <c r="D122" s="106" t="s">
        <v>254</v>
      </c>
      <c r="E122">
        <v>3110</v>
      </c>
      <c r="F122" s="106" t="s">
        <v>1605</v>
      </c>
      <c r="G122" s="106" t="s">
        <v>255</v>
      </c>
      <c r="H122" s="106" t="s">
        <v>297</v>
      </c>
      <c r="I122" t="s">
        <v>286</v>
      </c>
      <c r="J122" t="s">
        <v>3709</v>
      </c>
    </row>
    <row r="123" spans="1:10" x14ac:dyDescent="0.2">
      <c r="A123" s="106" t="s">
        <v>348</v>
      </c>
      <c r="B123" s="106" t="s">
        <v>316</v>
      </c>
      <c r="C123" s="106" t="s">
        <v>253</v>
      </c>
      <c r="D123" s="106" t="s">
        <v>258</v>
      </c>
      <c r="E123">
        <v>3221</v>
      </c>
      <c r="F123" s="106" t="s">
        <v>1606</v>
      </c>
      <c r="G123" s="106" t="s">
        <v>255</v>
      </c>
      <c r="H123" s="106" t="s">
        <v>265</v>
      </c>
      <c r="I123" s="106">
        <v>305</v>
      </c>
      <c r="J123" s="106"/>
    </row>
    <row r="124" spans="1:10" x14ac:dyDescent="0.2">
      <c r="A124" s="106" t="s">
        <v>348</v>
      </c>
      <c r="B124" s="106" t="s">
        <v>316</v>
      </c>
      <c r="C124" s="106" t="s">
        <v>253</v>
      </c>
      <c r="D124" s="106" t="s">
        <v>254</v>
      </c>
      <c r="E124">
        <v>3254</v>
      </c>
      <c r="F124" s="106" t="s">
        <v>1607</v>
      </c>
      <c r="G124" s="106" t="s">
        <v>255</v>
      </c>
      <c r="H124" s="106" t="s">
        <v>281</v>
      </c>
      <c r="I124" s="106">
        <v>846</v>
      </c>
      <c r="J124" s="106"/>
    </row>
    <row r="125" spans="1:10" x14ac:dyDescent="0.2">
      <c r="A125" s="106" t="s">
        <v>348</v>
      </c>
      <c r="B125" s="106" t="s">
        <v>316</v>
      </c>
      <c r="C125" s="106" t="s">
        <v>264</v>
      </c>
      <c r="D125" s="106" t="s">
        <v>254</v>
      </c>
      <c r="E125">
        <v>3271</v>
      </c>
      <c r="F125" s="106" t="s">
        <v>1608</v>
      </c>
      <c r="G125" s="106" t="s">
        <v>255</v>
      </c>
      <c r="H125" s="106" t="s">
        <v>281</v>
      </c>
      <c r="I125" s="106">
        <v>62</v>
      </c>
      <c r="J125" s="106"/>
    </row>
    <row r="126" spans="1:10" x14ac:dyDescent="0.2">
      <c r="A126" s="106" t="s">
        <v>348</v>
      </c>
      <c r="B126" s="106" t="s">
        <v>316</v>
      </c>
      <c r="C126" s="106" t="s">
        <v>253</v>
      </c>
      <c r="D126" s="106" t="s">
        <v>258</v>
      </c>
      <c r="E126">
        <v>3317</v>
      </c>
      <c r="F126" s="106" t="s">
        <v>1609</v>
      </c>
      <c r="G126" s="106" t="s">
        <v>259</v>
      </c>
      <c r="H126" s="106" t="s">
        <v>265</v>
      </c>
      <c r="I126">
        <v>25</v>
      </c>
    </row>
    <row r="127" spans="1:10" x14ac:dyDescent="0.2">
      <c r="A127" s="106" t="s">
        <v>348</v>
      </c>
      <c r="B127" s="106" t="s">
        <v>316</v>
      </c>
      <c r="C127" s="106" t="s">
        <v>253</v>
      </c>
      <c r="D127" s="106" t="s">
        <v>258</v>
      </c>
      <c r="E127">
        <v>3375</v>
      </c>
      <c r="F127" s="106" t="s">
        <v>1610</v>
      </c>
      <c r="G127" s="106" t="s">
        <v>259</v>
      </c>
      <c r="H127" s="106" t="s">
        <v>265</v>
      </c>
      <c r="I127">
        <v>19</v>
      </c>
    </row>
    <row r="128" spans="1:10" x14ac:dyDescent="0.2">
      <c r="A128" s="106" t="s">
        <v>348</v>
      </c>
      <c r="B128" s="106" t="s">
        <v>316</v>
      </c>
      <c r="C128" s="106" t="s">
        <v>253</v>
      </c>
      <c r="D128" s="106" t="s">
        <v>254</v>
      </c>
      <c r="E128">
        <v>3431</v>
      </c>
      <c r="F128" s="106" t="s">
        <v>1611</v>
      </c>
      <c r="G128" s="106" t="s">
        <v>255</v>
      </c>
      <c r="H128" s="106" t="s">
        <v>270</v>
      </c>
      <c r="I128">
        <v>145</v>
      </c>
    </row>
    <row r="129" spans="1:10" x14ac:dyDescent="0.2">
      <c r="A129" s="106" t="s">
        <v>348</v>
      </c>
      <c r="B129" s="106" t="s">
        <v>316</v>
      </c>
      <c r="C129" s="106" t="s">
        <v>253</v>
      </c>
      <c r="D129" s="106" t="s">
        <v>254</v>
      </c>
      <c r="E129">
        <v>3435</v>
      </c>
      <c r="F129" s="106" t="s">
        <v>1612</v>
      </c>
      <c r="G129" s="106" t="s">
        <v>263</v>
      </c>
      <c r="H129" s="106" t="s">
        <v>270</v>
      </c>
      <c r="I129">
        <v>94</v>
      </c>
    </row>
    <row r="130" spans="1:10" x14ac:dyDescent="0.2">
      <c r="A130" s="106" t="s">
        <v>348</v>
      </c>
      <c r="B130" s="106" t="s">
        <v>316</v>
      </c>
      <c r="C130" s="106" t="s">
        <v>253</v>
      </c>
      <c r="D130" s="106" t="s">
        <v>254</v>
      </c>
      <c r="E130">
        <v>3447</v>
      </c>
      <c r="F130" s="106" t="s">
        <v>449</v>
      </c>
      <c r="G130" s="106" t="s">
        <v>255</v>
      </c>
      <c r="H130" s="106" t="s">
        <v>270</v>
      </c>
      <c r="I130">
        <v>153</v>
      </c>
    </row>
    <row r="131" spans="1:10" x14ac:dyDescent="0.2">
      <c r="A131" s="106" t="s">
        <v>348</v>
      </c>
      <c r="B131" s="106" t="s">
        <v>316</v>
      </c>
      <c r="C131" s="106" t="s">
        <v>253</v>
      </c>
      <c r="D131" s="106" t="s">
        <v>254</v>
      </c>
      <c r="E131">
        <v>3537</v>
      </c>
      <c r="F131" s="106" t="s">
        <v>1613</v>
      </c>
      <c r="G131" s="106" t="s">
        <v>259</v>
      </c>
      <c r="H131" s="106" t="s">
        <v>261</v>
      </c>
      <c r="I131" s="106">
        <v>40</v>
      </c>
      <c r="J131" s="106"/>
    </row>
    <row r="132" spans="1:10" x14ac:dyDescent="0.2">
      <c r="A132" s="106" t="s">
        <v>348</v>
      </c>
      <c r="B132" s="106" t="s">
        <v>316</v>
      </c>
      <c r="C132" s="106" t="s">
        <v>264</v>
      </c>
      <c r="D132" s="106" t="s">
        <v>254</v>
      </c>
      <c r="E132">
        <v>3625</v>
      </c>
      <c r="F132" s="106" t="s">
        <v>1614</v>
      </c>
      <c r="G132" s="106" t="s">
        <v>259</v>
      </c>
      <c r="H132" s="106" t="s">
        <v>266</v>
      </c>
      <c r="I132" s="106">
        <v>111</v>
      </c>
      <c r="J132" s="106"/>
    </row>
    <row r="133" spans="1:10" x14ac:dyDescent="0.2">
      <c r="A133" s="106" t="s">
        <v>348</v>
      </c>
      <c r="B133" s="106" t="s">
        <v>316</v>
      </c>
      <c r="C133" s="106" t="s">
        <v>264</v>
      </c>
      <c r="D133" s="106" t="s">
        <v>254</v>
      </c>
      <c r="E133">
        <v>3655</v>
      </c>
      <c r="F133" s="106" t="s">
        <v>1615</v>
      </c>
      <c r="G133" s="106" t="s">
        <v>255</v>
      </c>
      <c r="H133" s="106" t="s">
        <v>266</v>
      </c>
      <c r="I133">
        <v>408</v>
      </c>
    </row>
    <row r="134" spans="1:10" x14ac:dyDescent="0.2">
      <c r="A134" s="106" t="s">
        <v>348</v>
      </c>
      <c r="B134" s="106" t="s">
        <v>316</v>
      </c>
      <c r="C134" s="106" t="s">
        <v>264</v>
      </c>
      <c r="D134" s="106" t="s">
        <v>254</v>
      </c>
      <c r="E134">
        <v>3660</v>
      </c>
      <c r="F134" s="106" t="s">
        <v>1616</v>
      </c>
      <c r="G134" s="106" t="s">
        <v>255</v>
      </c>
      <c r="H134" s="106" t="s">
        <v>266</v>
      </c>
      <c r="I134" s="106">
        <v>316</v>
      </c>
      <c r="J134" s="106"/>
    </row>
    <row r="135" spans="1:10" x14ac:dyDescent="0.2">
      <c r="A135" s="106" t="s">
        <v>348</v>
      </c>
      <c r="B135" s="106" t="s">
        <v>316</v>
      </c>
      <c r="C135" s="106" t="s">
        <v>262</v>
      </c>
      <c r="D135" s="106" t="s">
        <v>258</v>
      </c>
      <c r="E135">
        <v>3671</v>
      </c>
      <c r="F135" s="106" t="s">
        <v>1204</v>
      </c>
      <c r="G135" s="106" t="s">
        <v>267</v>
      </c>
      <c r="H135" s="106" t="s">
        <v>266</v>
      </c>
      <c r="I135" s="106">
        <v>61</v>
      </c>
      <c r="J135" s="106"/>
    </row>
    <row r="136" spans="1:10" x14ac:dyDescent="0.2">
      <c r="A136" s="106" t="s">
        <v>348</v>
      </c>
      <c r="B136" s="106" t="s">
        <v>316</v>
      </c>
      <c r="C136" s="106" t="s">
        <v>253</v>
      </c>
      <c r="D136" s="106" t="s">
        <v>254</v>
      </c>
      <c r="E136">
        <v>3682</v>
      </c>
      <c r="F136" s="106" t="s">
        <v>1617</v>
      </c>
      <c r="G136" s="106" t="s">
        <v>255</v>
      </c>
      <c r="H136" s="106" t="s">
        <v>266</v>
      </c>
      <c r="I136" s="106">
        <v>62</v>
      </c>
      <c r="J136" s="106"/>
    </row>
    <row r="137" spans="1:10" x14ac:dyDescent="0.2">
      <c r="A137" s="106" t="s">
        <v>348</v>
      </c>
      <c r="B137" s="106" t="s">
        <v>316</v>
      </c>
      <c r="C137" s="106" t="s">
        <v>264</v>
      </c>
      <c r="D137" s="106" t="s">
        <v>254</v>
      </c>
      <c r="E137">
        <v>3686</v>
      </c>
      <c r="F137" s="106" t="s">
        <v>1618</v>
      </c>
      <c r="G137" s="106" t="s">
        <v>255</v>
      </c>
      <c r="H137" s="106" t="s">
        <v>266</v>
      </c>
      <c r="I137">
        <v>77</v>
      </c>
    </row>
    <row r="138" spans="1:10" x14ac:dyDescent="0.2">
      <c r="A138" s="106" t="s">
        <v>348</v>
      </c>
      <c r="B138" s="106" t="s">
        <v>316</v>
      </c>
      <c r="C138" s="106" t="s">
        <v>257</v>
      </c>
      <c r="D138" s="106" t="s">
        <v>254</v>
      </c>
      <c r="E138">
        <v>3690</v>
      </c>
      <c r="F138" s="106" t="s">
        <v>596</v>
      </c>
      <c r="G138" s="106" t="s">
        <v>267</v>
      </c>
      <c r="H138" s="106" t="s">
        <v>266</v>
      </c>
      <c r="I138" s="106">
        <v>83</v>
      </c>
      <c r="J138" s="106"/>
    </row>
    <row r="139" spans="1:10" x14ac:dyDescent="0.2">
      <c r="A139" s="106" t="s">
        <v>348</v>
      </c>
      <c r="B139" s="106" t="s">
        <v>316</v>
      </c>
      <c r="C139" s="106" t="s">
        <v>262</v>
      </c>
      <c r="D139" s="106" t="s">
        <v>254</v>
      </c>
      <c r="E139">
        <v>3776</v>
      </c>
      <c r="F139" s="106" t="s">
        <v>1619</v>
      </c>
      <c r="G139" s="106" t="s">
        <v>259</v>
      </c>
      <c r="H139" s="106" t="s">
        <v>266</v>
      </c>
      <c r="I139">
        <v>154</v>
      </c>
    </row>
    <row r="140" spans="1:10" x14ac:dyDescent="0.2">
      <c r="A140" s="106" t="s">
        <v>348</v>
      </c>
      <c r="B140" s="106" t="s">
        <v>316</v>
      </c>
      <c r="C140" s="106" t="s">
        <v>253</v>
      </c>
      <c r="D140" s="106" t="s">
        <v>254</v>
      </c>
      <c r="E140">
        <v>3798</v>
      </c>
      <c r="F140" s="106" t="s">
        <v>1205</v>
      </c>
      <c r="G140" s="106" t="s">
        <v>259</v>
      </c>
      <c r="H140" s="106" t="s">
        <v>266</v>
      </c>
      <c r="I140" s="106">
        <v>173</v>
      </c>
      <c r="J140" s="106"/>
    </row>
    <row r="141" spans="1:10" x14ac:dyDescent="0.2">
      <c r="A141" s="106" t="s">
        <v>348</v>
      </c>
      <c r="B141" s="106" t="s">
        <v>316</v>
      </c>
      <c r="C141" s="106" t="s">
        <v>253</v>
      </c>
      <c r="D141" s="106" t="s">
        <v>254</v>
      </c>
      <c r="E141">
        <v>3863</v>
      </c>
      <c r="F141" s="106" t="s">
        <v>1620</v>
      </c>
      <c r="G141" s="106" t="s">
        <v>255</v>
      </c>
      <c r="H141" s="106" t="s">
        <v>289</v>
      </c>
      <c r="I141" t="s">
        <v>278</v>
      </c>
      <c r="J141" t="s">
        <v>3710</v>
      </c>
    </row>
    <row r="142" spans="1:10" x14ac:dyDescent="0.2">
      <c r="A142" s="106" t="s">
        <v>348</v>
      </c>
      <c r="B142" s="106" t="s">
        <v>316</v>
      </c>
      <c r="C142" s="106" t="s">
        <v>253</v>
      </c>
      <c r="D142" s="106" t="s">
        <v>254</v>
      </c>
      <c r="E142">
        <v>3926</v>
      </c>
      <c r="F142" s="106" t="s">
        <v>1621</v>
      </c>
      <c r="G142" s="106" t="s">
        <v>255</v>
      </c>
      <c r="H142" s="106" t="s">
        <v>266</v>
      </c>
      <c r="I142">
        <v>425</v>
      </c>
    </row>
    <row r="143" spans="1:10" x14ac:dyDescent="0.2">
      <c r="A143" s="106" t="s">
        <v>348</v>
      </c>
      <c r="B143" s="106" t="s">
        <v>316</v>
      </c>
      <c r="C143" s="106" t="s">
        <v>262</v>
      </c>
      <c r="D143" s="106" t="s">
        <v>254</v>
      </c>
      <c r="E143">
        <v>3950</v>
      </c>
      <c r="F143" s="106" t="s">
        <v>1622</v>
      </c>
      <c r="G143" s="106" t="s">
        <v>255</v>
      </c>
      <c r="H143" s="106" t="s">
        <v>289</v>
      </c>
      <c r="I143">
        <v>832</v>
      </c>
    </row>
    <row r="144" spans="1:10" x14ac:dyDescent="0.2">
      <c r="A144" s="106" t="s">
        <v>348</v>
      </c>
      <c r="B144" s="106" t="s">
        <v>316</v>
      </c>
      <c r="C144" s="106" t="s">
        <v>257</v>
      </c>
      <c r="D144" s="106" t="s">
        <v>258</v>
      </c>
      <c r="E144">
        <v>3992</v>
      </c>
      <c r="F144" s="106" t="s">
        <v>1623</v>
      </c>
      <c r="G144" s="106" t="s">
        <v>255</v>
      </c>
      <c r="H144" s="106" t="s">
        <v>266</v>
      </c>
      <c r="I144">
        <v>70</v>
      </c>
    </row>
    <row r="145" spans="1:10" x14ac:dyDescent="0.2">
      <c r="A145" s="106" t="s">
        <v>348</v>
      </c>
      <c r="B145" s="106" t="s">
        <v>316</v>
      </c>
      <c r="C145" s="106" t="s">
        <v>262</v>
      </c>
      <c r="D145" s="106" t="s">
        <v>258</v>
      </c>
      <c r="E145">
        <v>3997</v>
      </c>
      <c r="F145" s="106" t="s">
        <v>1380</v>
      </c>
      <c r="G145" s="106" t="s">
        <v>259</v>
      </c>
      <c r="H145" s="106" t="s">
        <v>266</v>
      </c>
      <c r="I145">
        <v>38</v>
      </c>
    </row>
    <row r="146" spans="1:10" x14ac:dyDescent="0.2">
      <c r="A146" s="106" t="s">
        <v>348</v>
      </c>
      <c r="B146" s="106" t="s">
        <v>316</v>
      </c>
      <c r="C146" s="106" t="s">
        <v>262</v>
      </c>
      <c r="D146" s="106" t="s">
        <v>258</v>
      </c>
      <c r="E146">
        <v>3998</v>
      </c>
      <c r="F146" s="106" t="s">
        <v>1624</v>
      </c>
      <c r="G146" s="106" t="s">
        <v>267</v>
      </c>
      <c r="H146" s="106" t="s">
        <v>266</v>
      </c>
      <c r="I146" s="106">
        <v>64</v>
      </c>
      <c r="J146" s="106"/>
    </row>
    <row r="147" spans="1:10" x14ac:dyDescent="0.2">
      <c r="A147" s="106" t="s">
        <v>348</v>
      </c>
      <c r="B147" s="106" t="s">
        <v>316</v>
      </c>
      <c r="C147" s="106" t="s">
        <v>253</v>
      </c>
      <c r="D147" s="106" t="s">
        <v>254</v>
      </c>
      <c r="E147">
        <v>4021</v>
      </c>
      <c r="F147" s="106" t="s">
        <v>1625</v>
      </c>
      <c r="G147" s="106" t="s">
        <v>255</v>
      </c>
      <c r="H147" s="106" t="s">
        <v>268</v>
      </c>
      <c r="I147" s="106" t="s">
        <v>441</v>
      </c>
      <c r="J147" s="106" t="s">
        <v>3413</v>
      </c>
    </row>
    <row r="148" spans="1:10" x14ac:dyDescent="0.2">
      <c r="A148" s="106" t="s">
        <v>348</v>
      </c>
      <c r="B148" s="106" t="s">
        <v>316</v>
      </c>
      <c r="C148" s="106" t="s">
        <v>253</v>
      </c>
      <c r="D148" s="106" t="s">
        <v>254</v>
      </c>
      <c r="E148">
        <v>4046</v>
      </c>
      <c r="F148" s="106" t="s">
        <v>452</v>
      </c>
      <c r="G148" s="106" t="s">
        <v>255</v>
      </c>
      <c r="H148" s="106" t="s">
        <v>268</v>
      </c>
      <c r="I148">
        <v>807</v>
      </c>
    </row>
    <row r="149" spans="1:10" x14ac:dyDescent="0.2">
      <c r="A149" s="106" t="s">
        <v>348</v>
      </c>
      <c r="B149" s="106" t="s">
        <v>316</v>
      </c>
      <c r="C149" s="106" t="s">
        <v>253</v>
      </c>
      <c r="D149" s="106" t="s">
        <v>254</v>
      </c>
      <c r="E149">
        <v>4102</v>
      </c>
      <c r="F149" s="106" t="s">
        <v>3302</v>
      </c>
      <c r="G149" s="106" t="s">
        <v>263</v>
      </c>
      <c r="H149" s="106" t="s">
        <v>268</v>
      </c>
      <c r="I149" s="106">
        <v>34</v>
      </c>
      <c r="J149" s="106"/>
    </row>
    <row r="150" spans="1:10" x14ac:dyDescent="0.2">
      <c r="A150" s="106" t="s">
        <v>348</v>
      </c>
      <c r="B150" s="106" t="s">
        <v>316</v>
      </c>
      <c r="C150" s="106" t="s">
        <v>253</v>
      </c>
      <c r="D150" s="106" t="s">
        <v>254</v>
      </c>
      <c r="E150">
        <v>4109</v>
      </c>
      <c r="F150" s="106" t="s">
        <v>1626</v>
      </c>
      <c r="G150" s="106" t="s">
        <v>255</v>
      </c>
      <c r="H150" s="106" t="s">
        <v>268</v>
      </c>
      <c r="I150" s="106">
        <v>418</v>
      </c>
      <c r="J150" s="106"/>
    </row>
    <row r="151" spans="1:10" x14ac:dyDescent="0.2">
      <c r="A151" s="106" t="s">
        <v>348</v>
      </c>
      <c r="B151" s="106" t="s">
        <v>316</v>
      </c>
      <c r="C151" s="106" t="s">
        <v>253</v>
      </c>
      <c r="D151" s="106" t="s">
        <v>254</v>
      </c>
      <c r="E151">
        <v>4237</v>
      </c>
      <c r="F151" s="106" t="s">
        <v>1627</v>
      </c>
      <c r="G151" s="106" t="s">
        <v>259</v>
      </c>
      <c r="H151" s="106" t="s">
        <v>268</v>
      </c>
      <c r="I151">
        <v>80</v>
      </c>
    </row>
    <row r="152" spans="1:10" x14ac:dyDescent="0.2">
      <c r="A152" s="106" t="s">
        <v>348</v>
      </c>
      <c r="B152" s="106" t="s">
        <v>316</v>
      </c>
      <c r="C152" s="106" t="s">
        <v>253</v>
      </c>
      <c r="D152" s="106" t="s">
        <v>254</v>
      </c>
      <c r="E152">
        <v>4331</v>
      </c>
      <c r="F152" s="106" t="s">
        <v>1628</v>
      </c>
      <c r="G152" s="106" t="s">
        <v>255</v>
      </c>
      <c r="H152" s="106" t="s">
        <v>260</v>
      </c>
      <c r="I152" s="106">
        <v>136</v>
      </c>
      <c r="J152" s="106"/>
    </row>
    <row r="153" spans="1:10" x14ac:dyDescent="0.2">
      <c r="A153" s="106" t="s">
        <v>348</v>
      </c>
      <c r="B153" s="106" t="s">
        <v>316</v>
      </c>
      <c r="C153" s="106" t="s">
        <v>253</v>
      </c>
      <c r="D153" s="106" t="s">
        <v>254</v>
      </c>
      <c r="E153">
        <v>4365</v>
      </c>
      <c r="F153" s="106" t="s">
        <v>1629</v>
      </c>
      <c r="G153" s="106" t="s">
        <v>259</v>
      </c>
      <c r="H153" s="106" t="s">
        <v>268</v>
      </c>
      <c r="I153" s="106">
        <v>555</v>
      </c>
      <c r="J153" s="106"/>
    </row>
    <row r="154" spans="1:10" x14ac:dyDescent="0.2">
      <c r="A154" s="106" t="s">
        <v>348</v>
      </c>
      <c r="B154" s="106" t="s">
        <v>316</v>
      </c>
      <c r="C154" s="106" t="s">
        <v>253</v>
      </c>
      <c r="D154" s="106" t="s">
        <v>258</v>
      </c>
      <c r="E154">
        <v>4388</v>
      </c>
      <c r="F154" s="106" t="s">
        <v>1630</v>
      </c>
      <c r="G154" s="106" t="s">
        <v>267</v>
      </c>
      <c r="H154" s="106" t="s">
        <v>266</v>
      </c>
      <c r="I154" s="106">
        <v>104</v>
      </c>
      <c r="J154" s="106"/>
    </row>
    <row r="155" spans="1:10" x14ac:dyDescent="0.2">
      <c r="A155" s="106" t="s">
        <v>348</v>
      </c>
      <c r="B155" s="106" t="s">
        <v>316</v>
      </c>
      <c r="C155" s="106" t="s">
        <v>253</v>
      </c>
      <c r="D155" s="106" t="s">
        <v>254</v>
      </c>
      <c r="E155">
        <v>4425</v>
      </c>
      <c r="F155" s="106" t="s">
        <v>492</v>
      </c>
      <c r="G155" s="106" t="s">
        <v>267</v>
      </c>
      <c r="H155" s="106" t="s">
        <v>266</v>
      </c>
      <c r="I155" s="106">
        <v>576</v>
      </c>
      <c r="J155" s="106"/>
    </row>
    <row r="156" spans="1:10" x14ac:dyDescent="0.2">
      <c r="A156" s="106" t="s">
        <v>348</v>
      </c>
      <c r="B156" s="106" t="s">
        <v>316</v>
      </c>
      <c r="C156" s="106" t="s">
        <v>257</v>
      </c>
      <c r="D156" s="106" t="s">
        <v>254</v>
      </c>
      <c r="E156">
        <v>4427</v>
      </c>
      <c r="F156" s="106" t="s">
        <v>3031</v>
      </c>
      <c r="G156" s="106" t="s">
        <v>267</v>
      </c>
      <c r="H156" s="106" t="s">
        <v>266</v>
      </c>
      <c r="I156" s="106">
        <v>400</v>
      </c>
      <c r="J156" s="106"/>
    </row>
    <row r="157" spans="1:10" x14ac:dyDescent="0.2">
      <c r="A157" s="106" t="s">
        <v>348</v>
      </c>
      <c r="B157" s="106" t="s">
        <v>316</v>
      </c>
      <c r="C157" s="106" t="s">
        <v>253</v>
      </c>
      <c r="D157" s="106" t="s">
        <v>254</v>
      </c>
      <c r="E157">
        <v>4442</v>
      </c>
      <c r="F157" s="106" t="s">
        <v>494</v>
      </c>
      <c r="G157" s="106" t="s">
        <v>267</v>
      </c>
      <c r="H157" s="106" t="s">
        <v>266</v>
      </c>
      <c r="I157">
        <v>141</v>
      </c>
    </row>
    <row r="158" spans="1:10" x14ac:dyDescent="0.2">
      <c r="A158" s="106" t="s">
        <v>348</v>
      </c>
      <c r="B158" s="106" t="s">
        <v>316</v>
      </c>
      <c r="C158" s="106" t="s">
        <v>253</v>
      </c>
      <c r="D158" s="106" t="s">
        <v>254</v>
      </c>
      <c r="E158">
        <v>4540</v>
      </c>
      <c r="F158" s="106" t="s">
        <v>360</v>
      </c>
      <c r="G158" s="106" t="s">
        <v>255</v>
      </c>
      <c r="H158" s="106" t="s">
        <v>300</v>
      </c>
      <c r="I158" s="106" t="s">
        <v>278</v>
      </c>
      <c r="J158" s="106" t="s">
        <v>3515</v>
      </c>
    </row>
    <row r="159" spans="1:10" x14ac:dyDescent="0.2">
      <c r="A159" s="106" t="s">
        <v>348</v>
      </c>
      <c r="B159" s="106" t="s">
        <v>316</v>
      </c>
      <c r="C159" s="106" t="s">
        <v>253</v>
      </c>
      <c r="D159" s="106" t="s">
        <v>254</v>
      </c>
      <c r="E159">
        <v>4570</v>
      </c>
      <c r="F159" s="106" t="s">
        <v>1631</v>
      </c>
      <c r="G159" s="106" t="s">
        <v>259</v>
      </c>
      <c r="H159" s="106" t="s">
        <v>300</v>
      </c>
      <c r="I159" s="106">
        <v>68</v>
      </c>
      <c r="J159" s="106"/>
    </row>
    <row r="160" spans="1:10" x14ac:dyDescent="0.2">
      <c r="A160" s="106" t="s">
        <v>348</v>
      </c>
      <c r="B160" s="106" t="s">
        <v>316</v>
      </c>
      <c r="C160" s="106" t="s">
        <v>262</v>
      </c>
      <c r="D160" s="106" t="s">
        <v>254</v>
      </c>
      <c r="E160">
        <v>4572</v>
      </c>
      <c r="F160" s="106" t="s">
        <v>1632</v>
      </c>
      <c r="G160" s="106" t="s">
        <v>259</v>
      </c>
      <c r="H160" s="106" t="s">
        <v>300</v>
      </c>
      <c r="I160" s="106">
        <v>226</v>
      </c>
      <c r="J160" s="106"/>
    </row>
    <row r="161" spans="1:10" x14ac:dyDescent="0.2">
      <c r="A161" s="106" t="s">
        <v>348</v>
      </c>
      <c r="B161" s="106" t="s">
        <v>316</v>
      </c>
      <c r="C161" s="106" t="s">
        <v>262</v>
      </c>
      <c r="D161" s="106" t="s">
        <v>254</v>
      </c>
      <c r="E161">
        <v>4586</v>
      </c>
      <c r="F161" s="106" t="s">
        <v>1633</v>
      </c>
      <c r="G161" s="106" t="s">
        <v>267</v>
      </c>
      <c r="H161" s="106" t="s">
        <v>300</v>
      </c>
      <c r="I161" s="106">
        <v>42</v>
      </c>
      <c r="J161" s="106"/>
    </row>
    <row r="162" spans="1:10" x14ac:dyDescent="0.2">
      <c r="A162" s="106" t="s">
        <v>348</v>
      </c>
      <c r="B162" s="106" t="s">
        <v>316</v>
      </c>
      <c r="C162" s="106" t="s">
        <v>253</v>
      </c>
      <c r="D162" s="106" t="s">
        <v>258</v>
      </c>
      <c r="E162">
        <v>4591</v>
      </c>
      <c r="F162" s="106" t="s">
        <v>1634</v>
      </c>
      <c r="G162" s="106" t="s">
        <v>267</v>
      </c>
      <c r="H162" s="106" t="s">
        <v>300</v>
      </c>
      <c r="I162" s="106">
        <v>66</v>
      </c>
      <c r="J162" s="106"/>
    </row>
    <row r="163" spans="1:10" x14ac:dyDescent="0.2">
      <c r="A163" s="106" t="s">
        <v>348</v>
      </c>
      <c r="B163" s="106" t="s">
        <v>316</v>
      </c>
      <c r="C163" s="106" t="s">
        <v>253</v>
      </c>
      <c r="D163" s="106" t="s">
        <v>254</v>
      </c>
      <c r="E163">
        <v>4613</v>
      </c>
      <c r="F163" s="106" t="s">
        <v>1635</v>
      </c>
      <c r="G163" s="106" t="s">
        <v>255</v>
      </c>
      <c r="H163" s="106" t="s">
        <v>268</v>
      </c>
      <c r="I163" s="106" t="s">
        <v>441</v>
      </c>
      <c r="J163" s="106" t="s">
        <v>3711</v>
      </c>
    </row>
    <row r="164" spans="1:10" x14ac:dyDescent="0.2">
      <c r="A164" s="106" t="s">
        <v>348</v>
      </c>
      <c r="B164" s="106" t="s">
        <v>316</v>
      </c>
      <c r="C164" s="106" t="s">
        <v>253</v>
      </c>
      <c r="D164" s="106" t="s">
        <v>258</v>
      </c>
      <c r="E164">
        <v>4629</v>
      </c>
      <c r="F164" s="106" t="s">
        <v>1636</v>
      </c>
      <c r="G164" s="106" t="s">
        <v>259</v>
      </c>
      <c r="H164" s="106" t="s">
        <v>268</v>
      </c>
      <c r="I164">
        <v>72</v>
      </c>
    </row>
    <row r="165" spans="1:10" x14ac:dyDescent="0.2">
      <c r="A165" s="106" t="s">
        <v>348</v>
      </c>
      <c r="B165" s="106" t="s">
        <v>316</v>
      </c>
      <c r="C165" s="106" t="s">
        <v>253</v>
      </c>
      <c r="D165" s="106" t="s">
        <v>254</v>
      </c>
      <c r="E165">
        <v>4635</v>
      </c>
      <c r="F165" s="106" t="s">
        <v>1637</v>
      </c>
      <c r="G165" s="106" t="s">
        <v>263</v>
      </c>
      <c r="H165" s="106" t="s">
        <v>268</v>
      </c>
      <c r="I165" s="106">
        <v>66</v>
      </c>
      <c r="J165" s="106"/>
    </row>
    <row r="166" spans="1:10" x14ac:dyDescent="0.2">
      <c r="A166" s="106" t="s">
        <v>348</v>
      </c>
      <c r="B166" s="106" t="s">
        <v>316</v>
      </c>
      <c r="C166" s="106" t="s">
        <v>262</v>
      </c>
      <c r="D166" s="106" t="s">
        <v>258</v>
      </c>
      <c r="E166">
        <v>4642</v>
      </c>
      <c r="F166" s="106" t="s">
        <v>1638</v>
      </c>
      <c r="G166" s="106" t="s">
        <v>263</v>
      </c>
      <c r="H166" s="106" t="s">
        <v>260</v>
      </c>
      <c r="I166" s="106">
        <v>77</v>
      </c>
      <c r="J166" s="106"/>
    </row>
    <row r="167" spans="1:10" x14ac:dyDescent="0.2">
      <c r="A167" s="106" t="s">
        <v>348</v>
      </c>
      <c r="B167" s="106" t="s">
        <v>316</v>
      </c>
      <c r="C167" s="106" t="s">
        <v>253</v>
      </c>
      <c r="D167" s="106" t="s">
        <v>254</v>
      </c>
      <c r="E167">
        <v>4665</v>
      </c>
      <c r="F167" s="106" t="s">
        <v>1639</v>
      </c>
      <c r="G167" s="106" t="s">
        <v>255</v>
      </c>
      <c r="H167" s="106" t="s">
        <v>260</v>
      </c>
      <c r="I167" s="106" t="s">
        <v>286</v>
      </c>
      <c r="J167" s="106" t="s">
        <v>3712</v>
      </c>
    </row>
    <row r="168" spans="1:10" x14ac:dyDescent="0.2">
      <c r="A168" s="106" t="s">
        <v>348</v>
      </c>
      <c r="B168" s="106" t="s">
        <v>316</v>
      </c>
      <c r="C168" s="106" t="s">
        <v>253</v>
      </c>
      <c r="D168" s="106" t="s">
        <v>254</v>
      </c>
      <c r="E168">
        <v>4671</v>
      </c>
      <c r="F168" s="106" t="s">
        <v>1640</v>
      </c>
      <c r="G168" s="106" t="s">
        <v>255</v>
      </c>
      <c r="H168" s="106" t="s">
        <v>260</v>
      </c>
      <c r="I168">
        <v>241</v>
      </c>
    </row>
    <row r="169" spans="1:10" x14ac:dyDescent="0.2">
      <c r="A169" s="106" t="s">
        <v>348</v>
      </c>
      <c r="B169" s="106" t="s">
        <v>316</v>
      </c>
      <c r="C169" s="106" t="s">
        <v>253</v>
      </c>
      <c r="D169" s="106" t="s">
        <v>254</v>
      </c>
      <c r="E169">
        <v>4680</v>
      </c>
      <c r="F169" s="106" t="s">
        <v>1641</v>
      </c>
      <c r="G169" s="106" t="s">
        <v>255</v>
      </c>
      <c r="H169" s="106" t="s">
        <v>260</v>
      </c>
      <c r="I169">
        <v>990</v>
      </c>
    </row>
    <row r="170" spans="1:10" x14ac:dyDescent="0.2">
      <c r="A170" s="106" t="s">
        <v>348</v>
      </c>
      <c r="B170" s="106" t="s">
        <v>316</v>
      </c>
      <c r="C170" s="106" t="s">
        <v>253</v>
      </c>
      <c r="D170" s="106" t="s">
        <v>254</v>
      </c>
      <c r="E170">
        <v>4720</v>
      </c>
      <c r="F170" s="106" t="s">
        <v>1642</v>
      </c>
      <c r="G170" s="106" t="s">
        <v>259</v>
      </c>
      <c r="H170" s="106" t="s">
        <v>260</v>
      </c>
      <c r="I170">
        <v>37</v>
      </c>
    </row>
    <row r="171" spans="1:10" x14ac:dyDescent="0.2">
      <c r="A171" s="106" t="s">
        <v>348</v>
      </c>
      <c r="B171" s="106" t="s">
        <v>316</v>
      </c>
      <c r="C171" s="106" t="s">
        <v>253</v>
      </c>
      <c r="D171" s="106" t="s">
        <v>254</v>
      </c>
      <c r="E171">
        <v>4777</v>
      </c>
      <c r="F171" s="106" t="s">
        <v>362</v>
      </c>
      <c r="G171" s="106" t="s">
        <v>259</v>
      </c>
      <c r="H171" s="106" t="s">
        <v>266</v>
      </c>
      <c r="I171">
        <v>49</v>
      </c>
    </row>
    <row r="172" spans="1:10" x14ac:dyDescent="0.2">
      <c r="A172" s="106" t="s">
        <v>348</v>
      </c>
      <c r="B172" s="106" t="s">
        <v>316</v>
      </c>
      <c r="C172" s="106" t="s">
        <v>257</v>
      </c>
      <c r="D172" s="106" t="s">
        <v>254</v>
      </c>
      <c r="E172">
        <v>4958</v>
      </c>
      <c r="F172" s="106" t="s">
        <v>1643</v>
      </c>
      <c r="G172" s="106" t="s">
        <v>255</v>
      </c>
      <c r="H172" s="106" t="s">
        <v>268</v>
      </c>
      <c r="I172">
        <v>979</v>
      </c>
    </row>
    <row r="173" spans="1:10" x14ac:dyDescent="0.2">
      <c r="A173" s="106" t="s">
        <v>348</v>
      </c>
      <c r="B173" s="106" t="s">
        <v>316</v>
      </c>
      <c r="C173" s="106" t="s">
        <v>253</v>
      </c>
      <c r="D173" s="106" t="s">
        <v>258</v>
      </c>
      <c r="E173">
        <v>4960</v>
      </c>
      <c r="F173" s="106" t="s">
        <v>1331</v>
      </c>
      <c r="G173" s="106" t="s">
        <v>263</v>
      </c>
      <c r="H173" s="106" t="s">
        <v>268</v>
      </c>
      <c r="I173">
        <v>45</v>
      </c>
    </row>
    <row r="174" spans="1:10" x14ac:dyDescent="0.2">
      <c r="A174" s="106" t="s">
        <v>348</v>
      </c>
      <c r="B174" s="106" t="s">
        <v>316</v>
      </c>
      <c r="C174" s="106" t="s">
        <v>253</v>
      </c>
      <c r="D174" s="106" t="s">
        <v>258</v>
      </c>
      <c r="E174">
        <v>4970</v>
      </c>
      <c r="F174" s="106" t="s">
        <v>597</v>
      </c>
      <c r="G174" s="106" t="s">
        <v>259</v>
      </c>
      <c r="H174" s="106" t="s">
        <v>268</v>
      </c>
      <c r="I174">
        <v>358</v>
      </c>
    </row>
    <row r="175" spans="1:10" x14ac:dyDescent="0.2">
      <c r="A175" s="106" t="s">
        <v>348</v>
      </c>
      <c r="B175" s="106" t="s">
        <v>316</v>
      </c>
      <c r="C175" s="106" t="s">
        <v>253</v>
      </c>
      <c r="D175" s="106" t="s">
        <v>254</v>
      </c>
      <c r="E175">
        <v>5013</v>
      </c>
      <c r="F175" s="106" t="s">
        <v>1644</v>
      </c>
      <c r="G175" s="106" t="s">
        <v>255</v>
      </c>
      <c r="H175" s="106" t="s">
        <v>1195</v>
      </c>
      <c r="I175" s="106">
        <v>197</v>
      </c>
      <c r="J175" s="106"/>
    </row>
    <row r="176" spans="1:10" x14ac:dyDescent="0.2">
      <c r="A176" s="106" t="s">
        <v>348</v>
      </c>
      <c r="B176" s="106" t="s">
        <v>316</v>
      </c>
      <c r="C176" s="106" t="s">
        <v>253</v>
      </c>
      <c r="D176" s="106" t="s">
        <v>254</v>
      </c>
      <c r="E176">
        <v>5017</v>
      </c>
      <c r="F176" s="106" t="s">
        <v>1645</v>
      </c>
      <c r="G176" s="106" t="s">
        <v>255</v>
      </c>
      <c r="H176" s="106" t="s">
        <v>1195</v>
      </c>
      <c r="I176" s="106">
        <v>180</v>
      </c>
      <c r="J176" s="106"/>
    </row>
    <row r="177" spans="1:10" x14ac:dyDescent="0.2">
      <c r="A177" s="106" t="s">
        <v>348</v>
      </c>
      <c r="B177" s="106" t="s">
        <v>316</v>
      </c>
      <c r="C177" s="106" t="s">
        <v>253</v>
      </c>
      <c r="D177" s="106" t="s">
        <v>254</v>
      </c>
      <c r="E177">
        <v>5186</v>
      </c>
      <c r="F177" s="106" t="s">
        <v>1646</v>
      </c>
      <c r="G177" s="106" t="s">
        <v>255</v>
      </c>
      <c r="H177" s="106" t="s">
        <v>456</v>
      </c>
      <c r="I177" s="106" t="s">
        <v>286</v>
      </c>
      <c r="J177" s="106" t="s">
        <v>3521</v>
      </c>
    </row>
    <row r="178" spans="1:10" x14ac:dyDescent="0.2">
      <c r="A178" s="106" t="s">
        <v>348</v>
      </c>
      <c r="B178" s="106" t="s">
        <v>316</v>
      </c>
      <c r="C178" s="106" t="s">
        <v>253</v>
      </c>
      <c r="D178" s="106" t="s">
        <v>254</v>
      </c>
      <c r="E178">
        <v>5212</v>
      </c>
      <c r="F178" s="106" t="s">
        <v>1647</v>
      </c>
      <c r="G178" s="106" t="s">
        <v>259</v>
      </c>
      <c r="H178" s="106" t="s">
        <v>297</v>
      </c>
      <c r="I178">
        <v>13</v>
      </c>
    </row>
    <row r="179" spans="1:10" x14ac:dyDescent="0.2">
      <c r="A179" s="106" t="s">
        <v>348</v>
      </c>
      <c r="B179" s="106" t="s">
        <v>316</v>
      </c>
      <c r="C179" s="106" t="s">
        <v>253</v>
      </c>
      <c r="D179" s="106" t="s">
        <v>254</v>
      </c>
      <c r="E179">
        <v>5232</v>
      </c>
      <c r="F179" s="106" t="s">
        <v>1648</v>
      </c>
      <c r="G179" s="106" t="s">
        <v>255</v>
      </c>
      <c r="H179" s="106" t="s">
        <v>297</v>
      </c>
      <c r="I179" t="s">
        <v>286</v>
      </c>
      <c r="J179" t="s">
        <v>3520</v>
      </c>
    </row>
    <row r="180" spans="1:10" x14ac:dyDescent="0.2">
      <c r="A180" s="106" t="s">
        <v>348</v>
      </c>
      <c r="B180" s="106" t="s">
        <v>316</v>
      </c>
      <c r="C180" s="106" t="s">
        <v>253</v>
      </c>
      <c r="D180" s="106" t="s">
        <v>254</v>
      </c>
      <c r="E180">
        <v>5233</v>
      </c>
      <c r="F180" s="106" t="s">
        <v>1649</v>
      </c>
      <c r="G180" s="106" t="s">
        <v>255</v>
      </c>
      <c r="H180" s="106" t="s">
        <v>297</v>
      </c>
      <c r="I180" s="106" t="s">
        <v>322</v>
      </c>
      <c r="J180" s="106" t="s">
        <v>3425</v>
      </c>
    </row>
    <row r="181" spans="1:10" x14ac:dyDescent="0.2">
      <c r="A181" s="106" t="s">
        <v>348</v>
      </c>
      <c r="B181" s="106" t="s">
        <v>316</v>
      </c>
      <c r="C181" s="106" t="s">
        <v>253</v>
      </c>
      <c r="D181" s="106" t="s">
        <v>254</v>
      </c>
      <c r="E181">
        <v>5282</v>
      </c>
      <c r="F181" s="106" t="s">
        <v>1650</v>
      </c>
      <c r="G181" s="106" t="s">
        <v>263</v>
      </c>
      <c r="H181" s="106" t="s">
        <v>297</v>
      </c>
      <c r="I181" s="106">
        <v>150</v>
      </c>
      <c r="J181" s="106"/>
    </row>
    <row r="182" spans="1:10" x14ac:dyDescent="0.2">
      <c r="A182" s="106" t="s">
        <v>348</v>
      </c>
      <c r="B182" s="106" t="s">
        <v>316</v>
      </c>
      <c r="C182" s="106" t="s">
        <v>253</v>
      </c>
      <c r="D182" s="106" t="s">
        <v>254</v>
      </c>
      <c r="E182">
        <v>5284</v>
      </c>
      <c r="F182" s="106" t="s">
        <v>1651</v>
      </c>
      <c r="G182" s="106" t="s">
        <v>259</v>
      </c>
      <c r="H182" s="106" t="s">
        <v>297</v>
      </c>
      <c r="I182" s="106">
        <v>26</v>
      </c>
      <c r="J182" s="106"/>
    </row>
    <row r="183" spans="1:10" x14ac:dyDescent="0.2">
      <c r="A183" s="106" t="s">
        <v>348</v>
      </c>
      <c r="B183" s="106" t="s">
        <v>316</v>
      </c>
      <c r="C183" s="106" t="s">
        <v>253</v>
      </c>
      <c r="D183" s="106" t="s">
        <v>254</v>
      </c>
      <c r="E183">
        <v>5285</v>
      </c>
      <c r="F183" s="106" t="s">
        <v>1652</v>
      </c>
      <c r="G183" s="106" t="s">
        <v>259</v>
      </c>
      <c r="H183" s="106" t="s">
        <v>297</v>
      </c>
      <c r="I183">
        <v>23</v>
      </c>
    </row>
    <row r="184" spans="1:10" x14ac:dyDescent="0.2">
      <c r="A184" s="106" t="s">
        <v>348</v>
      </c>
      <c r="B184" s="106" t="s">
        <v>316</v>
      </c>
      <c r="C184" s="106" t="s">
        <v>253</v>
      </c>
      <c r="D184" s="106" t="s">
        <v>254</v>
      </c>
      <c r="E184">
        <v>5288</v>
      </c>
      <c r="F184" s="106" t="s">
        <v>1653</v>
      </c>
      <c r="G184" s="106" t="s">
        <v>255</v>
      </c>
      <c r="H184" s="106" t="s">
        <v>297</v>
      </c>
      <c r="I184" s="106">
        <v>219</v>
      </c>
      <c r="J184" s="106"/>
    </row>
    <row r="185" spans="1:10" x14ac:dyDescent="0.2">
      <c r="A185" s="106" t="s">
        <v>348</v>
      </c>
      <c r="B185" s="106" t="s">
        <v>316</v>
      </c>
      <c r="C185" s="106" t="s">
        <v>264</v>
      </c>
      <c r="D185" s="106" t="s">
        <v>258</v>
      </c>
      <c r="E185">
        <v>5380</v>
      </c>
      <c r="F185" s="106" t="s">
        <v>1654</v>
      </c>
      <c r="G185" s="106" t="s">
        <v>259</v>
      </c>
      <c r="H185" s="106" t="s">
        <v>297</v>
      </c>
      <c r="I185" s="106">
        <v>9</v>
      </c>
      <c r="J185" s="106"/>
    </row>
    <row r="186" spans="1:10" x14ac:dyDescent="0.2">
      <c r="A186" s="106" t="s">
        <v>348</v>
      </c>
      <c r="B186" s="106" t="s">
        <v>316</v>
      </c>
      <c r="C186" s="106" t="s">
        <v>253</v>
      </c>
      <c r="D186" s="106" t="s">
        <v>254</v>
      </c>
      <c r="E186">
        <v>5387</v>
      </c>
      <c r="F186" s="106" t="s">
        <v>1655</v>
      </c>
      <c r="G186" s="106" t="s">
        <v>259</v>
      </c>
      <c r="H186" s="106" t="s">
        <v>297</v>
      </c>
      <c r="I186" s="106">
        <v>102</v>
      </c>
      <c r="J186" s="106"/>
    </row>
    <row r="187" spans="1:10" x14ac:dyDescent="0.2">
      <c r="A187" s="106" t="s">
        <v>348</v>
      </c>
      <c r="B187" s="106" t="s">
        <v>316</v>
      </c>
      <c r="C187" s="106" t="s">
        <v>253</v>
      </c>
      <c r="D187" s="106" t="s">
        <v>254</v>
      </c>
      <c r="E187">
        <v>5401</v>
      </c>
      <c r="F187" s="106" t="s">
        <v>1656</v>
      </c>
      <c r="G187" s="106" t="s">
        <v>255</v>
      </c>
      <c r="H187" s="106" t="s">
        <v>599</v>
      </c>
      <c r="I187" s="106" t="s">
        <v>406</v>
      </c>
      <c r="J187" s="106" t="s">
        <v>3713</v>
      </c>
    </row>
    <row r="188" spans="1:10" x14ac:dyDescent="0.2">
      <c r="A188" s="106" t="s">
        <v>348</v>
      </c>
      <c r="B188" s="106" t="s">
        <v>316</v>
      </c>
      <c r="C188" s="106" t="s">
        <v>253</v>
      </c>
      <c r="D188" s="106" t="s">
        <v>254</v>
      </c>
      <c r="E188">
        <v>5541</v>
      </c>
      <c r="F188" s="106" t="s">
        <v>1657</v>
      </c>
      <c r="G188" s="106" t="s">
        <v>255</v>
      </c>
      <c r="H188" s="106" t="s">
        <v>599</v>
      </c>
      <c r="I188" s="106">
        <v>439</v>
      </c>
      <c r="J188" s="106"/>
    </row>
    <row r="189" spans="1:10" x14ac:dyDescent="0.2">
      <c r="A189" s="106" t="s">
        <v>348</v>
      </c>
      <c r="B189" s="106" t="s">
        <v>316</v>
      </c>
      <c r="C189" s="106" t="s">
        <v>262</v>
      </c>
      <c r="D189" s="106" t="s">
        <v>258</v>
      </c>
      <c r="E189">
        <v>5542</v>
      </c>
      <c r="F189" s="106" t="s">
        <v>2826</v>
      </c>
      <c r="G189" s="106" t="s">
        <v>259</v>
      </c>
      <c r="H189" s="106" t="s">
        <v>599</v>
      </c>
      <c r="I189" s="106">
        <v>43</v>
      </c>
      <c r="J189" s="106"/>
    </row>
    <row r="190" spans="1:10" x14ac:dyDescent="0.2">
      <c r="A190" s="106" t="s">
        <v>348</v>
      </c>
      <c r="B190" s="106" t="s">
        <v>316</v>
      </c>
      <c r="C190" s="106" t="s">
        <v>253</v>
      </c>
      <c r="D190" s="106" t="s">
        <v>254</v>
      </c>
      <c r="E190">
        <v>5602</v>
      </c>
      <c r="F190" s="106" t="s">
        <v>598</v>
      </c>
      <c r="G190" s="106" t="s">
        <v>255</v>
      </c>
      <c r="H190" s="106" t="s">
        <v>599</v>
      </c>
      <c r="I190">
        <v>287</v>
      </c>
    </row>
    <row r="191" spans="1:10" x14ac:dyDescent="0.2">
      <c r="A191" s="106" t="s">
        <v>348</v>
      </c>
      <c r="B191" s="106" t="s">
        <v>316</v>
      </c>
      <c r="C191" s="106" t="s">
        <v>253</v>
      </c>
      <c r="D191" s="106" t="s">
        <v>254</v>
      </c>
      <c r="E191">
        <v>5614</v>
      </c>
      <c r="F191" s="106" t="s">
        <v>1658</v>
      </c>
      <c r="G191" s="106" t="s">
        <v>263</v>
      </c>
      <c r="H191" s="106" t="s">
        <v>599</v>
      </c>
      <c r="I191" s="106">
        <v>65</v>
      </c>
      <c r="J191" s="106"/>
    </row>
    <row r="192" spans="1:10" x14ac:dyDescent="0.2">
      <c r="A192" s="106" t="s">
        <v>348</v>
      </c>
      <c r="B192" s="106" t="s">
        <v>316</v>
      </c>
      <c r="C192" s="106" t="s">
        <v>253</v>
      </c>
      <c r="D192" s="106" t="s">
        <v>254</v>
      </c>
      <c r="E192">
        <v>5713</v>
      </c>
      <c r="F192" s="106" t="s">
        <v>363</v>
      </c>
      <c r="G192" s="106" t="s">
        <v>255</v>
      </c>
      <c r="H192" s="106" t="s">
        <v>343</v>
      </c>
      <c r="I192" s="106" t="s">
        <v>350</v>
      </c>
      <c r="J192" s="106" t="s">
        <v>3513</v>
      </c>
    </row>
    <row r="193" spans="1:10" x14ac:dyDescent="0.2">
      <c r="A193" s="106" t="s">
        <v>348</v>
      </c>
      <c r="B193" s="106" t="s">
        <v>316</v>
      </c>
      <c r="C193" s="106" t="s">
        <v>262</v>
      </c>
      <c r="D193" s="106" t="s">
        <v>254</v>
      </c>
      <c r="E193">
        <v>5816</v>
      </c>
      <c r="F193" s="106" t="s">
        <v>1659</v>
      </c>
      <c r="G193" s="106" t="s">
        <v>263</v>
      </c>
      <c r="H193" s="106" t="s">
        <v>343</v>
      </c>
      <c r="I193" s="106">
        <v>56</v>
      </c>
      <c r="J193" s="106"/>
    </row>
    <row r="194" spans="1:10" x14ac:dyDescent="0.2">
      <c r="A194" s="106" t="s">
        <v>348</v>
      </c>
      <c r="B194" s="106" t="s">
        <v>316</v>
      </c>
      <c r="C194" s="106" t="s">
        <v>253</v>
      </c>
      <c r="D194" s="106" t="s">
        <v>258</v>
      </c>
      <c r="E194">
        <v>5923</v>
      </c>
      <c r="F194" s="106" t="s">
        <v>1660</v>
      </c>
      <c r="G194" s="106" t="s">
        <v>255</v>
      </c>
      <c r="H194" s="106" t="s">
        <v>270</v>
      </c>
      <c r="I194" s="106">
        <v>63</v>
      </c>
      <c r="J194" s="106"/>
    </row>
    <row r="195" spans="1:10" x14ac:dyDescent="0.2">
      <c r="A195" s="106" t="s">
        <v>348</v>
      </c>
      <c r="B195" s="106" t="s">
        <v>316</v>
      </c>
      <c r="C195" s="106" t="s">
        <v>262</v>
      </c>
      <c r="D195" s="106" t="s">
        <v>254</v>
      </c>
      <c r="E195">
        <v>5946</v>
      </c>
      <c r="F195" s="106" t="s">
        <v>1661</v>
      </c>
      <c r="G195" s="106" t="s">
        <v>255</v>
      </c>
      <c r="H195" s="106" t="s">
        <v>270</v>
      </c>
      <c r="I195" s="106">
        <v>869</v>
      </c>
      <c r="J195" s="106"/>
    </row>
    <row r="196" spans="1:10" x14ac:dyDescent="0.2">
      <c r="A196" s="106" t="s">
        <v>348</v>
      </c>
      <c r="B196" s="106" t="s">
        <v>316</v>
      </c>
      <c r="C196" s="106" t="s">
        <v>253</v>
      </c>
      <c r="D196" s="106" t="s">
        <v>254</v>
      </c>
      <c r="E196">
        <v>5976</v>
      </c>
      <c r="F196" s="106" t="s">
        <v>1662</v>
      </c>
      <c r="G196" s="106" t="s">
        <v>255</v>
      </c>
      <c r="H196" s="106" t="s">
        <v>270</v>
      </c>
      <c r="I196" s="106">
        <v>406</v>
      </c>
      <c r="J196" s="106"/>
    </row>
    <row r="197" spans="1:10" x14ac:dyDescent="0.2">
      <c r="A197" s="106" t="s">
        <v>348</v>
      </c>
      <c r="B197" s="106" t="s">
        <v>316</v>
      </c>
      <c r="C197" s="106" t="s">
        <v>253</v>
      </c>
      <c r="D197" s="106" t="s">
        <v>254</v>
      </c>
      <c r="E197">
        <v>5999</v>
      </c>
      <c r="F197" s="106" t="s">
        <v>1384</v>
      </c>
      <c r="G197" s="106" t="s">
        <v>259</v>
      </c>
      <c r="H197" s="106" t="s">
        <v>270</v>
      </c>
      <c r="I197">
        <v>231</v>
      </c>
    </row>
    <row r="198" spans="1:10" x14ac:dyDescent="0.2">
      <c r="A198" s="106" t="s">
        <v>348</v>
      </c>
      <c r="B198" s="106" t="s">
        <v>316</v>
      </c>
      <c r="C198" s="106" t="s">
        <v>264</v>
      </c>
      <c r="D198" s="106" t="s">
        <v>258</v>
      </c>
      <c r="E198">
        <v>6062</v>
      </c>
      <c r="F198" s="106" t="s">
        <v>1663</v>
      </c>
      <c r="G198" s="106" t="s">
        <v>255</v>
      </c>
      <c r="H198" s="106" t="s">
        <v>260</v>
      </c>
      <c r="I198" s="106">
        <v>302</v>
      </c>
      <c r="J198" s="106"/>
    </row>
    <row r="199" spans="1:10" x14ac:dyDescent="0.2">
      <c r="A199" s="106" t="s">
        <v>348</v>
      </c>
      <c r="B199" s="106" t="s">
        <v>316</v>
      </c>
      <c r="C199" s="106" t="s">
        <v>262</v>
      </c>
      <c r="D199" s="106" t="s">
        <v>258</v>
      </c>
      <c r="E199">
        <v>6077</v>
      </c>
      <c r="F199" s="106" t="s">
        <v>1664</v>
      </c>
      <c r="G199" s="106" t="s">
        <v>255</v>
      </c>
      <c r="H199" s="106" t="s">
        <v>260</v>
      </c>
      <c r="I199" s="106">
        <v>82</v>
      </c>
      <c r="J199" s="106"/>
    </row>
    <row r="200" spans="1:10" x14ac:dyDescent="0.2">
      <c r="A200" s="106" t="s">
        <v>348</v>
      </c>
      <c r="B200" s="106" t="s">
        <v>316</v>
      </c>
      <c r="C200" s="106" t="s">
        <v>253</v>
      </c>
      <c r="D200" s="106" t="s">
        <v>254</v>
      </c>
      <c r="E200">
        <v>6089</v>
      </c>
      <c r="F200" s="106" t="s">
        <v>1665</v>
      </c>
      <c r="G200" s="106" t="s">
        <v>255</v>
      </c>
      <c r="H200" s="106" t="s">
        <v>260</v>
      </c>
      <c r="I200">
        <v>254</v>
      </c>
    </row>
    <row r="201" spans="1:10" x14ac:dyDescent="0.2">
      <c r="A201" s="106" t="s">
        <v>348</v>
      </c>
      <c r="B201" s="106" t="s">
        <v>316</v>
      </c>
      <c r="C201" s="106" t="s">
        <v>264</v>
      </c>
      <c r="D201" s="106" t="s">
        <v>254</v>
      </c>
      <c r="E201">
        <v>6090</v>
      </c>
      <c r="F201" s="106" t="s">
        <v>1666</v>
      </c>
      <c r="G201" s="106" t="s">
        <v>267</v>
      </c>
      <c r="H201" s="106" t="s">
        <v>260</v>
      </c>
      <c r="I201" s="106">
        <v>46</v>
      </c>
      <c r="J201" s="106"/>
    </row>
    <row r="202" spans="1:10" x14ac:dyDescent="0.2">
      <c r="A202" s="106" t="s">
        <v>348</v>
      </c>
      <c r="B202" s="106" t="s">
        <v>316</v>
      </c>
      <c r="C202" s="106" t="s">
        <v>253</v>
      </c>
      <c r="D202" s="106" t="s">
        <v>254</v>
      </c>
      <c r="E202">
        <v>6113</v>
      </c>
      <c r="F202" s="106" t="s">
        <v>1667</v>
      </c>
      <c r="G202" s="106" t="s">
        <v>255</v>
      </c>
      <c r="H202" s="106" t="s">
        <v>276</v>
      </c>
      <c r="I202" t="s">
        <v>305</v>
      </c>
      <c r="J202" t="s">
        <v>3505</v>
      </c>
    </row>
    <row r="203" spans="1:10" x14ac:dyDescent="0.2">
      <c r="A203" s="106" t="s">
        <v>348</v>
      </c>
      <c r="B203" s="106" t="s">
        <v>316</v>
      </c>
      <c r="C203" s="106" t="s">
        <v>253</v>
      </c>
      <c r="D203" s="106" t="s">
        <v>254</v>
      </c>
      <c r="E203">
        <v>6138</v>
      </c>
      <c r="F203" s="106" t="s">
        <v>1668</v>
      </c>
      <c r="G203" s="106" t="s">
        <v>255</v>
      </c>
      <c r="H203" s="106" t="s">
        <v>276</v>
      </c>
      <c r="I203">
        <v>42</v>
      </c>
    </row>
    <row r="204" spans="1:10" x14ac:dyDescent="0.2">
      <c r="A204" s="106" t="s">
        <v>348</v>
      </c>
      <c r="B204" s="106" t="s">
        <v>316</v>
      </c>
      <c r="C204" s="106" t="s">
        <v>253</v>
      </c>
      <c r="D204" s="106" t="s">
        <v>254</v>
      </c>
      <c r="E204">
        <v>6166</v>
      </c>
      <c r="F204" s="106" t="s">
        <v>1669</v>
      </c>
      <c r="G204" s="106" t="s">
        <v>267</v>
      </c>
      <c r="H204" s="106" t="s">
        <v>276</v>
      </c>
      <c r="I204" s="106">
        <v>91</v>
      </c>
      <c r="J204" s="106"/>
    </row>
    <row r="205" spans="1:10" x14ac:dyDescent="0.2">
      <c r="A205" s="106" t="s">
        <v>348</v>
      </c>
      <c r="B205" s="106" t="s">
        <v>316</v>
      </c>
      <c r="C205" s="106" t="s">
        <v>253</v>
      </c>
      <c r="D205" s="106" t="s">
        <v>254</v>
      </c>
      <c r="E205">
        <v>6245</v>
      </c>
      <c r="F205" s="106" t="s">
        <v>1670</v>
      </c>
      <c r="G205" s="106" t="s">
        <v>263</v>
      </c>
      <c r="H205" s="106" t="s">
        <v>276</v>
      </c>
      <c r="I205" s="106">
        <v>261</v>
      </c>
      <c r="J205" s="106"/>
    </row>
    <row r="206" spans="1:10" x14ac:dyDescent="0.2">
      <c r="A206" s="106" t="s">
        <v>348</v>
      </c>
      <c r="B206" s="106" t="s">
        <v>316</v>
      </c>
      <c r="C206" s="106" t="s">
        <v>253</v>
      </c>
      <c r="D206" s="106" t="s">
        <v>254</v>
      </c>
      <c r="E206">
        <v>6258</v>
      </c>
      <c r="F206" s="106" t="s">
        <v>1671</v>
      </c>
      <c r="G206" s="106" t="s">
        <v>255</v>
      </c>
      <c r="H206" s="106" t="s">
        <v>276</v>
      </c>
      <c r="I206" s="106">
        <v>722</v>
      </c>
      <c r="J206" s="106"/>
    </row>
    <row r="207" spans="1:10" x14ac:dyDescent="0.2">
      <c r="A207" s="106" t="s">
        <v>348</v>
      </c>
      <c r="B207" s="106" t="s">
        <v>316</v>
      </c>
      <c r="C207" s="106" t="s">
        <v>253</v>
      </c>
      <c r="D207" s="106" t="s">
        <v>254</v>
      </c>
      <c r="E207">
        <v>6272</v>
      </c>
      <c r="F207" s="106" t="s">
        <v>1672</v>
      </c>
      <c r="G207" s="106" t="s">
        <v>255</v>
      </c>
      <c r="H207" s="106" t="s">
        <v>276</v>
      </c>
      <c r="I207">
        <v>427</v>
      </c>
    </row>
    <row r="208" spans="1:10" x14ac:dyDescent="0.2">
      <c r="A208" s="106" t="s">
        <v>348</v>
      </c>
      <c r="B208" s="106" t="s">
        <v>316</v>
      </c>
      <c r="C208" s="106" t="s">
        <v>257</v>
      </c>
      <c r="D208" s="106" t="s">
        <v>254</v>
      </c>
      <c r="E208">
        <v>6277</v>
      </c>
      <c r="F208" s="106" t="s">
        <v>1673</v>
      </c>
      <c r="G208" s="106" t="s">
        <v>255</v>
      </c>
      <c r="H208" s="106" t="s">
        <v>276</v>
      </c>
      <c r="I208" s="106">
        <v>443</v>
      </c>
      <c r="J208" s="106"/>
    </row>
    <row r="209" spans="1:10" x14ac:dyDescent="0.2">
      <c r="A209" s="106" t="s">
        <v>348</v>
      </c>
      <c r="B209" s="106" t="s">
        <v>316</v>
      </c>
      <c r="C209" s="106" t="s">
        <v>262</v>
      </c>
      <c r="D209" s="106" t="s">
        <v>254</v>
      </c>
      <c r="E209">
        <v>6278</v>
      </c>
      <c r="F209" s="106" t="s">
        <v>1674</v>
      </c>
      <c r="G209" s="106" t="s">
        <v>255</v>
      </c>
      <c r="H209" s="106" t="s">
        <v>276</v>
      </c>
      <c r="I209" s="106">
        <v>611</v>
      </c>
      <c r="J209" s="106"/>
    </row>
    <row r="210" spans="1:10" x14ac:dyDescent="0.2">
      <c r="A210" s="106" t="s">
        <v>348</v>
      </c>
      <c r="B210" s="106" t="s">
        <v>316</v>
      </c>
      <c r="C210" s="106" t="s">
        <v>253</v>
      </c>
      <c r="D210" s="106" t="s">
        <v>254</v>
      </c>
      <c r="E210">
        <v>6287</v>
      </c>
      <c r="F210" s="106" t="s">
        <v>1385</v>
      </c>
      <c r="G210" s="106" t="s">
        <v>255</v>
      </c>
      <c r="H210" s="106" t="s">
        <v>276</v>
      </c>
      <c r="I210" s="106" t="s">
        <v>286</v>
      </c>
      <c r="J210" s="106" t="s">
        <v>3714</v>
      </c>
    </row>
    <row r="211" spans="1:10" x14ac:dyDescent="0.2">
      <c r="A211" s="106" t="s">
        <v>348</v>
      </c>
      <c r="B211" s="106" t="s">
        <v>316</v>
      </c>
      <c r="C211" s="106" t="s">
        <v>253</v>
      </c>
      <c r="D211" s="106" t="s">
        <v>254</v>
      </c>
      <c r="E211">
        <v>6293</v>
      </c>
      <c r="F211" s="106" t="s">
        <v>1675</v>
      </c>
      <c r="G211" s="106" t="s">
        <v>255</v>
      </c>
      <c r="H211" s="106" t="s">
        <v>276</v>
      </c>
      <c r="I211" s="106">
        <v>219</v>
      </c>
      <c r="J211" s="106"/>
    </row>
    <row r="212" spans="1:10" x14ac:dyDescent="0.2">
      <c r="A212" s="106" t="s">
        <v>348</v>
      </c>
      <c r="B212" s="106" t="s">
        <v>316</v>
      </c>
      <c r="C212" s="106" t="s">
        <v>264</v>
      </c>
      <c r="D212" s="106" t="s">
        <v>254</v>
      </c>
      <c r="E212">
        <v>6327</v>
      </c>
      <c r="F212" s="106" t="s">
        <v>1209</v>
      </c>
      <c r="G212" s="106" t="s">
        <v>259</v>
      </c>
      <c r="H212" s="106" t="s">
        <v>276</v>
      </c>
      <c r="I212" s="106">
        <v>36</v>
      </c>
      <c r="J212" s="106"/>
    </row>
    <row r="213" spans="1:10" x14ac:dyDescent="0.2">
      <c r="A213" s="106" t="s">
        <v>348</v>
      </c>
      <c r="B213" s="106" t="s">
        <v>316</v>
      </c>
      <c r="C213" s="106" t="s">
        <v>264</v>
      </c>
      <c r="D213" s="106" t="s">
        <v>254</v>
      </c>
      <c r="E213">
        <v>6340</v>
      </c>
      <c r="F213" s="106" t="s">
        <v>1676</v>
      </c>
      <c r="G213" s="106" t="s">
        <v>255</v>
      </c>
      <c r="H213" s="106" t="s">
        <v>276</v>
      </c>
      <c r="I213" s="106">
        <v>882</v>
      </c>
      <c r="J213" s="106"/>
    </row>
    <row r="214" spans="1:10" x14ac:dyDescent="0.2">
      <c r="A214" s="106" t="s">
        <v>348</v>
      </c>
      <c r="B214" s="106" t="s">
        <v>316</v>
      </c>
      <c r="C214" s="106" t="s">
        <v>253</v>
      </c>
      <c r="D214" s="106" t="s">
        <v>254</v>
      </c>
      <c r="E214">
        <v>6358</v>
      </c>
      <c r="F214" s="106" t="s">
        <v>1677</v>
      </c>
      <c r="G214" s="106" t="s">
        <v>255</v>
      </c>
      <c r="H214" s="106" t="s">
        <v>276</v>
      </c>
      <c r="I214" s="106">
        <v>119</v>
      </c>
      <c r="J214" s="106"/>
    </row>
    <row r="215" spans="1:10" x14ac:dyDescent="0.2">
      <c r="A215" s="106" t="s">
        <v>348</v>
      </c>
      <c r="B215" s="106" t="s">
        <v>316</v>
      </c>
      <c r="C215" s="106" t="s">
        <v>253</v>
      </c>
      <c r="D215" s="106" t="s">
        <v>254</v>
      </c>
      <c r="E215">
        <v>6383</v>
      </c>
      <c r="F215" s="106" t="s">
        <v>1678</v>
      </c>
      <c r="G215" s="106" t="s">
        <v>255</v>
      </c>
      <c r="H215" s="106" t="s">
        <v>276</v>
      </c>
      <c r="I215" s="106" t="s">
        <v>332</v>
      </c>
      <c r="J215" s="106" t="s">
        <v>3715</v>
      </c>
    </row>
    <row r="216" spans="1:10" x14ac:dyDescent="0.2">
      <c r="A216" s="106" t="s">
        <v>348</v>
      </c>
      <c r="B216" s="106" t="s">
        <v>316</v>
      </c>
      <c r="C216" s="106" t="s">
        <v>253</v>
      </c>
      <c r="D216" s="106" t="s">
        <v>254</v>
      </c>
      <c r="E216">
        <v>6393</v>
      </c>
      <c r="F216" s="106" t="s">
        <v>1679</v>
      </c>
      <c r="G216" s="106" t="s">
        <v>255</v>
      </c>
      <c r="H216" s="106" t="s">
        <v>276</v>
      </c>
      <c r="I216" s="106">
        <v>78</v>
      </c>
      <c r="J216" s="106"/>
    </row>
    <row r="217" spans="1:10" x14ac:dyDescent="0.2">
      <c r="A217" s="106" t="s">
        <v>348</v>
      </c>
      <c r="B217" s="106" t="s">
        <v>316</v>
      </c>
      <c r="C217" s="106" t="s">
        <v>253</v>
      </c>
      <c r="D217" s="106" t="s">
        <v>254</v>
      </c>
      <c r="E217">
        <v>6417</v>
      </c>
      <c r="F217" s="106" t="s">
        <v>2828</v>
      </c>
      <c r="G217" s="106" t="s">
        <v>255</v>
      </c>
      <c r="H217" s="106" t="s">
        <v>276</v>
      </c>
      <c r="I217" t="s">
        <v>278</v>
      </c>
      <c r="J217" t="s">
        <v>3716</v>
      </c>
    </row>
    <row r="218" spans="1:10" x14ac:dyDescent="0.2">
      <c r="A218" s="106" t="s">
        <v>348</v>
      </c>
      <c r="B218" s="106" t="s">
        <v>316</v>
      </c>
      <c r="C218" s="106" t="s">
        <v>253</v>
      </c>
      <c r="D218" s="106" t="s">
        <v>254</v>
      </c>
      <c r="E218">
        <v>6445</v>
      </c>
      <c r="F218" s="106" t="s">
        <v>1680</v>
      </c>
      <c r="G218" s="106" t="s">
        <v>255</v>
      </c>
      <c r="H218" s="106" t="s">
        <v>276</v>
      </c>
      <c r="I218" s="106">
        <v>81</v>
      </c>
      <c r="J218" s="106"/>
    </row>
    <row r="219" spans="1:10" x14ac:dyDescent="0.2">
      <c r="A219" s="106" t="s">
        <v>348</v>
      </c>
      <c r="B219" s="106" t="s">
        <v>316</v>
      </c>
      <c r="C219" s="106" t="s">
        <v>253</v>
      </c>
      <c r="D219" s="106" t="s">
        <v>254</v>
      </c>
      <c r="E219">
        <v>6458</v>
      </c>
      <c r="F219" s="106" t="s">
        <v>1681</v>
      </c>
      <c r="G219" s="106" t="s">
        <v>255</v>
      </c>
      <c r="H219" s="106" t="s">
        <v>276</v>
      </c>
      <c r="I219" s="106">
        <v>479</v>
      </c>
      <c r="J219" s="106"/>
    </row>
    <row r="220" spans="1:10" x14ac:dyDescent="0.2">
      <c r="A220" s="106" t="s">
        <v>348</v>
      </c>
      <c r="B220" s="106" t="s">
        <v>316</v>
      </c>
      <c r="C220" s="106" t="s">
        <v>253</v>
      </c>
      <c r="D220" s="106" t="s">
        <v>254</v>
      </c>
      <c r="E220">
        <v>6485</v>
      </c>
      <c r="F220" s="106" t="s">
        <v>364</v>
      </c>
      <c r="G220" s="106" t="s">
        <v>255</v>
      </c>
      <c r="H220" s="106" t="s">
        <v>276</v>
      </c>
      <c r="I220">
        <v>275</v>
      </c>
    </row>
    <row r="221" spans="1:10" x14ac:dyDescent="0.2">
      <c r="A221" s="106" t="s">
        <v>348</v>
      </c>
      <c r="B221" s="106" t="s">
        <v>316</v>
      </c>
      <c r="C221" s="106" t="s">
        <v>262</v>
      </c>
      <c r="D221" s="106" t="s">
        <v>254</v>
      </c>
      <c r="E221">
        <v>6537</v>
      </c>
      <c r="F221" s="106" t="s">
        <v>458</v>
      </c>
      <c r="G221" s="106" t="s">
        <v>267</v>
      </c>
      <c r="H221" s="106" t="s">
        <v>260</v>
      </c>
      <c r="I221">
        <v>49</v>
      </c>
    </row>
    <row r="222" spans="1:10" x14ac:dyDescent="0.2">
      <c r="A222" s="106" t="s">
        <v>348</v>
      </c>
      <c r="B222" s="106" t="s">
        <v>316</v>
      </c>
      <c r="C222" s="106" t="s">
        <v>253</v>
      </c>
      <c r="D222" s="106" t="s">
        <v>254</v>
      </c>
      <c r="E222">
        <v>6544</v>
      </c>
      <c r="F222" s="106" t="s">
        <v>1682</v>
      </c>
      <c r="G222" s="106" t="s">
        <v>255</v>
      </c>
      <c r="H222" s="106" t="s">
        <v>260</v>
      </c>
      <c r="I222" t="s">
        <v>286</v>
      </c>
      <c r="J222" t="s">
        <v>3412</v>
      </c>
    </row>
    <row r="223" spans="1:10" x14ac:dyDescent="0.2">
      <c r="A223" s="106" t="s">
        <v>348</v>
      </c>
      <c r="B223" s="106" t="s">
        <v>316</v>
      </c>
      <c r="C223" s="106" t="s">
        <v>262</v>
      </c>
      <c r="D223" s="106" t="s">
        <v>254</v>
      </c>
      <c r="E223">
        <v>6560</v>
      </c>
      <c r="F223" s="106" t="s">
        <v>1683</v>
      </c>
      <c r="G223" s="106" t="s">
        <v>267</v>
      </c>
      <c r="H223" s="106" t="s">
        <v>260</v>
      </c>
      <c r="I223" s="106">
        <v>78</v>
      </c>
      <c r="J223" s="106"/>
    </row>
    <row r="224" spans="1:10" x14ac:dyDescent="0.2">
      <c r="A224" s="106" t="s">
        <v>348</v>
      </c>
      <c r="B224" s="106" t="s">
        <v>316</v>
      </c>
      <c r="C224" s="106" t="s">
        <v>262</v>
      </c>
      <c r="D224" s="106" t="s">
        <v>254</v>
      </c>
      <c r="E224">
        <v>6573</v>
      </c>
      <c r="F224" s="106" t="s">
        <v>1684</v>
      </c>
      <c r="G224" s="106" t="s">
        <v>267</v>
      </c>
      <c r="H224" s="106" t="s">
        <v>260</v>
      </c>
      <c r="I224" s="106">
        <v>19</v>
      </c>
      <c r="J224" s="106"/>
    </row>
    <row r="225" spans="1:10" x14ac:dyDescent="0.2">
      <c r="A225" s="106" t="s">
        <v>348</v>
      </c>
      <c r="B225" s="106" t="s">
        <v>316</v>
      </c>
      <c r="C225" s="106" t="s">
        <v>253</v>
      </c>
      <c r="D225" s="106" t="s">
        <v>254</v>
      </c>
      <c r="E225">
        <v>6622</v>
      </c>
      <c r="F225" s="106" t="s">
        <v>1685</v>
      </c>
      <c r="G225" s="106" t="s">
        <v>255</v>
      </c>
      <c r="H225" s="106" t="s">
        <v>280</v>
      </c>
      <c r="I225" s="106">
        <v>991</v>
      </c>
      <c r="J225" s="106"/>
    </row>
    <row r="226" spans="1:10" x14ac:dyDescent="0.2">
      <c r="A226" s="106" t="s">
        <v>348</v>
      </c>
      <c r="B226" s="106" t="s">
        <v>316</v>
      </c>
      <c r="C226" s="106" t="s">
        <v>253</v>
      </c>
      <c r="D226" s="106" t="s">
        <v>254</v>
      </c>
      <c r="E226">
        <v>6638</v>
      </c>
      <c r="F226" s="106" t="s">
        <v>1686</v>
      </c>
      <c r="G226" s="106" t="s">
        <v>255</v>
      </c>
      <c r="H226" s="106" t="s">
        <v>280</v>
      </c>
      <c r="I226" s="106">
        <v>167</v>
      </c>
      <c r="J226" s="106"/>
    </row>
    <row r="227" spans="1:10" x14ac:dyDescent="0.2">
      <c r="A227" s="106" t="s">
        <v>348</v>
      </c>
      <c r="B227" s="106" t="s">
        <v>316</v>
      </c>
      <c r="C227" s="106" t="s">
        <v>262</v>
      </c>
      <c r="D227" s="106" t="s">
        <v>254</v>
      </c>
      <c r="E227">
        <v>6640</v>
      </c>
      <c r="F227" s="106" t="s">
        <v>1687</v>
      </c>
      <c r="G227" s="106" t="s">
        <v>255</v>
      </c>
      <c r="H227" s="106" t="s">
        <v>280</v>
      </c>
      <c r="I227" s="106">
        <v>468</v>
      </c>
      <c r="J227" s="106"/>
    </row>
    <row r="228" spans="1:10" x14ac:dyDescent="0.2">
      <c r="A228" s="106" t="s">
        <v>348</v>
      </c>
      <c r="B228" s="106" t="s">
        <v>316</v>
      </c>
      <c r="C228" s="106" t="s">
        <v>253</v>
      </c>
      <c r="D228" s="106" t="s">
        <v>258</v>
      </c>
      <c r="E228">
        <v>6648</v>
      </c>
      <c r="F228" s="106" t="s">
        <v>1688</v>
      </c>
      <c r="G228" s="106" t="s">
        <v>259</v>
      </c>
      <c r="H228" s="106" t="s">
        <v>280</v>
      </c>
      <c r="I228" s="106">
        <v>105</v>
      </c>
      <c r="J228" s="106"/>
    </row>
    <row r="229" spans="1:10" x14ac:dyDescent="0.2">
      <c r="A229" s="106" t="s">
        <v>348</v>
      </c>
      <c r="B229" s="106" t="s">
        <v>316</v>
      </c>
      <c r="C229" s="106" t="s">
        <v>253</v>
      </c>
      <c r="D229" s="106" t="s">
        <v>254</v>
      </c>
      <c r="E229">
        <v>6675</v>
      </c>
      <c r="F229" s="106" t="s">
        <v>1689</v>
      </c>
      <c r="G229" s="106" t="s">
        <v>255</v>
      </c>
      <c r="H229" s="106" t="s">
        <v>280</v>
      </c>
      <c r="I229" s="106">
        <v>128</v>
      </c>
      <c r="J229" s="106"/>
    </row>
    <row r="230" spans="1:10" x14ac:dyDescent="0.2">
      <c r="A230" s="106" t="s">
        <v>348</v>
      </c>
      <c r="B230" s="106" t="s">
        <v>316</v>
      </c>
      <c r="C230" s="106" t="s">
        <v>253</v>
      </c>
      <c r="D230" s="106" t="s">
        <v>254</v>
      </c>
      <c r="E230">
        <v>6703</v>
      </c>
      <c r="F230" s="106" t="s">
        <v>2829</v>
      </c>
      <c r="G230" s="106" t="s">
        <v>255</v>
      </c>
      <c r="H230" s="106" t="s">
        <v>280</v>
      </c>
      <c r="I230" t="s">
        <v>286</v>
      </c>
      <c r="J230" t="s">
        <v>3377</v>
      </c>
    </row>
    <row r="231" spans="1:10" x14ac:dyDescent="0.2">
      <c r="A231" s="106" t="s">
        <v>348</v>
      </c>
      <c r="B231" s="106" t="s">
        <v>316</v>
      </c>
      <c r="C231" s="106" t="s">
        <v>253</v>
      </c>
      <c r="D231" s="106" t="s">
        <v>254</v>
      </c>
      <c r="E231">
        <v>6730</v>
      </c>
      <c r="F231" s="106" t="s">
        <v>1690</v>
      </c>
      <c r="G231" s="106" t="s">
        <v>255</v>
      </c>
      <c r="H231" s="106" t="s">
        <v>280</v>
      </c>
      <c r="I231" s="106">
        <v>96</v>
      </c>
      <c r="J231" s="106"/>
    </row>
    <row r="232" spans="1:10" x14ac:dyDescent="0.2">
      <c r="A232" s="106" t="s">
        <v>348</v>
      </c>
      <c r="B232" s="106" t="s">
        <v>316</v>
      </c>
      <c r="C232" s="106" t="s">
        <v>253</v>
      </c>
      <c r="D232" s="106" t="s">
        <v>254</v>
      </c>
      <c r="E232">
        <v>6742</v>
      </c>
      <c r="F232" s="106" t="s">
        <v>1691</v>
      </c>
      <c r="G232" s="106" t="s">
        <v>255</v>
      </c>
      <c r="H232" s="106" t="s">
        <v>280</v>
      </c>
      <c r="I232" s="106">
        <v>366</v>
      </c>
      <c r="J232" s="106"/>
    </row>
    <row r="233" spans="1:10" x14ac:dyDescent="0.2">
      <c r="A233" s="106" t="s">
        <v>348</v>
      </c>
      <c r="B233" s="106" t="s">
        <v>316</v>
      </c>
      <c r="C233" s="106" t="s">
        <v>253</v>
      </c>
      <c r="D233" s="106" t="s">
        <v>254</v>
      </c>
      <c r="E233">
        <v>6743</v>
      </c>
      <c r="F233" s="106" t="s">
        <v>1692</v>
      </c>
      <c r="G233" s="106" t="s">
        <v>263</v>
      </c>
      <c r="H233" s="106" t="s">
        <v>280</v>
      </c>
      <c r="I233" s="106">
        <v>110</v>
      </c>
      <c r="J233" s="106"/>
    </row>
    <row r="234" spans="1:10" x14ac:dyDescent="0.2">
      <c r="A234" s="106" t="s">
        <v>348</v>
      </c>
      <c r="B234" s="106" t="s">
        <v>316</v>
      </c>
      <c r="C234" s="106" t="s">
        <v>253</v>
      </c>
      <c r="D234" s="106" t="s">
        <v>254</v>
      </c>
      <c r="E234">
        <v>6763</v>
      </c>
      <c r="F234" s="106" t="s">
        <v>1693</v>
      </c>
      <c r="G234" s="106" t="s">
        <v>255</v>
      </c>
      <c r="H234" s="106" t="s">
        <v>280</v>
      </c>
      <c r="I234" s="106">
        <v>126</v>
      </c>
      <c r="J234" s="106"/>
    </row>
    <row r="235" spans="1:10" x14ac:dyDescent="0.2">
      <c r="A235" s="106" t="s">
        <v>348</v>
      </c>
      <c r="B235" s="106" t="s">
        <v>316</v>
      </c>
      <c r="C235" s="106" t="s">
        <v>253</v>
      </c>
      <c r="D235" s="106" t="s">
        <v>254</v>
      </c>
      <c r="E235">
        <v>6779</v>
      </c>
      <c r="F235" s="106" t="s">
        <v>1694</v>
      </c>
      <c r="G235" s="106" t="s">
        <v>255</v>
      </c>
      <c r="H235" s="106" t="s">
        <v>280</v>
      </c>
      <c r="I235" s="106">
        <v>104</v>
      </c>
      <c r="J235" s="106"/>
    </row>
    <row r="236" spans="1:10" x14ac:dyDescent="0.2">
      <c r="A236" s="106" t="s">
        <v>348</v>
      </c>
      <c r="B236" s="106" t="s">
        <v>316</v>
      </c>
      <c r="C236" s="106" t="s">
        <v>253</v>
      </c>
      <c r="D236" s="106" t="s">
        <v>254</v>
      </c>
      <c r="E236">
        <v>6804</v>
      </c>
      <c r="F236" s="106" t="s">
        <v>1695</v>
      </c>
      <c r="G236" s="106" t="s">
        <v>255</v>
      </c>
      <c r="H236" s="106" t="s">
        <v>280</v>
      </c>
      <c r="I236" s="106">
        <v>857</v>
      </c>
      <c r="J236" s="106"/>
    </row>
    <row r="237" spans="1:10" x14ac:dyDescent="0.2">
      <c r="A237" s="106" t="s">
        <v>348</v>
      </c>
      <c r="B237" s="106" t="s">
        <v>316</v>
      </c>
      <c r="C237" s="106" t="s">
        <v>253</v>
      </c>
      <c r="D237" s="106" t="s">
        <v>254</v>
      </c>
      <c r="E237">
        <v>6822</v>
      </c>
      <c r="F237" s="106" t="s">
        <v>1696</v>
      </c>
      <c r="G237" s="106" t="s">
        <v>259</v>
      </c>
      <c r="H237" s="106" t="s">
        <v>280</v>
      </c>
      <c r="I237" s="106">
        <v>52</v>
      </c>
      <c r="J237" s="106"/>
    </row>
    <row r="238" spans="1:10" x14ac:dyDescent="0.2">
      <c r="A238" s="106" t="s">
        <v>348</v>
      </c>
      <c r="B238" s="106" t="s">
        <v>316</v>
      </c>
      <c r="C238" s="106" t="s">
        <v>253</v>
      </c>
      <c r="D238" s="106" t="s">
        <v>254</v>
      </c>
      <c r="E238">
        <v>6844</v>
      </c>
      <c r="F238" s="106" t="s">
        <v>1697</v>
      </c>
      <c r="G238" s="106" t="s">
        <v>255</v>
      </c>
      <c r="H238" s="106" t="s">
        <v>280</v>
      </c>
      <c r="I238" s="106">
        <v>371</v>
      </c>
      <c r="J238" s="106"/>
    </row>
    <row r="239" spans="1:10" x14ac:dyDescent="0.2">
      <c r="A239" s="106" t="s">
        <v>348</v>
      </c>
      <c r="B239" s="106" t="s">
        <v>316</v>
      </c>
      <c r="C239" s="106" t="s">
        <v>262</v>
      </c>
      <c r="D239" s="106" t="s">
        <v>254</v>
      </c>
      <c r="E239">
        <v>6853</v>
      </c>
      <c r="F239" s="106" t="s">
        <v>1698</v>
      </c>
      <c r="G239" s="106" t="s">
        <v>255</v>
      </c>
      <c r="H239" s="106" t="s">
        <v>280</v>
      </c>
      <c r="I239" s="106">
        <v>122</v>
      </c>
      <c r="J239" s="106"/>
    </row>
    <row r="240" spans="1:10" x14ac:dyDescent="0.2">
      <c r="A240" s="106" t="s">
        <v>348</v>
      </c>
      <c r="B240" s="106" t="s">
        <v>316</v>
      </c>
      <c r="C240" s="106" t="s">
        <v>253</v>
      </c>
      <c r="D240" s="106" t="s">
        <v>254</v>
      </c>
      <c r="E240">
        <v>6862</v>
      </c>
      <c r="F240" s="106" t="s">
        <v>1699</v>
      </c>
      <c r="G240" s="106" t="s">
        <v>259</v>
      </c>
      <c r="H240" s="106" t="s">
        <v>280</v>
      </c>
      <c r="I240" s="106">
        <v>33</v>
      </c>
      <c r="J240" s="106"/>
    </row>
    <row r="241" spans="1:10" x14ac:dyDescent="0.2">
      <c r="A241" s="106" t="s">
        <v>348</v>
      </c>
      <c r="B241" s="106" t="s">
        <v>316</v>
      </c>
      <c r="C241" s="106" t="s">
        <v>253</v>
      </c>
      <c r="D241" s="106" t="s">
        <v>254</v>
      </c>
      <c r="E241">
        <v>6863</v>
      </c>
      <c r="F241" s="106" t="s">
        <v>3032</v>
      </c>
      <c r="G241" s="106" t="s">
        <v>259</v>
      </c>
      <c r="H241" s="106" t="s">
        <v>280</v>
      </c>
      <c r="I241" s="106">
        <v>89</v>
      </c>
      <c r="J241" s="106"/>
    </row>
    <row r="242" spans="1:10" x14ac:dyDescent="0.2">
      <c r="A242" s="106" t="s">
        <v>348</v>
      </c>
      <c r="B242" s="106" t="s">
        <v>316</v>
      </c>
      <c r="C242" s="106" t="s">
        <v>253</v>
      </c>
      <c r="D242" s="106" t="s">
        <v>254</v>
      </c>
      <c r="E242">
        <v>6904</v>
      </c>
      <c r="F242" s="106" t="s">
        <v>1700</v>
      </c>
      <c r="G242" s="106" t="s">
        <v>255</v>
      </c>
      <c r="H242" s="106" t="s">
        <v>280</v>
      </c>
      <c r="I242" s="106">
        <v>217</v>
      </c>
      <c r="J242" s="106"/>
    </row>
    <row r="243" spans="1:10" x14ac:dyDescent="0.2">
      <c r="A243" s="106" t="s">
        <v>348</v>
      </c>
      <c r="B243" s="106" t="s">
        <v>316</v>
      </c>
      <c r="C243" s="106" t="s">
        <v>253</v>
      </c>
      <c r="D243" s="106" t="s">
        <v>254</v>
      </c>
      <c r="E243">
        <v>6919</v>
      </c>
      <c r="F243" s="106" t="s">
        <v>1701</v>
      </c>
      <c r="G243" s="106" t="s">
        <v>259</v>
      </c>
      <c r="H243" s="106" t="s">
        <v>280</v>
      </c>
      <c r="I243" s="106">
        <v>70</v>
      </c>
      <c r="J243" s="106"/>
    </row>
    <row r="244" spans="1:10" x14ac:dyDescent="0.2">
      <c r="A244" s="106" t="s">
        <v>348</v>
      </c>
      <c r="B244" s="106" t="s">
        <v>316</v>
      </c>
      <c r="C244" s="106" t="s">
        <v>262</v>
      </c>
      <c r="D244" s="106" t="s">
        <v>254</v>
      </c>
      <c r="E244">
        <v>6929</v>
      </c>
      <c r="F244" s="106" t="s">
        <v>365</v>
      </c>
      <c r="G244" s="106" t="s">
        <v>255</v>
      </c>
      <c r="H244" s="106" t="s">
        <v>280</v>
      </c>
      <c r="I244" s="106">
        <v>684</v>
      </c>
      <c r="J244" s="106"/>
    </row>
    <row r="245" spans="1:10" x14ac:dyDescent="0.2">
      <c r="A245" s="106" t="s">
        <v>348</v>
      </c>
      <c r="B245" s="106" t="s">
        <v>316</v>
      </c>
      <c r="C245" s="106" t="s">
        <v>253</v>
      </c>
      <c r="D245" s="106" t="s">
        <v>254</v>
      </c>
      <c r="E245">
        <v>6951</v>
      </c>
      <c r="F245" s="106" t="s">
        <v>1702</v>
      </c>
      <c r="G245" s="106" t="s">
        <v>255</v>
      </c>
      <c r="H245" s="106" t="s">
        <v>280</v>
      </c>
      <c r="I245" s="106" t="s">
        <v>286</v>
      </c>
      <c r="J245" s="106" t="s">
        <v>3717</v>
      </c>
    </row>
    <row r="246" spans="1:10" x14ac:dyDescent="0.2">
      <c r="A246" s="106" t="s">
        <v>348</v>
      </c>
      <c r="B246" s="106" t="s">
        <v>316</v>
      </c>
      <c r="C246" s="106" t="s">
        <v>253</v>
      </c>
      <c r="D246" s="106" t="s">
        <v>254</v>
      </c>
      <c r="E246">
        <v>6958</v>
      </c>
      <c r="F246" s="106" t="s">
        <v>1703</v>
      </c>
      <c r="G246" s="106" t="s">
        <v>255</v>
      </c>
      <c r="H246" s="106" t="s">
        <v>280</v>
      </c>
      <c r="I246" s="106">
        <v>347</v>
      </c>
      <c r="J246" s="106"/>
    </row>
    <row r="247" spans="1:10" x14ac:dyDescent="0.2">
      <c r="A247" s="106" t="s">
        <v>348</v>
      </c>
      <c r="B247" s="106" t="s">
        <v>316</v>
      </c>
      <c r="C247" s="106" t="s">
        <v>253</v>
      </c>
      <c r="D247" s="106" t="s">
        <v>254</v>
      </c>
      <c r="E247">
        <v>6976</v>
      </c>
      <c r="F247" s="106" t="s">
        <v>1387</v>
      </c>
      <c r="G247" s="106" t="s">
        <v>255</v>
      </c>
      <c r="H247" s="106" t="s">
        <v>280</v>
      </c>
      <c r="I247" s="106" t="s">
        <v>305</v>
      </c>
      <c r="J247" s="106" t="s">
        <v>3541</v>
      </c>
    </row>
    <row r="248" spans="1:10" x14ac:dyDescent="0.2">
      <c r="A248" s="106" t="s">
        <v>348</v>
      </c>
      <c r="B248" s="106" t="s">
        <v>316</v>
      </c>
      <c r="C248" s="106" t="s">
        <v>253</v>
      </c>
      <c r="D248" s="106" t="s">
        <v>258</v>
      </c>
      <c r="E248">
        <v>6982</v>
      </c>
      <c r="F248" s="106" t="s">
        <v>1704</v>
      </c>
      <c r="G248" s="106" t="s">
        <v>263</v>
      </c>
      <c r="H248" s="106" t="s">
        <v>285</v>
      </c>
      <c r="I248" s="106">
        <v>10</v>
      </c>
      <c r="J248" s="106"/>
    </row>
    <row r="249" spans="1:10" x14ac:dyDescent="0.2">
      <c r="A249" s="106" t="s">
        <v>348</v>
      </c>
      <c r="B249" s="106" t="s">
        <v>316</v>
      </c>
      <c r="C249" s="106" t="s">
        <v>253</v>
      </c>
      <c r="D249" s="106" t="s">
        <v>254</v>
      </c>
      <c r="E249">
        <v>6986</v>
      </c>
      <c r="F249" s="106" t="s">
        <v>1207</v>
      </c>
      <c r="G249" s="106" t="s">
        <v>255</v>
      </c>
      <c r="H249" s="106" t="s">
        <v>280</v>
      </c>
      <c r="I249" s="106">
        <v>579</v>
      </c>
      <c r="J249" s="106"/>
    </row>
    <row r="250" spans="1:10" x14ac:dyDescent="0.2">
      <c r="A250" s="106" t="s">
        <v>348</v>
      </c>
      <c r="B250" s="106" t="s">
        <v>316</v>
      </c>
      <c r="C250" s="106" t="s">
        <v>253</v>
      </c>
      <c r="D250" s="106" t="s">
        <v>254</v>
      </c>
      <c r="E250">
        <v>7014</v>
      </c>
      <c r="F250" s="106" t="s">
        <v>1705</v>
      </c>
      <c r="G250" s="106" t="s">
        <v>255</v>
      </c>
      <c r="H250" s="106" t="s">
        <v>285</v>
      </c>
      <c r="I250" s="106">
        <v>176</v>
      </c>
      <c r="J250" s="106"/>
    </row>
    <row r="251" spans="1:10" x14ac:dyDescent="0.2">
      <c r="A251" s="106" t="s">
        <v>348</v>
      </c>
      <c r="B251" s="106" t="s">
        <v>316</v>
      </c>
      <c r="C251" s="106" t="s">
        <v>253</v>
      </c>
      <c r="D251" s="106" t="s">
        <v>254</v>
      </c>
      <c r="E251">
        <v>7122</v>
      </c>
      <c r="F251" s="106" t="s">
        <v>1706</v>
      </c>
      <c r="G251" s="106" t="s">
        <v>255</v>
      </c>
      <c r="H251" s="106" t="s">
        <v>285</v>
      </c>
      <c r="I251">
        <v>117</v>
      </c>
    </row>
    <row r="252" spans="1:10" x14ac:dyDescent="0.2">
      <c r="A252" s="106" t="s">
        <v>348</v>
      </c>
      <c r="B252" s="106" t="s">
        <v>316</v>
      </c>
      <c r="C252" s="106" t="s">
        <v>253</v>
      </c>
      <c r="D252" s="106" t="s">
        <v>254</v>
      </c>
      <c r="E252">
        <v>7167</v>
      </c>
      <c r="F252" s="106" t="s">
        <v>1389</v>
      </c>
      <c r="G252" s="106" t="s">
        <v>255</v>
      </c>
      <c r="H252" s="106" t="s">
        <v>413</v>
      </c>
      <c r="I252" t="s">
        <v>322</v>
      </c>
      <c r="J252" t="s">
        <v>3536</v>
      </c>
    </row>
    <row r="253" spans="1:10" x14ac:dyDescent="0.2">
      <c r="A253" s="106" t="s">
        <v>348</v>
      </c>
      <c r="B253" s="106" t="s">
        <v>316</v>
      </c>
      <c r="C253" s="106" t="s">
        <v>253</v>
      </c>
      <c r="D253" s="106" t="s">
        <v>254</v>
      </c>
      <c r="E253">
        <v>7189</v>
      </c>
      <c r="F253" s="106" t="s">
        <v>1707</v>
      </c>
      <c r="G253" s="106" t="s">
        <v>255</v>
      </c>
      <c r="H253" s="106" t="s">
        <v>413</v>
      </c>
      <c r="I253" s="106" t="s">
        <v>286</v>
      </c>
      <c r="J253" s="106" t="s">
        <v>3718</v>
      </c>
    </row>
    <row r="254" spans="1:10" x14ac:dyDescent="0.2">
      <c r="A254" s="106" t="s">
        <v>348</v>
      </c>
      <c r="B254" s="106" t="s">
        <v>316</v>
      </c>
      <c r="C254" s="106" t="s">
        <v>253</v>
      </c>
      <c r="D254" s="106" t="s">
        <v>254</v>
      </c>
      <c r="E254">
        <v>7192</v>
      </c>
      <c r="F254" s="106" t="s">
        <v>1708</v>
      </c>
      <c r="G254" s="106" t="s">
        <v>255</v>
      </c>
      <c r="H254" s="106" t="s">
        <v>291</v>
      </c>
      <c r="I254" s="106">
        <v>143</v>
      </c>
      <c r="J254" s="106"/>
    </row>
    <row r="255" spans="1:10" x14ac:dyDescent="0.2">
      <c r="A255" s="106" t="s">
        <v>348</v>
      </c>
      <c r="B255" s="106" t="s">
        <v>316</v>
      </c>
      <c r="C255" s="106" t="s">
        <v>253</v>
      </c>
      <c r="D255" s="106" t="s">
        <v>254</v>
      </c>
      <c r="E255">
        <v>7202</v>
      </c>
      <c r="F255" s="106" t="s">
        <v>1465</v>
      </c>
      <c r="G255" s="106" t="s">
        <v>255</v>
      </c>
      <c r="H255" s="106" t="s">
        <v>285</v>
      </c>
      <c r="I255" s="106" t="s">
        <v>350</v>
      </c>
      <c r="J255" s="106" t="s">
        <v>3719</v>
      </c>
    </row>
    <row r="256" spans="1:10" x14ac:dyDescent="0.2">
      <c r="A256" s="106" t="s">
        <v>348</v>
      </c>
      <c r="B256" s="106" t="s">
        <v>316</v>
      </c>
      <c r="C256" s="106" t="s">
        <v>253</v>
      </c>
      <c r="D256" s="106" t="s">
        <v>254</v>
      </c>
      <c r="E256">
        <v>7220</v>
      </c>
      <c r="F256" s="106" t="s">
        <v>1709</v>
      </c>
      <c r="G256" s="106" t="s">
        <v>255</v>
      </c>
      <c r="H256" s="106" t="s">
        <v>285</v>
      </c>
      <c r="I256" s="106">
        <v>885</v>
      </c>
      <c r="J256" s="106"/>
    </row>
    <row r="257" spans="1:10" x14ac:dyDescent="0.2">
      <c r="A257" s="106" t="s">
        <v>348</v>
      </c>
      <c r="B257" s="106" t="s">
        <v>316</v>
      </c>
      <c r="C257" s="106" t="s">
        <v>253</v>
      </c>
      <c r="D257" s="106" t="s">
        <v>254</v>
      </c>
      <c r="E257">
        <v>7226</v>
      </c>
      <c r="F257" s="106" t="s">
        <v>1710</v>
      </c>
      <c r="G257" s="106" t="s">
        <v>255</v>
      </c>
      <c r="H257" s="106" t="s">
        <v>285</v>
      </c>
      <c r="I257">
        <v>613</v>
      </c>
    </row>
    <row r="258" spans="1:10" x14ac:dyDescent="0.2">
      <c r="A258" s="106" t="s">
        <v>348</v>
      </c>
      <c r="B258" s="106" t="s">
        <v>316</v>
      </c>
      <c r="C258" s="106" t="s">
        <v>253</v>
      </c>
      <c r="D258" s="106" t="s">
        <v>254</v>
      </c>
      <c r="E258">
        <v>7267</v>
      </c>
      <c r="F258" s="106" t="s">
        <v>2830</v>
      </c>
      <c r="G258" s="106" t="s">
        <v>255</v>
      </c>
      <c r="H258" s="106" t="s">
        <v>285</v>
      </c>
      <c r="I258" s="106" t="s">
        <v>3720</v>
      </c>
      <c r="J258" s="106" t="s">
        <v>3721</v>
      </c>
    </row>
    <row r="259" spans="1:10" x14ac:dyDescent="0.2">
      <c r="A259" s="106" t="s">
        <v>348</v>
      </c>
      <c r="B259" s="106" t="s">
        <v>316</v>
      </c>
      <c r="C259" s="106" t="s">
        <v>253</v>
      </c>
      <c r="D259" s="106" t="s">
        <v>254</v>
      </c>
      <c r="E259">
        <v>7269</v>
      </c>
      <c r="F259" s="106" t="s">
        <v>1390</v>
      </c>
      <c r="G259" s="106" t="s">
        <v>255</v>
      </c>
      <c r="H259" s="106" t="s">
        <v>285</v>
      </c>
      <c r="I259" s="106" t="s">
        <v>3499</v>
      </c>
      <c r="J259" s="106" t="s">
        <v>2993</v>
      </c>
    </row>
    <row r="260" spans="1:10" x14ac:dyDescent="0.2">
      <c r="A260" s="106" t="s">
        <v>348</v>
      </c>
      <c r="B260" s="106" t="s">
        <v>316</v>
      </c>
      <c r="C260" s="106" t="s">
        <v>253</v>
      </c>
      <c r="D260" s="106" t="s">
        <v>254</v>
      </c>
      <c r="E260">
        <v>7292</v>
      </c>
      <c r="F260" s="106" t="s">
        <v>1711</v>
      </c>
      <c r="G260" s="106" t="s">
        <v>263</v>
      </c>
      <c r="H260" s="106" t="s">
        <v>285</v>
      </c>
      <c r="I260" s="106">
        <v>383</v>
      </c>
      <c r="J260" s="106"/>
    </row>
    <row r="261" spans="1:10" x14ac:dyDescent="0.2">
      <c r="A261" s="106" t="s">
        <v>348</v>
      </c>
      <c r="B261" s="106" t="s">
        <v>316</v>
      </c>
      <c r="C261" s="106" t="s">
        <v>253</v>
      </c>
      <c r="D261" s="106" t="s">
        <v>254</v>
      </c>
      <c r="E261">
        <v>7408</v>
      </c>
      <c r="F261" s="106" t="s">
        <v>1712</v>
      </c>
      <c r="G261" s="106" t="s">
        <v>255</v>
      </c>
      <c r="H261" s="106" t="s">
        <v>285</v>
      </c>
      <c r="I261" s="106">
        <v>389</v>
      </c>
      <c r="J261" s="106"/>
    </row>
    <row r="262" spans="1:10" x14ac:dyDescent="0.2">
      <c r="A262" s="106" t="s">
        <v>348</v>
      </c>
      <c r="B262" s="106" t="s">
        <v>316</v>
      </c>
      <c r="C262" s="106" t="s">
        <v>253</v>
      </c>
      <c r="D262" s="106" t="s">
        <v>254</v>
      </c>
      <c r="E262">
        <v>7417</v>
      </c>
      <c r="F262" s="106" t="s">
        <v>1466</v>
      </c>
      <c r="G262" s="106" t="s">
        <v>255</v>
      </c>
      <c r="H262" s="106" t="s">
        <v>261</v>
      </c>
      <c r="I262" s="106">
        <v>124</v>
      </c>
      <c r="J262" s="106"/>
    </row>
    <row r="263" spans="1:10" x14ac:dyDescent="0.2">
      <c r="A263" s="106" t="s">
        <v>348</v>
      </c>
      <c r="B263" s="106" t="s">
        <v>316</v>
      </c>
      <c r="C263" s="106" t="s">
        <v>253</v>
      </c>
      <c r="D263" s="106" t="s">
        <v>258</v>
      </c>
      <c r="E263">
        <v>7443</v>
      </c>
      <c r="F263" s="106" t="s">
        <v>1713</v>
      </c>
      <c r="G263" s="106" t="s">
        <v>259</v>
      </c>
      <c r="H263" s="106" t="s">
        <v>261</v>
      </c>
      <c r="I263" s="106">
        <v>35</v>
      </c>
      <c r="J263" s="106"/>
    </row>
    <row r="264" spans="1:10" x14ac:dyDescent="0.2">
      <c r="A264" s="106" t="s">
        <v>348</v>
      </c>
      <c r="B264" s="106" t="s">
        <v>316</v>
      </c>
      <c r="C264" s="106" t="s">
        <v>253</v>
      </c>
      <c r="D264" s="106" t="s">
        <v>254</v>
      </c>
      <c r="E264">
        <v>7458</v>
      </c>
      <c r="F264" s="106" t="s">
        <v>1714</v>
      </c>
      <c r="G264" s="106" t="s">
        <v>255</v>
      </c>
      <c r="H264" s="106" t="s">
        <v>261</v>
      </c>
      <c r="I264" s="106" t="s">
        <v>322</v>
      </c>
      <c r="J264" s="106" t="s">
        <v>3554</v>
      </c>
    </row>
    <row r="265" spans="1:10" x14ac:dyDescent="0.2">
      <c r="A265" s="106" t="s">
        <v>348</v>
      </c>
      <c r="B265" s="106" t="s">
        <v>316</v>
      </c>
      <c r="C265" s="106" t="s">
        <v>253</v>
      </c>
      <c r="D265" s="106" t="s">
        <v>254</v>
      </c>
      <c r="E265">
        <v>7486</v>
      </c>
      <c r="F265" s="106" t="s">
        <v>1715</v>
      </c>
      <c r="G265" s="106" t="s">
        <v>259</v>
      </c>
      <c r="H265" s="106" t="s">
        <v>261</v>
      </c>
      <c r="I265" s="106">
        <v>89</v>
      </c>
      <c r="J265" s="106"/>
    </row>
    <row r="266" spans="1:10" x14ac:dyDescent="0.2">
      <c r="A266" s="106" t="s">
        <v>348</v>
      </c>
      <c r="B266" s="106" t="s">
        <v>316</v>
      </c>
      <c r="C266" s="106" t="s">
        <v>257</v>
      </c>
      <c r="D266" s="106" t="s">
        <v>258</v>
      </c>
      <c r="E266">
        <v>7505</v>
      </c>
      <c r="F266" s="106" t="s">
        <v>1392</v>
      </c>
      <c r="G266" s="106" t="s">
        <v>263</v>
      </c>
      <c r="H266" s="106" t="s">
        <v>261</v>
      </c>
      <c r="I266" s="106">
        <v>62</v>
      </c>
      <c r="J266" s="106"/>
    </row>
    <row r="267" spans="1:10" x14ac:dyDescent="0.2">
      <c r="A267" s="106" t="s">
        <v>348</v>
      </c>
      <c r="B267" s="106" t="s">
        <v>316</v>
      </c>
      <c r="C267" s="106" t="s">
        <v>253</v>
      </c>
      <c r="D267" s="106" t="s">
        <v>254</v>
      </c>
      <c r="E267">
        <v>7509</v>
      </c>
      <c r="F267" s="106" t="s">
        <v>1716</v>
      </c>
      <c r="G267" s="106" t="s">
        <v>259</v>
      </c>
      <c r="H267" s="106" t="s">
        <v>265</v>
      </c>
      <c r="I267" s="106">
        <v>65</v>
      </c>
      <c r="J267" s="106"/>
    </row>
    <row r="268" spans="1:10" x14ac:dyDescent="0.2">
      <c r="A268" s="106" t="s">
        <v>348</v>
      </c>
      <c r="B268" s="106" t="s">
        <v>316</v>
      </c>
      <c r="C268" s="106" t="s">
        <v>253</v>
      </c>
      <c r="D268" s="106" t="s">
        <v>254</v>
      </c>
      <c r="E268">
        <v>7616</v>
      </c>
      <c r="F268" s="106" t="s">
        <v>1717</v>
      </c>
      <c r="G268" s="106" t="s">
        <v>255</v>
      </c>
      <c r="H268" s="106" t="s">
        <v>265</v>
      </c>
      <c r="I268" s="106" t="s">
        <v>286</v>
      </c>
      <c r="J268" s="106" t="s">
        <v>3722</v>
      </c>
    </row>
    <row r="269" spans="1:10" x14ac:dyDescent="0.2">
      <c r="A269" s="106" t="s">
        <v>348</v>
      </c>
      <c r="B269" s="106" t="s">
        <v>316</v>
      </c>
      <c r="C269" s="106" t="s">
        <v>253</v>
      </c>
      <c r="D269" s="106" t="s">
        <v>258</v>
      </c>
      <c r="E269">
        <v>7621</v>
      </c>
      <c r="F269" s="106" t="s">
        <v>1718</v>
      </c>
      <c r="G269" s="106" t="s">
        <v>259</v>
      </c>
      <c r="H269" s="106" t="s">
        <v>265</v>
      </c>
      <c r="I269" s="106">
        <v>182</v>
      </c>
      <c r="J269" s="106"/>
    </row>
    <row r="270" spans="1:10" x14ac:dyDescent="0.2">
      <c r="A270" s="106" t="s">
        <v>348</v>
      </c>
      <c r="B270" s="106" t="s">
        <v>316</v>
      </c>
      <c r="C270" s="106" t="s">
        <v>262</v>
      </c>
      <c r="D270" s="106" t="s">
        <v>254</v>
      </c>
      <c r="E270">
        <v>7716</v>
      </c>
      <c r="F270" s="106" t="s">
        <v>1719</v>
      </c>
      <c r="G270" s="106" t="s">
        <v>259</v>
      </c>
      <c r="H270" s="106" t="s">
        <v>331</v>
      </c>
      <c r="I270" s="106" t="s">
        <v>286</v>
      </c>
      <c r="J270" s="106" t="s">
        <v>3723</v>
      </c>
    </row>
    <row r="271" spans="1:10" x14ac:dyDescent="0.2">
      <c r="A271" s="106" t="s">
        <v>348</v>
      </c>
      <c r="B271" s="106" t="s">
        <v>316</v>
      </c>
      <c r="C271" s="106" t="s">
        <v>253</v>
      </c>
      <c r="D271" s="106" t="s">
        <v>254</v>
      </c>
      <c r="E271">
        <v>7727</v>
      </c>
      <c r="F271" s="106" t="s">
        <v>1720</v>
      </c>
      <c r="G271" s="106" t="s">
        <v>255</v>
      </c>
      <c r="H271" s="106" t="s">
        <v>331</v>
      </c>
      <c r="I271" s="106">
        <v>65</v>
      </c>
      <c r="J271" s="106"/>
    </row>
    <row r="272" spans="1:10" x14ac:dyDescent="0.2">
      <c r="A272" s="106" t="s">
        <v>348</v>
      </c>
      <c r="B272" s="106" t="s">
        <v>316</v>
      </c>
      <c r="C272" s="106" t="s">
        <v>262</v>
      </c>
      <c r="D272" s="106" t="s">
        <v>254</v>
      </c>
      <c r="E272">
        <v>7740</v>
      </c>
      <c r="F272" s="106" t="s">
        <v>1721</v>
      </c>
      <c r="G272" s="106" t="s">
        <v>255</v>
      </c>
      <c r="H272" s="106" t="s">
        <v>331</v>
      </c>
      <c r="I272" s="106">
        <v>620</v>
      </c>
      <c r="J272" s="106"/>
    </row>
    <row r="273" spans="1:10" x14ac:dyDescent="0.2">
      <c r="A273" s="106" t="s">
        <v>348</v>
      </c>
      <c r="B273" s="106" t="s">
        <v>316</v>
      </c>
      <c r="C273" s="106" t="s">
        <v>253</v>
      </c>
      <c r="D273" s="106" t="s">
        <v>254</v>
      </c>
      <c r="E273">
        <v>7743</v>
      </c>
      <c r="F273" s="106" t="s">
        <v>1722</v>
      </c>
      <c r="G273" s="106" t="s">
        <v>255</v>
      </c>
      <c r="H273" s="106" t="s">
        <v>331</v>
      </c>
      <c r="I273" s="106">
        <v>286</v>
      </c>
      <c r="J273" s="106"/>
    </row>
    <row r="274" spans="1:10" x14ac:dyDescent="0.2">
      <c r="A274" s="106" t="s">
        <v>348</v>
      </c>
      <c r="B274" s="106" t="s">
        <v>316</v>
      </c>
      <c r="C274" s="106" t="s">
        <v>253</v>
      </c>
      <c r="D274" s="106" t="s">
        <v>254</v>
      </c>
      <c r="E274">
        <v>7752</v>
      </c>
      <c r="F274" s="106" t="s">
        <v>1723</v>
      </c>
      <c r="G274" s="106" t="s">
        <v>255</v>
      </c>
      <c r="H274" s="106" t="s">
        <v>280</v>
      </c>
      <c r="I274" t="s">
        <v>350</v>
      </c>
      <c r="J274" t="s">
        <v>3724</v>
      </c>
    </row>
    <row r="275" spans="1:10" x14ac:dyDescent="0.2">
      <c r="A275" s="106" t="s">
        <v>348</v>
      </c>
      <c r="B275" s="106" t="s">
        <v>316</v>
      </c>
      <c r="C275" s="106" t="s">
        <v>253</v>
      </c>
      <c r="D275" s="106" t="s">
        <v>254</v>
      </c>
      <c r="E275">
        <v>7768</v>
      </c>
      <c r="F275" s="106" t="s">
        <v>1724</v>
      </c>
      <c r="G275" s="106" t="s">
        <v>263</v>
      </c>
      <c r="H275" s="106" t="s">
        <v>331</v>
      </c>
      <c r="I275" s="106">
        <v>55</v>
      </c>
      <c r="J275" s="106"/>
    </row>
    <row r="276" spans="1:10" x14ac:dyDescent="0.2">
      <c r="A276" s="106" t="s">
        <v>348</v>
      </c>
      <c r="B276" s="106" t="s">
        <v>316</v>
      </c>
      <c r="C276" s="106" t="s">
        <v>257</v>
      </c>
      <c r="D276" s="106" t="s">
        <v>254</v>
      </c>
      <c r="E276">
        <v>7819</v>
      </c>
      <c r="F276" s="106" t="s">
        <v>1725</v>
      </c>
      <c r="G276" s="106" t="s">
        <v>255</v>
      </c>
      <c r="H276" s="106" t="s">
        <v>277</v>
      </c>
      <c r="I276" s="106">
        <v>53</v>
      </c>
      <c r="J276" s="106"/>
    </row>
    <row r="277" spans="1:10" x14ac:dyDescent="0.2">
      <c r="A277" s="106" t="s">
        <v>348</v>
      </c>
      <c r="B277" s="106" t="s">
        <v>316</v>
      </c>
      <c r="C277" s="106" t="s">
        <v>264</v>
      </c>
      <c r="D277" s="106" t="s">
        <v>254</v>
      </c>
      <c r="E277">
        <v>7826</v>
      </c>
      <c r="F277" s="106" t="s">
        <v>1726</v>
      </c>
      <c r="G277" s="106" t="s">
        <v>259</v>
      </c>
      <c r="H277" s="106" t="s">
        <v>277</v>
      </c>
      <c r="I277" s="106">
        <v>426</v>
      </c>
      <c r="J277" s="106"/>
    </row>
    <row r="278" spans="1:10" x14ac:dyDescent="0.2">
      <c r="A278" s="106" t="s">
        <v>348</v>
      </c>
      <c r="B278" s="106" t="s">
        <v>316</v>
      </c>
      <c r="C278" s="106" t="s">
        <v>253</v>
      </c>
      <c r="D278" s="106" t="s">
        <v>254</v>
      </c>
      <c r="E278">
        <v>7885</v>
      </c>
      <c r="F278" s="106" t="s">
        <v>1727</v>
      </c>
      <c r="G278" s="106" t="s">
        <v>255</v>
      </c>
      <c r="H278" s="106" t="s">
        <v>277</v>
      </c>
      <c r="I278">
        <v>128</v>
      </c>
    </row>
    <row r="279" spans="1:10" x14ac:dyDescent="0.2">
      <c r="A279" s="106" t="s">
        <v>348</v>
      </c>
      <c r="B279" s="106" t="s">
        <v>316</v>
      </c>
      <c r="C279" s="106" t="s">
        <v>253</v>
      </c>
      <c r="D279" s="106" t="s">
        <v>254</v>
      </c>
      <c r="E279">
        <v>7898</v>
      </c>
      <c r="F279" s="106" t="s">
        <v>1728</v>
      </c>
      <c r="G279" s="106" t="s">
        <v>255</v>
      </c>
      <c r="H279" s="106" t="s">
        <v>277</v>
      </c>
      <c r="I279">
        <v>120</v>
      </c>
    </row>
    <row r="280" spans="1:10" x14ac:dyDescent="0.2">
      <c r="A280" s="106" t="s">
        <v>348</v>
      </c>
      <c r="B280" s="106" t="s">
        <v>316</v>
      </c>
      <c r="C280" s="106" t="s">
        <v>253</v>
      </c>
      <c r="D280" s="106" t="s">
        <v>254</v>
      </c>
      <c r="E280">
        <v>7905</v>
      </c>
      <c r="F280" s="106" t="s">
        <v>1729</v>
      </c>
      <c r="G280" s="106" t="s">
        <v>255</v>
      </c>
      <c r="H280" s="106" t="s">
        <v>277</v>
      </c>
      <c r="I280" s="106">
        <v>527</v>
      </c>
      <c r="J280" s="106"/>
    </row>
    <row r="281" spans="1:10" x14ac:dyDescent="0.2">
      <c r="A281" s="106" t="s">
        <v>348</v>
      </c>
      <c r="B281" s="106" t="s">
        <v>316</v>
      </c>
      <c r="C281" s="106" t="s">
        <v>253</v>
      </c>
      <c r="D281" s="106" t="s">
        <v>254</v>
      </c>
      <c r="E281">
        <v>7906</v>
      </c>
      <c r="F281" s="106" t="s">
        <v>1730</v>
      </c>
      <c r="G281" s="106" t="s">
        <v>263</v>
      </c>
      <c r="H281" s="106" t="s">
        <v>277</v>
      </c>
      <c r="I281" s="106">
        <v>665</v>
      </c>
      <c r="J281" s="106"/>
    </row>
    <row r="282" spans="1:10" x14ac:dyDescent="0.2">
      <c r="A282" s="106" t="s">
        <v>348</v>
      </c>
      <c r="B282" s="106" t="s">
        <v>316</v>
      </c>
      <c r="C282" s="106" t="s">
        <v>253</v>
      </c>
      <c r="D282" s="106" t="s">
        <v>254</v>
      </c>
      <c r="E282">
        <v>7914</v>
      </c>
      <c r="F282" s="106" t="s">
        <v>2831</v>
      </c>
      <c r="G282" s="106" t="s">
        <v>255</v>
      </c>
      <c r="H282" s="106" t="s">
        <v>277</v>
      </c>
      <c r="I282">
        <v>271</v>
      </c>
    </row>
    <row r="283" spans="1:10" x14ac:dyDescent="0.2">
      <c r="A283" s="106" t="s">
        <v>348</v>
      </c>
      <c r="B283" s="106" t="s">
        <v>316</v>
      </c>
      <c r="C283" s="106" t="s">
        <v>253</v>
      </c>
      <c r="D283" s="106" t="s">
        <v>254</v>
      </c>
      <c r="E283">
        <v>7927</v>
      </c>
      <c r="F283" s="106" t="s">
        <v>1731</v>
      </c>
      <c r="G283" s="106" t="s">
        <v>259</v>
      </c>
      <c r="H283" s="106" t="s">
        <v>268</v>
      </c>
      <c r="I283" s="106">
        <v>54</v>
      </c>
      <c r="J283" s="106"/>
    </row>
    <row r="284" spans="1:10" x14ac:dyDescent="0.2">
      <c r="A284" s="106" t="s">
        <v>348</v>
      </c>
      <c r="B284" s="106" t="s">
        <v>316</v>
      </c>
      <c r="C284" s="106" t="s">
        <v>253</v>
      </c>
      <c r="D284" s="106" t="s">
        <v>254</v>
      </c>
      <c r="E284">
        <v>7987</v>
      </c>
      <c r="F284" s="106" t="s">
        <v>1732</v>
      </c>
      <c r="G284" s="106" t="s">
        <v>255</v>
      </c>
      <c r="H284" s="106" t="s">
        <v>277</v>
      </c>
      <c r="I284" s="106">
        <v>181</v>
      </c>
      <c r="J284" s="106"/>
    </row>
    <row r="285" spans="1:10" x14ac:dyDescent="0.2">
      <c r="A285" s="106" t="s">
        <v>348</v>
      </c>
      <c r="B285" s="106" t="s">
        <v>316</v>
      </c>
      <c r="C285" s="106" t="s">
        <v>262</v>
      </c>
      <c r="D285" s="106" t="s">
        <v>254</v>
      </c>
      <c r="E285">
        <v>7989</v>
      </c>
      <c r="F285" s="106" t="s">
        <v>1733</v>
      </c>
      <c r="G285" s="106" t="s">
        <v>255</v>
      </c>
      <c r="H285" s="106" t="s">
        <v>270</v>
      </c>
      <c r="I285" s="106">
        <v>271</v>
      </c>
      <c r="J285" s="106"/>
    </row>
    <row r="286" spans="1:10" x14ac:dyDescent="0.2">
      <c r="A286" s="106" t="s">
        <v>348</v>
      </c>
      <c r="B286" s="106" t="s">
        <v>316</v>
      </c>
      <c r="C286" s="106" t="s">
        <v>253</v>
      </c>
      <c r="D286" s="106" t="s">
        <v>254</v>
      </c>
      <c r="E286">
        <v>8022</v>
      </c>
      <c r="F286" s="106" t="s">
        <v>1734</v>
      </c>
      <c r="G286" s="106" t="s">
        <v>255</v>
      </c>
      <c r="H286" s="106" t="s">
        <v>277</v>
      </c>
      <c r="I286">
        <v>738</v>
      </c>
    </row>
    <row r="287" spans="1:10" x14ac:dyDescent="0.2">
      <c r="A287" s="106" t="s">
        <v>348</v>
      </c>
      <c r="B287" s="106" t="s">
        <v>316</v>
      </c>
      <c r="C287" s="106" t="s">
        <v>253</v>
      </c>
      <c r="D287" s="106" t="s">
        <v>254</v>
      </c>
      <c r="E287">
        <v>8023</v>
      </c>
      <c r="F287" s="106" t="s">
        <v>1735</v>
      </c>
      <c r="G287" s="106" t="s">
        <v>263</v>
      </c>
      <c r="H287" s="106" t="s">
        <v>261</v>
      </c>
      <c r="I287" s="106">
        <v>144</v>
      </c>
      <c r="J287" s="106"/>
    </row>
    <row r="288" spans="1:10" x14ac:dyDescent="0.2">
      <c r="A288" s="106" t="s">
        <v>348</v>
      </c>
      <c r="B288" s="106" t="s">
        <v>316</v>
      </c>
      <c r="C288" s="106" t="s">
        <v>253</v>
      </c>
      <c r="D288" s="106" t="s">
        <v>254</v>
      </c>
      <c r="E288">
        <v>8041</v>
      </c>
      <c r="F288" s="106" t="s">
        <v>1736</v>
      </c>
      <c r="G288" s="106" t="s">
        <v>255</v>
      </c>
      <c r="H288" s="106" t="s">
        <v>261</v>
      </c>
      <c r="I288" s="106">
        <v>151</v>
      </c>
      <c r="J288" s="106"/>
    </row>
    <row r="289" spans="1:10" x14ac:dyDescent="0.2">
      <c r="A289" s="106" t="s">
        <v>348</v>
      </c>
      <c r="B289" s="106" t="s">
        <v>316</v>
      </c>
      <c r="C289" s="106" t="s">
        <v>253</v>
      </c>
      <c r="D289" s="106" t="s">
        <v>254</v>
      </c>
      <c r="E289">
        <v>8045</v>
      </c>
      <c r="F289" s="106" t="s">
        <v>1737</v>
      </c>
      <c r="G289" s="106" t="s">
        <v>259</v>
      </c>
      <c r="H289" s="106" t="s">
        <v>261</v>
      </c>
      <c r="I289" s="106">
        <v>77</v>
      </c>
      <c r="J289" s="106"/>
    </row>
    <row r="290" spans="1:10" x14ac:dyDescent="0.2">
      <c r="A290" s="106" t="s">
        <v>348</v>
      </c>
      <c r="B290" s="106" t="s">
        <v>316</v>
      </c>
      <c r="C290" s="106" t="s">
        <v>253</v>
      </c>
      <c r="D290" s="106" t="s">
        <v>254</v>
      </c>
      <c r="E290">
        <v>8093</v>
      </c>
      <c r="F290" s="106" t="s">
        <v>590</v>
      </c>
      <c r="G290" s="106" t="s">
        <v>255</v>
      </c>
      <c r="H290" s="106" t="s">
        <v>261</v>
      </c>
      <c r="I290" s="106">
        <v>138</v>
      </c>
      <c r="J290" s="106"/>
    </row>
    <row r="291" spans="1:10" x14ac:dyDescent="0.2">
      <c r="A291" s="106" t="s">
        <v>348</v>
      </c>
      <c r="B291" s="106" t="s">
        <v>316</v>
      </c>
      <c r="C291" s="106" t="s">
        <v>253</v>
      </c>
      <c r="D291" s="106" t="s">
        <v>254</v>
      </c>
      <c r="E291">
        <v>8103</v>
      </c>
      <c r="F291" s="106" t="s">
        <v>1738</v>
      </c>
      <c r="G291" s="106" t="s">
        <v>255</v>
      </c>
      <c r="H291" s="106" t="s">
        <v>261</v>
      </c>
      <c r="I291" s="106">
        <v>255</v>
      </c>
      <c r="J291" s="106"/>
    </row>
    <row r="292" spans="1:10" x14ac:dyDescent="0.2">
      <c r="A292" s="106" t="s">
        <v>348</v>
      </c>
      <c r="B292" s="106" t="s">
        <v>316</v>
      </c>
      <c r="C292" s="106" t="s">
        <v>253</v>
      </c>
      <c r="D292" s="106" t="s">
        <v>254</v>
      </c>
      <c r="E292">
        <v>8111</v>
      </c>
      <c r="F292" s="106" t="s">
        <v>1739</v>
      </c>
      <c r="G292" s="106" t="s">
        <v>255</v>
      </c>
      <c r="H292" s="106" t="s">
        <v>288</v>
      </c>
      <c r="I292" s="106" t="s">
        <v>322</v>
      </c>
      <c r="J292" s="106" t="s">
        <v>3552</v>
      </c>
    </row>
    <row r="293" spans="1:10" x14ac:dyDescent="0.2">
      <c r="A293" s="106" t="s">
        <v>348</v>
      </c>
      <c r="B293" s="106" t="s">
        <v>316</v>
      </c>
      <c r="C293" s="106" t="s">
        <v>253</v>
      </c>
      <c r="D293" s="106" t="s">
        <v>254</v>
      </c>
      <c r="E293">
        <v>8119</v>
      </c>
      <c r="F293" s="106" t="s">
        <v>1515</v>
      </c>
      <c r="G293" s="106" t="s">
        <v>259</v>
      </c>
      <c r="H293" s="106" t="s">
        <v>261</v>
      </c>
      <c r="I293" s="106">
        <v>93</v>
      </c>
      <c r="J293" s="106"/>
    </row>
    <row r="294" spans="1:10" x14ac:dyDescent="0.2">
      <c r="A294" s="106" t="s">
        <v>348</v>
      </c>
      <c r="B294" s="106" t="s">
        <v>316</v>
      </c>
      <c r="C294" s="106" t="s">
        <v>253</v>
      </c>
      <c r="D294" s="106" t="s">
        <v>254</v>
      </c>
      <c r="E294">
        <v>8139</v>
      </c>
      <c r="F294" s="106" t="s">
        <v>1740</v>
      </c>
      <c r="G294" s="106" t="s">
        <v>263</v>
      </c>
      <c r="H294" s="106" t="s">
        <v>261</v>
      </c>
      <c r="I294" s="106">
        <v>40</v>
      </c>
      <c r="J294" s="106"/>
    </row>
    <row r="295" spans="1:10" x14ac:dyDescent="0.2">
      <c r="A295" s="106" t="s">
        <v>348</v>
      </c>
      <c r="B295" s="106" t="s">
        <v>316</v>
      </c>
      <c r="C295" s="106" t="s">
        <v>253</v>
      </c>
      <c r="D295" s="106" t="s">
        <v>254</v>
      </c>
      <c r="E295">
        <v>8153</v>
      </c>
      <c r="F295" s="106" t="s">
        <v>467</v>
      </c>
      <c r="G295" s="106" t="s">
        <v>255</v>
      </c>
      <c r="H295" s="106" t="s">
        <v>261</v>
      </c>
      <c r="I295" s="106">
        <v>996</v>
      </c>
      <c r="J295" s="106"/>
    </row>
    <row r="296" spans="1:10" x14ac:dyDescent="0.2">
      <c r="A296" s="106" t="s">
        <v>348</v>
      </c>
      <c r="B296" s="106" t="s">
        <v>316</v>
      </c>
      <c r="C296" s="106" t="s">
        <v>253</v>
      </c>
      <c r="D296" s="106" t="s">
        <v>254</v>
      </c>
      <c r="E296">
        <v>8163</v>
      </c>
      <c r="F296" s="106" t="s">
        <v>1741</v>
      </c>
      <c r="G296" s="106" t="s">
        <v>255</v>
      </c>
      <c r="H296" s="106" t="s">
        <v>265</v>
      </c>
      <c r="I296" s="106">
        <v>365</v>
      </c>
      <c r="J296" s="106"/>
    </row>
    <row r="297" spans="1:10" x14ac:dyDescent="0.2">
      <c r="A297" s="106" t="s">
        <v>348</v>
      </c>
      <c r="B297" s="106" t="s">
        <v>316</v>
      </c>
      <c r="C297" s="106" t="s">
        <v>253</v>
      </c>
      <c r="D297" s="106" t="s">
        <v>258</v>
      </c>
      <c r="E297">
        <v>8209</v>
      </c>
      <c r="F297" s="106" t="s">
        <v>1742</v>
      </c>
      <c r="G297" s="106" t="s">
        <v>263</v>
      </c>
      <c r="H297" s="106" t="s">
        <v>265</v>
      </c>
      <c r="I297" s="106">
        <v>49</v>
      </c>
      <c r="J297" s="106"/>
    </row>
    <row r="298" spans="1:10" x14ac:dyDescent="0.2">
      <c r="A298" s="106" t="s">
        <v>348</v>
      </c>
      <c r="B298" s="106" t="s">
        <v>316</v>
      </c>
      <c r="C298" s="106" t="s">
        <v>253</v>
      </c>
      <c r="D298" s="106" t="s">
        <v>254</v>
      </c>
      <c r="E298">
        <v>8219</v>
      </c>
      <c r="F298" s="106" t="s">
        <v>1743</v>
      </c>
      <c r="G298" s="106" t="s">
        <v>255</v>
      </c>
      <c r="H298" s="106" t="s">
        <v>265</v>
      </c>
      <c r="I298" s="106">
        <v>725</v>
      </c>
      <c r="J298" s="106"/>
    </row>
    <row r="299" spans="1:10" x14ac:dyDescent="0.2">
      <c r="A299" s="106" t="s">
        <v>348</v>
      </c>
      <c r="B299" s="106" t="s">
        <v>316</v>
      </c>
      <c r="C299" s="106" t="s">
        <v>253</v>
      </c>
      <c r="D299" s="106" t="s">
        <v>254</v>
      </c>
      <c r="E299">
        <v>8226</v>
      </c>
      <c r="F299" s="106" t="s">
        <v>468</v>
      </c>
      <c r="G299" s="106" t="s">
        <v>263</v>
      </c>
      <c r="H299" s="106" t="s">
        <v>261</v>
      </c>
      <c r="I299" s="106">
        <v>35</v>
      </c>
      <c r="J299" s="106"/>
    </row>
    <row r="300" spans="1:10" x14ac:dyDescent="0.2">
      <c r="A300" s="106" t="s">
        <v>348</v>
      </c>
      <c r="B300" s="106" t="s">
        <v>316</v>
      </c>
      <c r="C300" s="106" t="s">
        <v>253</v>
      </c>
      <c r="D300" s="106" t="s">
        <v>254</v>
      </c>
      <c r="E300">
        <v>8291</v>
      </c>
      <c r="F300" s="106" t="s">
        <v>1744</v>
      </c>
      <c r="G300" s="106" t="s">
        <v>255</v>
      </c>
      <c r="H300" s="106" t="s">
        <v>265</v>
      </c>
      <c r="I300">
        <v>189</v>
      </c>
    </row>
    <row r="301" spans="1:10" x14ac:dyDescent="0.2">
      <c r="A301" s="106" t="s">
        <v>348</v>
      </c>
      <c r="B301" s="106" t="s">
        <v>316</v>
      </c>
      <c r="C301" s="106" t="s">
        <v>253</v>
      </c>
      <c r="D301" s="106" t="s">
        <v>254</v>
      </c>
      <c r="E301">
        <v>8331</v>
      </c>
      <c r="F301" s="106" t="s">
        <v>1745</v>
      </c>
      <c r="G301" s="106" t="s">
        <v>255</v>
      </c>
      <c r="H301" s="106" t="s">
        <v>413</v>
      </c>
      <c r="I301" s="106" t="s">
        <v>272</v>
      </c>
      <c r="J301" s="106" t="s">
        <v>3498</v>
      </c>
    </row>
    <row r="302" spans="1:10" x14ac:dyDescent="0.2">
      <c r="A302" s="106" t="s">
        <v>348</v>
      </c>
      <c r="B302" s="106" t="s">
        <v>316</v>
      </c>
      <c r="C302" s="106" t="s">
        <v>253</v>
      </c>
      <c r="D302" s="106" t="s">
        <v>254</v>
      </c>
      <c r="E302">
        <v>8356</v>
      </c>
      <c r="F302" s="106" t="s">
        <v>1746</v>
      </c>
      <c r="G302" s="106" t="s">
        <v>255</v>
      </c>
      <c r="H302" s="106" t="s">
        <v>413</v>
      </c>
      <c r="I302" s="106">
        <v>871</v>
      </c>
      <c r="J302" s="106"/>
    </row>
    <row r="303" spans="1:10" x14ac:dyDescent="0.2">
      <c r="A303" s="106" t="s">
        <v>348</v>
      </c>
      <c r="B303" s="106" t="s">
        <v>316</v>
      </c>
      <c r="C303" s="106" t="s">
        <v>253</v>
      </c>
      <c r="D303" s="106" t="s">
        <v>254</v>
      </c>
      <c r="E303">
        <v>8360</v>
      </c>
      <c r="F303" s="106" t="s">
        <v>1747</v>
      </c>
      <c r="G303" s="106" t="s">
        <v>255</v>
      </c>
      <c r="H303" s="106" t="s">
        <v>413</v>
      </c>
      <c r="I303" s="106">
        <v>347</v>
      </c>
      <c r="J303" s="106"/>
    </row>
    <row r="304" spans="1:10" x14ac:dyDescent="0.2">
      <c r="A304" s="106" t="s">
        <v>348</v>
      </c>
      <c r="B304" s="106" t="s">
        <v>316</v>
      </c>
      <c r="C304" s="106" t="s">
        <v>253</v>
      </c>
      <c r="D304" s="106" t="s">
        <v>254</v>
      </c>
      <c r="E304">
        <v>8361</v>
      </c>
      <c r="F304" s="106" t="s">
        <v>1748</v>
      </c>
      <c r="G304" s="106" t="s">
        <v>255</v>
      </c>
      <c r="H304" s="106" t="s">
        <v>413</v>
      </c>
      <c r="I304" s="106">
        <v>984</v>
      </c>
      <c r="J304" s="106"/>
    </row>
    <row r="305" spans="1:10" x14ac:dyDescent="0.2">
      <c r="A305" s="106" t="s">
        <v>348</v>
      </c>
      <c r="B305" s="106" t="s">
        <v>316</v>
      </c>
      <c r="C305" s="106" t="s">
        <v>253</v>
      </c>
      <c r="D305" s="106" t="s">
        <v>254</v>
      </c>
      <c r="E305">
        <v>8367</v>
      </c>
      <c r="F305" s="106" t="s">
        <v>1749</v>
      </c>
      <c r="G305" s="106" t="s">
        <v>255</v>
      </c>
      <c r="H305" s="106" t="s">
        <v>413</v>
      </c>
      <c r="I305">
        <v>892</v>
      </c>
    </row>
    <row r="306" spans="1:10" x14ac:dyDescent="0.2">
      <c r="A306" s="106" t="s">
        <v>348</v>
      </c>
      <c r="B306" s="106" t="s">
        <v>316</v>
      </c>
      <c r="C306" s="106" t="s">
        <v>253</v>
      </c>
      <c r="D306" s="106" t="s">
        <v>254</v>
      </c>
      <c r="E306">
        <v>8385</v>
      </c>
      <c r="F306" s="106" t="s">
        <v>1750</v>
      </c>
      <c r="G306" s="106" t="s">
        <v>255</v>
      </c>
      <c r="H306" s="106" t="s">
        <v>413</v>
      </c>
      <c r="I306" s="106" t="s">
        <v>286</v>
      </c>
      <c r="J306" s="106" t="s">
        <v>3431</v>
      </c>
    </row>
    <row r="307" spans="1:10" x14ac:dyDescent="0.2">
      <c r="A307" s="106" t="s">
        <v>348</v>
      </c>
      <c r="B307" s="106" t="s">
        <v>316</v>
      </c>
      <c r="C307" s="106" t="s">
        <v>253</v>
      </c>
      <c r="D307" s="106" t="s">
        <v>254</v>
      </c>
      <c r="E307">
        <v>8393</v>
      </c>
      <c r="F307" s="106" t="s">
        <v>3033</v>
      </c>
      <c r="G307" s="106" t="s">
        <v>255</v>
      </c>
      <c r="H307" s="106" t="s">
        <v>413</v>
      </c>
      <c r="I307" s="106">
        <v>452</v>
      </c>
      <c r="J307" s="106"/>
    </row>
    <row r="308" spans="1:10" x14ac:dyDescent="0.2">
      <c r="A308" s="106" t="s">
        <v>348</v>
      </c>
      <c r="B308" s="106" t="s">
        <v>316</v>
      </c>
      <c r="C308" s="106" t="s">
        <v>253</v>
      </c>
      <c r="D308" s="106" t="s">
        <v>254</v>
      </c>
      <c r="E308">
        <v>8395</v>
      </c>
      <c r="F308" s="106" t="s">
        <v>1751</v>
      </c>
      <c r="G308" s="106" t="s">
        <v>255</v>
      </c>
      <c r="H308" s="106" t="s">
        <v>413</v>
      </c>
      <c r="I308">
        <v>276</v>
      </c>
    </row>
    <row r="309" spans="1:10" x14ac:dyDescent="0.2">
      <c r="A309" s="106" t="s">
        <v>348</v>
      </c>
      <c r="B309" s="106" t="s">
        <v>316</v>
      </c>
      <c r="C309" s="106" t="s">
        <v>253</v>
      </c>
      <c r="D309" s="106" t="s">
        <v>254</v>
      </c>
      <c r="E309">
        <v>8418</v>
      </c>
      <c r="F309" s="106" t="s">
        <v>1752</v>
      </c>
      <c r="G309" s="106" t="s">
        <v>255</v>
      </c>
      <c r="H309" s="106" t="s">
        <v>413</v>
      </c>
      <c r="I309" s="106" t="s">
        <v>286</v>
      </c>
      <c r="J309" s="106" t="s">
        <v>3510</v>
      </c>
    </row>
    <row r="310" spans="1:10" x14ac:dyDescent="0.2">
      <c r="A310" s="106" t="s">
        <v>348</v>
      </c>
      <c r="B310" s="106" t="s">
        <v>316</v>
      </c>
      <c r="C310" s="106" t="s">
        <v>253</v>
      </c>
      <c r="D310" s="106" t="s">
        <v>254</v>
      </c>
      <c r="E310">
        <v>8425</v>
      </c>
      <c r="F310" s="106" t="s">
        <v>1753</v>
      </c>
      <c r="G310" s="106" t="s">
        <v>255</v>
      </c>
      <c r="H310" s="106" t="s">
        <v>291</v>
      </c>
      <c r="I310" s="106" t="s">
        <v>286</v>
      </c>
      <c r="J310" s="106" t="s">
        <v>3725</v>
      </c>
    </row>
    <row r="311" spans="1:10" x14ac:dyDescent="0.2">
      <c r="A311" s="106" t="s">
        <v>348</v>
      </c>
      <c r="B311" s="106" t="s">
        <v>316</v>
      </c>
      <c r="C311" s="106" t="s">
        <v>253</v>
      </c>
      <c r="D311" s="106" t="s">
        <v>254</v>
      </c>
      <c r="E311">
        <v>8558</v>
      </c>
      <c r="F311" s="106" t="s">
        <v>1754</v>
      </c>
      <c r="G311" s="106" t="s">
        <v>255</v>
      </c>
      <c r="H311" s="106" t="s">
        <v>413</v>
      </c>
      <c r="I311">
        <v>306</v>
      </c>
    </row>
    <row r="312" spans="1:10" x14ac:dyDescent="0.2">
      <c r="A312" s="106" t="s">
        <v>348</v>
      </c>
      <c r="B312" s="106" t="s">
        <v>316</v>
      </c>
      <c r="C312" s="106" t="s">
        <v>253</v>
      </c>
      <c r="D312" s="106" t="s">
        <v>254</v>
      </c>
      <c r="E312">
        <v>8562</v>
      </c>
      <c r="F312" s="106" t="s">
        <v>1755</v>
      </c>
      <c r="G312" s="106" t="s">
        <v>255</v>
      </c>
      <c r="H312" s="106" t="s">
        <v>413</v>
      </c>
      <c r="I312">
        <v>67</v>
      </c>
    </row>
    <row r="313" spans="1:10" x14ac:dyDescent="0.2">
      <c r="A313" s="106" t="s">
        <v>348</v>
      </c>
      <c r="B313" s="106" t="s">
        <v>316</v>
      </c>
      <c r="C313" s="106" t="s">
        <v>253</v>
      </c>
      <c r="D313" s="106" t="s">
        <v>254</v>
      </c>
      <c r="E313">
        <v>8563</v>
      </c>
      <c r="F313" s="106" t="s">
        <v>1756</v>
      </c>
      <c r="G313" s="106" t="s">
        <v>255</v>
      </c>
      <c r="H313" s="106" t="s">
        <v>413</v>
      </c>
      <c r="I313">
        <v>81</v>
      </c>
    </row>
    <row r="314" spans="1:10" x14ac:dyDescent="0.2">
      <c r="A314" s="106" t="s">
        <v>348</v>
      </c>
      <c r="B314" s="106" t="s">
        <v>316</v>
      </c>
      <c r="C314" s="106" t="s">
        <v>253</v>
      </c>
      <c r="D314" s="106" t="s">
        <v>254</v>
      </c>
      <c r="E314">
        <v>8715</v>
      </c>
      <c r="F314" s="106" t="s">
        <v>1757</v>
      </c>
      <c r="G314" s="106" t="s">
        <v>255</v>
      </c>
      <c r="H314" s="106" t="s">
        <v>565</v>
      </c>
      <c r="I314" s="106">
        <v>833</v>
      </c>
      <c r="J314" s="106"/>
    </row>
    <row r="315" spans="1:10" x14ac:dyDescent="0.2">
      <c r="A315" s="106" t="s">
        <v>348</v>
      </c>
      <c r="B315" s="106" t="s">
        <v>316</v>
      </c>
      <c r="C315" s="106" t="s">
        <v>253</v>
      </c>
      <c r="D315" s="106" t="s">
        <v>254</v>
      </c>
      <c r="E315">
        <v>8742</v>
      </c>
      <c r="F315" s="106" t="s">
        <v>1758</v>
      </c>
      <c r="G315" s="106" t="s">
        <v>255</v>
      </c>
      <c r="H315" s="106" t="s">
        <v>1198</v>
      </c>
      <c r="I315" s="106">
        <v>27</v>
      </c>
      <c r="J315" s="106"/>
    </row>
    <row r="316" spans="1:10" x14ac:dyDescent="0.2">
      <c r="A316" s="106" t="s">
        <v>348</v>
      </c>
      <c r="B316" s="106" t="s">
        <v>316</v>
      </c>
      <c r="C316" s="106" t="s">
        <v>253</v>
      </c>
      <c r="D316" s="106" t="s">
        <v>258</v>
      </c>
      <c r="E316">
        <v>8746</v>
      </c>
      <c r="F316" s="106" t="s">
        <v>3034</v>
      </c>
      <c r="G316" s="106" t="s">
        <v>259</v>
      </c>
      <c r="H316" s="106" t="s">
        <v>1198</v>
      </c>
      <c r="I316" s="106">
        <v>42</v>
      </c>
      <c r="J316" s="106"/>
    </row>
    <row r="317" spans="1:10" x14ac:dyDescent="0.2">
      <c r="A317" s="106" t="s">
        <v>348</v>
      </c>
      <c r="B317" s="106" t="s">
        <v>316</v>
      </c>
      <c r="C317" s="106" t="s">
        <v>253</v>
      </c>
      <c r="D317" s="106" t="s">
        <v>254</v>
      </c>
      <c r="E317">
        <v>8801</v>
      </c>
      <c r="F317" s="106" t="s">
        <v>1759</v>
      </c>
      <c r="G317" s="106" t="s">
        <v>255</v>
      </c>
      <c r="H317" s="106" t="s">
        <v>281</v>
      </c>
      <c r="I317" s="106" t="s">
        <v>1516</v>
      </c>
      <c r="J317" s="106" t="s">
        <v>3726</v>
      </c>
    </row>
    <row r="318" spans="1:10" x14ac:dyDescent="0.2">
      <c r="A318" s="106" t="s">
        <v>348</v>
      </c>
      <c r="B318" s="106" t="s">
        <v>316</v>
      </c>
      <c r="C318" s="106" t="s">
        <v>253</v>
      </c>
      <c r="D318" s="106" t="s">
        <v>254</v>
      </c>
      <c r="E318">
        <v>8848</v>
      </c>
      <c r="F318" s="106" t="s">
        <v>1760</v>
      </c>
      <c r="G318" s="106" t="s">
        <v>255</v>
      </c>
      <c r="H318" s="106" t="s">
        <v>281</v>
      </c>
      <c r="I318">
        <v>791</v>
      </c>
    </row>
    <row r="319" spans="1:10" x14ac:dyDescent="0.2">
      <c r="A319" s="106" t="s">
        <v>348</v>
      </c>
      <c r="B319" s="106" t="s">
        <v>316</v>
      </c>
      <c r="C319" s="106" t="s">
        <v>253</v>
      </c>
      <c r="D319" s="106" t="s">
        <v>254</v>
      </c>
      <c r="E319">
        <v>8876</v>
      </c>
      <c r="F319" s="106" t="s">
        <v>1761</v>
      </c>
      <c r="G319" s="106" t="s">
        <v>255</v>
      </c>
      <c r="H319" s="106" t="s">
        <v>260</v>
      </c>
      <c r="I319" s="106" t="s">
        <v>305</v>
      </c>
      <c r="J319" s="106" t="s">
        <v>3502</v>
      </c>
    </row>
    <row r="320" spans="1:10" x14ac:dyDescent="0.2">
      <c r="A320" s="106" t="s">
        <v>348</v>
      </c>
      <c r="B320" s="106" t="s">
        <v>316</v>
      </c>
      <c r="C320" s="106" t="s">
        <v>253</v>
      </c>
      <c r="D320" s="106" t="s">
        <v>254</v>
      </c>
      <c r="E320">
        <v>9034</v>
      </c>
      <c r="F320" s="106" t="s">
        <v>1762</v>
      </c>
      <c r="G320" s="106" t="s">
        <v>259</v>
      </c>
      <c r="H320" s="106" t="s">
        <v>338</v>
      </c>
      <c r="I320" s="106">
        <v>64</v>
      </c>
      <c r="J320" s="106"/>
    </row>
    <row r="321" spans="1:10" x14ac:dyDescent="0.2">
      <c r="A321" s="106" t="s">
        <v>348</v>
      </c>
      <c r="B321" s="106" t="s">
        <v>316</v>
      </c>
      <c r="C321" s="106" t="s">
        <v>253</v>
      </c>
      <c r="D321" s="106" t="s">
        <v>254</v>
      </c>
      <c r="E321">
        <v>9048</v>
      </c>
      <c r="F321" s="106" t="s">
        <v>1763</v>
      </c>
      <c r="G321" s="106" t="s">
        <v>255</v>
      </c>
      <c r="H321" s="106" t="s">
        <v>338</v>
      </c>
      <c r="I321" s="106" t="s">
        <v>314</v>
      </c>
      <c r="J321" s="106" t="s">
        <v>3706</v>
      </c>
    </row>
    <row r="322" spans="1:10" x14ac:dyDescent="0.2">
      <c r="A322" s="106" t="s">
        <v>348</v>
      </c>
      <c r="B322" s="106" t="s">
        <v>316</v>
      </c>
      <c r="C322" s="106" t="s">
        <v>253</v>
      </c>
      <c r="D322" s="106" t="s">
        <v>254</v>
      </c>
      <c r="E322">
        <v>9063</v>
      </c>
      <c r="F322" s="106" t="s">
        <v>1764</v>
      </c>
      <c r="G322" s="106" t="s">
        <v>263</v>
      </c>
      <c r="H322" s="106" t="s">
        <v>338</v>
      </c>
      <c r="I322" s="106">
        <v>68</v>
      </c>
      <c r="J322" s="106"/>
    </row>
    <row r="323" spans="1:10" x14ac:dyDescent="0.2">
      <c r="A323" s="106" t="s">
        <v>348</v>
      </c>
      <c r="B323" s="106" t="s">
        <v>316</v>
      </c>
      <c r="C323" s="106" t="s">
        <v>253</v>
      </c>
      <c r="D323" s="106" t="s">
        <v>254</v>
      </c>
      <c r="E323">
        <v>9069</v>
      </c>
      <c r="F323" s="106" t="s">
        <v>1765</v>
      </c>
      <c r="G323" s="106" t="s">
        <v>255</v>
      </c>
      <c r="H323" s="106" t="s">
        <v>338</v>
      </c>
      <c r="I323" s="106" t="s">
        <v>286</v>
      </c>
      <c r="J323" s="106" t="s">
        <v>3727</v>
      </c>
    </row>
    <row r="324" spans="1:10" x14ac:dyDescent="0.2">
      <c r="A324" s="106" t="s">
        <v>348</v>
      </c>
      <c r="B324" s="106" t="s">
        <v>316</v>
      </c>
      <c r="C324" s="106" t="s">
        <v>253</v>
      </c>
      <c r="D324" s="106" t="s">
        <v>254</v>
      </c>
      <c r="E324">
        <v>9070</v>
      </c>
      <c r="F324" s="106" t="s">
        <v>1766</v>
      </c>
      <c r="G324" s="106" t="s">
        <v>255</v>
      </c>
      <c r="H324" s="106" t="s">
        <v>338</v>
      </c>
      <c r="I324" s="106">
        <v>511</v>
      </c>
      <c r="J324" s="106"/>
    </row>
    <row r="325" spans="1:10" x14ac:dyDescent="0.2">
      <c r="A325" s="106" t="s">
        <v>348</v>
      </c>
      <c r="B325" s="106" t="s">
        <v>316</v>
      </c>
      <c r="C325" s="106" t="s">
        <v>253</v>
      </c>
      <c r="D325" s="106" t="s">
        <v>254</v>
      </c>
      <c r="E325">
        <v>9099</v>
      </c>
      <c r="F325" s="106" t="s">
        <v>1767</v>
      </c>
      <c r="G325" s="106" t="s">
        <v>255</v>
      </c>
      <c r="H325" s="106" t="s">
        <v>338</v>
      </c>
      <c r="I325" s="106">
        <v>340</v>
      </c>
      <c r="J325" s="106"/>
    </row>
    <row r="326" spans="1:10" x14ac:dyDescent="0.2">
      <c r="A326" s="106" t="s">
        <v>348</v>
      </c>
      <c r="B326" s="106" t="s">
        <v>316</v>
      </c>
      <c r="C326" s="106" t="s">
        <v>253</v>
      </c>
      <c r="D326" s="106" t="s">
        <v>254</v>
      </c>
      <c r="E326">
        <v>9127</v>
      </c>
      <c r="F326" s="106" t="s">
        <v>1768</v>
      </c>
      <c r="G326" s="106" t="s">
        <v>263</v>
      </c>
      <c r="H326" s="106" t="s">
        <v>1509</v>
      </c>
      <c r="I326">
        <v>15</v>
      </c>
    </row>
    <row r="327" spans="1:10" x14ac:dyDescent="0.2">
      <c r="A327" s="106" t="s">
        <v>348</v>
      </c>
      <c r="B327" s="106" t="s">
        <v>316</v>
      </c>
      <c r="C327" s="106" t="s">
        <v>253</v>
      </c>
      <c r="D327" s="106" t="s">
        <v>254</v>
      </c>
      <c r="E327">
        <v>9312</v>
      </c>
      <c r="F327" s="106" t="s">
        <v>1769</v>
      </c>
      <c r="G327" s="106" t="s">
        <v>255</v>
      </c>
      <c r="H327" s="106" t="s">
        <v>471</v>
      </c>
      <c r="I327" s="106">
        <v>87</v>
      </c>
      <c r="J327" s="106"/>
    </row>
    <row r="328" spans="1:10" x14ac:dyDescent="0.2">
      <c r="A328" s="106" t="s">
        <v>348</v>
      </c>
      <c r="B328" s="106" t="s">
        <v>316</v>
      </c>
      <c r="C328" s="106" t="s">
        <v>253</v>
      </c>
      <c r="D328" s="106" t="s">
        <v>254</v>
      </c>
      <c r="E328">
        <v>9325</v>
      </c>
      <c r="F328" s="106" t="s">
        <v>1770</v>
      </c>
      <c r="G328" s="106" t="s">
        <v>255</v>
      </c>
      <c r="H328" s="106" t="s">
        <v>471</v>
      </c>
      <c r="I328">
        <v>46</v>
      </c>
    </row>
    <row r="329" spans="1:10" x14ac:dyDescent="0.2">
      <c r="A329" s="106" t="s">
        <v>348</v>
      </c>
      <c r="B329" s="106" t="s">
        <v>316</v>
      </c>
      <c r="C329" s="106" t="s">
        <v>264</v>
      </c>
      <c r="D329" s="106" t="s">
        <v>254</v>
      </c>
      <c r="E329">
        <v>9361</v>
      </c>
      <c r="F329" s="106" t="s">
        <v>1771</v>
      </c>
      <c r="G329" s="106" t="s">
        <v>263</v>
      </c>
      <c r="H329" s="106" t="s">
        <v>471</v>
      </c>
      <c r="I329">
        <v>35</v>
      </c>
    </row>
    <row r="330" spans="1:10" x14ac:dyDescent="0.2">
      <c r="A330" s="106" t="s">
        <v>348</v>
      </c>
      <c r="B330" s="106" t="s">
        <v>316</v>
      </c>
      <c r="C330" s="106" t="s">
        <v>253</v>
      </c>
      <c r="D330" s="106" t="s">
        <v>254</v>
      </c>
      <c r="E330">
        <v>9367</v>
      </c>
      <c r="F330" s="106" t="s">
        <v>1772</v>
      </c>
      <c r="G330" s="106" t="s">
        <v>259</v>
      </c>
      <c r="H330" s="106" t="s">
        <v>471</v>
      </c>
      <c r="I330" s="106">
        <v>56</v>
      </c>
      <c r="J330" s="106"/>
    </row>
    <row r="331" spans="1:10" x14ac:dyDescent="0.2">
      <c r="A331" s="106" t="s">
        <v>348</v>
      </c>
      <c r="B331" s="106" t="s">
        <v>316</v>
      </c>
      <c r="C331" s="106" t="s">
        <v>253</v>
      </c>
      <c r="D331" s="106" t="s">
        <v>254</v>
      </c>
      <c r="E331">
        <v>9375</v>
      </c>
      <c r="F331" s="106" t="s">
        <v>1773</v>
      </c>
      <c r="G331" s="106" t="s">
        <v>255</v>
      </c>
      <c r="H331" s="106" t="s">
        <v>471</v>
      </c>
      <c r="I331" s="106" t="s">
        <v>286</v>
      </c>
      <c r="J331" s="106" t="s">
        <v>3535</v>
      </c>
    </row>
    <row r="332" spans="1:10" x14ac:dyDescent="0.2">
      <c r="A332" s="106" t="s">
        <v>348</v>
      </c>
      <c r="B332" s="106" t="s">
        <v>316</v>
      </c>
      <c r="C332" s="106" t="s">
        <v>253</v>
      </c>
      <c r="D332" s="106" t="s">
        <v>254</v>
      </c>
      <c r="E332">
        <v>9385</v>
      </c>
      <c r="F332" s="106" t="s">
        <v>1774</v>
      </c>
      <c r="G332" s="106" t="s">
        <v>255</v>
      </c>
      <c r="H332" s="106" t="s">
        <v>268</v>
      </c>
      <c r="I332" s="106">
        <v>58</v>
      </c>
      <c r="J332" s="106"/>
    </row>
    <row r="333" spans="1:10" x14ac:dyDescent="0.2">
      <c r="A333" s="106" t="s">
        <v>348</v>
      </c>
      <c r="B333" s="106" t="s">
        <v>316</v>
      </c>
      <c r="C333" s="106" t="s">
        <v>253</v>
      </c>
      <c r="D333" s="106" t="s">
        <v>254</v>
      </c>
      <c r="E333">
        <v>9405</v>
      </c>
      <c r="F333" s="106" t="s">
        <v>1775</v>
      </c>
      <c r="G333" s="106" t="s">
        <v>255</v>
      </c>
      <c r="H333" s="106" t="s">
        <v>266</v>
      </c>
      <c r="I333">
        <v>316</v>
      </c>
    </row>
    <row r="334" spans="1:10" x14ac:dyDescent="0.2">
      <c r="A334" s="106" t="s">
        <v>348</v>
      </c>
      <c r="B334" s="106" t="s">
        <v>316</v>
      </c>
      <c r="C334" s="106" t="s">
        <v>253</v>
      </c>
      <c r="D334" s="106" t="s">
        <v>254</v>
      </c>
      <c r="E334">
        <v>9434</v>
      </c>
      <c r="F334" s="106" t="s">
        <v>1776</v>
      </c>
      <c r="G334" s="106" t="s">
        <v>255</v>
      </c>
      <c r="H334" s="106" t="s">
        <v>266</v>
      </c>
      <c r="I334" s="106" t="s">
        <v>3106</v>
      </c>
      <c r="J334" s="106" t="s">
        <v>3728</v>
      </c>
    </row>
    <row r="335" spans="1:10" x14ac:dyDescent="0.2">
      <c r="A335" s="106" t="s">
        <v>348</v>
      </c>
      <c r="B335" s="106" t="s">
        <v>316</v>
      </c>
      <c r="C335" s="106" t="s">
        <v>253</v>
      </c>
      <c r="D335" s="106" t="s">
        <v>254</v>
      </c>
      <c r="E335">
        <v>9535</v>
      </c>
      <c r="F335" s="106" t="s">
        <v>1777</v>
      </c>
      <c r="G335" s="106" t="s">
        <v>255</v>
      </c>
      <c r="H335" s="106" t="s">
        <v>415</v>
      </c>
      <c r="I335" s="106">
        <v>246</v>
      </c>
      <c r="J335" s="106"/>
    </row>
    <row r="336" spans="1:10" x14ac:dyDescent="0.2">
      <c r="A336" s="106" t="s">
        <v>348</v>
      </c>
      <c r="B336" s="106" t="s">
        <v>316</v>
      </c>
      <c r="C336" s="106" t="s">
        <v>253</v>
      </c>
      <c r="D336" s="106" t="s">
        <v>254</v>
      </c>
      <c r="E336">
        <v>9616</v>
      </c>
      <c r="F336" s="106" t="s">
        <v>1778</v>
      </c>
      <c r="G336" s="106" t="s">
        <v>255</v>
      </c>
      <c r="H336" s="106" t="s">
        <v>260</v>
      </c>
      <c r="I336" s="106" t="s">
        <v>286</v>
      </c>
      <c r="J336" s="106" t="s">
        <v>3729</v>
      </c>
    </row>
    <row r="337" spans="1:10" x14ac:dyDescent="0.2">
      <c r="A337" s="106" t="s">
        <v>348</v>
      </c>
      <c r="B337" s="106" t="s">
        <v>316</v>
      </c>
      <c r="C337" s="106" t="s">
        <v>262</v>
      </c>
      <c r="D337" s="106" t="s">
        <v>254</v>
      </c>
      <c r="E337">
        <v>9622</v>
      </c>
      <c r="F337" s="106" t="s">
        <v>1779</v>
      </c>
      <c r="G337" s="106" t="s">
        <v>255</v>
      </c>
      <c r="H337" s="106" t="s">
        <v>260</v>
      </c>
      <c r="I337" s="106">
        <v>324</v>
      </c>
      <c r="J337" s="106"/>
    </row>
    <row r="338" spans="1:10" x14ac:dyDescent="0.2">
      <c r="A338" s="106" t="s">
        <v>348</v>
      </c>
      <c r="B338" s="106" t="s">
        <v>316</v>
      </c>
      <c r="C338" s="106" t="s">
        <v>253</v>
      </c>
      <c r="D338" s="106" t="s">
        <v>254</v>
      </c>
      <c r="E338">
        <v>9685</v>
      </c>
      <c r="F338" s="106" t="s">
        <v>1780</v>
      </c>
      <c r="G338" s="106" t="s">
        <v>259</v>
      </c>
      <c r="H338" s="106" t="s">
        <v>266</v>
      </c>
      <c r="I338">
        <v>33</v>
      </c>
    </row>
    <row r="339" spans="1:10" x14ac:dyDescent="0.2">
      <c r="A339" s="106" t="s">
        <v>348</v>
      </c>
      <c r="B339" s="106" t="s">
        <v>316</v>
      </c>
      <c r="C339" s="106" t="s">
        <v>253</v>
      </c>
      <c r="D339" s="106" t="s">
        <v>254</v>
      </c>
      <c r="E339">
        <v>9726</v>
      </c>
      <c r="F339" s="106" t="s">
        <v>1781</v>
      </c>
      <c r="G339" s="106" t="s">
        <v>255</v>
      </c>
      <c r="H339" s="106" t="s">
        <v>260</v>
      </c>
      <c r="I339" s="106">
        <v>364</v>
      </c>
      <c r="J339" s="106"/>
    </row>
    <row r="340" spans="1:10" x14ac:dyDescent="0.2">
      <c r="A340" s="106" t="s">
        <v>348</v>
      </c>
      <c r="B340" s="106" t="s">
        <v>316</v>
      </c>
      <c r="C340" s="106" t="s">
        <v>253</v>
      </c>
      <c r="D340" s="106" t="s">
        <v>254</v>
      </c>
      <c r="E340">
        <v>9729</v>
      </c>
      <c r="F340" s="106" t="s">
        <v>1782</v>
      </c>
      <c r="G340" s="106" t="s">
        <v>255</v>
      </c>
      <c r="H340" s="106" t="s">
        <v>260</v>
      </c>
      <c r="I340" t="s">
        <v>286</v>
      </c>
      <c r="J340" t="s">
        <v>3730</v>
      </c>
    </row>
    <row r="341" spans="1:10" x14ac:dyDescent="0.2">
      <c r="A341" s="106" t="s">
        <v>348</v>
      </c>
      <c r="B341" s="106" t="s">
        <v>316</v>
      </c>
      <c r="C341" s="106" t="s">
        <v>253</v>
      </c>
      <c r="D341" s="106" t="s">
        <v>254</v>
      </c>
      <c r="E341">
        <v>9783</v>
      </c>
      <c r="F341" s="106" t="s">
        <v>1784</v>
      </c>
      <c r="G341" s="106" t="s">
        <v>255</v>
      </c>
      <c r="H341" s="106" t="s">
        <v>260</v>
      </c>
      <c r="I341" s="106" t="s">
        <v>322</v>
      </c>
      <c r="J341" s="106" t="s">
        <v>3553</v>
      </c>
    </row>
    <row r="342" spans="1:10" x14ac:dyDescent="0.2">
      <c r="A342" s="106" t="s">
        <v>348</v>
      </c>
      <c r="B342" s="106" t="s">
        <v>316</v>
      </c>
      <c r="C342" s="106" t="s">
        <v>253</v>
      </c>
      <c r="D342" s="106" t="s">
        <v>254</v>
      </c>
      <c r="E342">
        <v>9788</v>
      </c>
      <c r="F342" s="106" t="s">
        <v>1785</v>
      </c>
      <c r="G342" s="106" t="s">
        <v>255</v>
      </c>
      <c r="H342" s="106" t="s">
        <v>260</v>
      </c>
      <c r="I342" s="106">
        <v>283</v>
      </c>
      <c r="J342" s="106"/>
    </row>
    <row r="343" spans="1:10" x14ac:dyDescent="0.2">
      <c r="A343" s="106" t="s">
        <v>348</v>
      </c>
      <c r="B343" s="106" t="s">
        <v>316</v>
      </c>
      <c r="C343" s="106" t="s">
        <v>253</v>
      </c>
      <c r="D343" s="106" t="s">
        <v>254</v>
      </c>
      <c r="E343">
        <v>9790</v>
      </c>
      <c r="F343" s="106" t="s">
        <v>1786</v>
      </c>
      <c r="G343" s="106" t="s">
        <v>255</v>
      </c>
      <c r="H343" s="106" t="s">
        <v>266</v>
      </c>
      <c r="I343" s="106">
        <v>704</v>
      </c>
      <c r="J343" s="106"/>
    </row>
    <row r="344" spans="1:10" x14ac:dyDescent="0.2">
      <c r="A344" s="106" t="s">
        <v>348</v>
      </c>
      <c r="B344" s="106" t="s">
        <v>316</v>
      </c>
      <c r="C344" s="106" t="s">
        <v>253</v>
      </c>
      <c r="D344" s="106" t="s">
        <v>254</v>
      </c>
      <c r="E344">
        <v>9792</v>
      </c>
      <c r="F344" s="106" t="s">
        <v>2148</v>
      </c>
      <c r="G344" s="106" t="s">
        <v>255</v>
      </c>
      <c r="H344" s="106" t="s">
        <v>260</v>
      </c>
      <c r="I344" s="106" t="s">
        <v>286</v>
      </c>
      <c r="J344" s="106" t="s">
        <v>3731</v>
      </c>
    </row>
    <row r="345" spans="1:10" x14ac:dyDescent="0.2">
      <c r="A345" s="106" t="s">
        <v>348</v>
      </c>
      <c r="B345" s="106" t="s">
        <v>316</v>
      </c>
      <c r="C345" s="106" t="s">
        <v>253</v>
      </c>
      <c r="D345" s="106" t="s">
        <v>254</v>
      </c>
      <c r="E345">
        <v>9820</v>
      </c>
      <c r="F345" s="106" t="s">
        <v>1787</v>
      </c>
      <c r="G345" s="106" t="s">
        <v>259</v>
      </c>
      <c r="H345" s="106" t="s">
        <v>281</v>
      </c>
      <c r="I345" s="106">
        <v>45</v>
      </c>
      <c r="J345" s="106"/>
    </row>
    <row r="346" spans="1:10" x14ac:dyDescent="0.2">
      <c r="A346" s="106" t="s">
        <v>348</v>
      </c>
      <c r="B346" s="106" t="s">
        <v>316</v>
      </c>
      <c r="C346" s="106" t="s">
        <v>253</v>
      </c>
      <c r="D346" s="106" t="s">
        <v>254</v>
      </c>
      <c r="E346">
        <v>9852</v>
      </c>
      <c r="F346" s="106" t="s">
        <v>1788</v>
      </c>
      <c r="G346" s="106" t="s">
        <v>259</v>
      </c>
      <c r="H346" s="106" t="s">
        <v>261</v>
      </c>
      <c r="I346" s="106">
        <v>71</v>
      </c>
      <c r="J346" s="106"/>
    </row>
    <row r="347" spans="1:10" x14ac:dyDescent="0.2">
      <c r="A347" s="106" t="s">
        <v>348</v>
      </c>
      <c r="B347" s="106" t="s">
        <v>316</v>
      </c>
      <c r="C347" s="106" t="s">
        <v>253</v>
      </c>
      <c r="D347" s="106" t="s">
        <v>254</v>
      </c>
      <c r="E347">
        <v>9867</v>
      </c>
      <c r="F347" s="106" t="s">
        <v>1789</v>
      </c>
      <c r="G347" s="106" t="s">
        <v>259</v>
      </c>
      <c r="H347" s="106" t="s">
        <v>261</v>
      </c>
      <c r="I347" s="106">
        <v>110</v>
      </c>
      <c r="J347" s="106"/>
    </row>
    <row r="348" spans="1:10" x14ac:dyDescent="0.2">
      <c r="A348" s="106" t="s">
        <v>348</v>
      </c>
      <c r="B348" s="106" t="s">
        <v>316</v>
      </c>
      <c r="C348" s="106" t="s">
        <v>253</v>
      </c>
      <c r="D348" s="106" t="s">
        <v>254</v>
      </c>
      <c r="E348">
        <v>9880</v>
      </c>
      <c r="F348" s="106" t="s">
        <v>367</v>
      </c>
      <c r="G348" s="106" t="s">
        <v>255</v>
      </c>
      <c r="H348" s="106" t="s">
        <v>261</v>
      </c>
      <c r="I348" s="106">
        <v>185</v>
      </c>
      <c r="J348" s="106"/>
    </row>
    <row r="349" spans="1:10" x14ac:dyDescent="0.2">
      <c r="A349" s="106" t="s">
        <v>348</v>
      </c>
      <c r="B349" s="106" t="s">
        <v>316</v>
      </c>
      <c r="C349" s="106" t="s">
        <v>253</v>
      </c>
      <c r="D349" s="106" t="s">
        <v>254</v>
      </c>
      <c r="E349">
        <v>9996</v>
      </c>
      <c r="F349" s="106" t="s">
        <v>1790</v>
      </c>
      <c r="G349" s="106" t="s">
        <v>259</v>
      </c>
      <c r="H349" s="106" t="s">
        <v>261</v>
      </c>
      <c r="I349" s="106">
        <v>150</v>
      </c>
      <c r="J349" s="106"/>
    </row>
    <row r="350" spans="1:10" x14ac:dyDescent="0.2">
      <c r="A350" s="106" t="s">
        <v>348</v>
      </c>
      <c r="B350" s="106" t="s">
        <v>1377</v>
      </c>
      <c r="C350" s="106" t="s">
        <v>253</v>
      </c>
      <c r="D350" s="106" t="s">
        <v>254</v>
      </c>
      <c r="E350">
        <v>4681</v>
      </c>
      <c r="F350" s="106" t="s">
        <v>1378</v>
      </c>
      <c r="G350" s="106" t="s">
        <v>255</v>
      </c>
      <c r="H350" s="106" t="s">
        <v>260</v>
      </c>
      <c r="I350" s="106" t="s">
        <v>286</v>
      </c>
      <c r="J350" s="106" t="s">
        <v>3732</v>
      </c>
    </row>
    <row r="351" spans="1:10" x14ac:dyDescent="0.2">
      <c r="A351" s="106" t="s">
        <v>348</v>
      </c>
      <c r="B351" s="106" t="s">
        <v>1371</v>
      </c>
      <c r="C351" s="106" t="s">
        <v>253</v>
      </c>
      <c r="D351" s="106" t="s">
        <v>254</v>
      </c>
      <c r="E351">
        <v>1833</v>
      </c>
      <c r="F351" s="106" t="s">
        <v>1791</v>
      </c>
      <c r="G351" s="106" t="s">
        <v>255</v>
      </c>
      <c r="H351" s="106" t="s">
        <v>282</v>
      </c>
      <c r="I351" s="106" t="s">
        <v>286</v>
      </c>
      <c r="J351" s="106" t="s">
        <v>3420</v>
      </c>
    </row>
    <row r="352" spans="1:10" x14ac:dyDescent="0.2">
      <c r="A352" s="106" t="s">
        <v>348</v>
      </c>
      <c r="B352" s="106" t="s">
        <v>1371</v>
      </c>
      <c r="C352" s="106" t="s">
        <v>253</v>
      </c>
      <c r="D352" s="106" t="s">
        <v>254</v>
      </c>
      <c r="E352">
        <v>1848</v>
      </c>
      <c r="F352" s="106" t="s">
        <v>1792</v>
      </c>
      <c r="G352" s="106" t="s">
        <v>255</v>
      </c>
      <c r="H352" s="106" t="s">
        <v>282</v>
      </c>
      <c r="I352" s="106">
        <v>108</v>
      </c>
      <c r="J352" s="106"/>
    </row>
    <row r="353" spans="1:10" x14ac:dyDescent="0.2">
      <c r="A353" s="106" t="s">
        <v>348</v>
      </c>
      <c r="B353" s="106" t="s">
        <v>1371</v>
      </c>
      <c r="C353" s="106" t="s">
        <v>253</v>
      </c>
      <c r="D353" s="106" t="s">
        <v>254</v>
      </c>
      <c r="E353">
        <v>1885</v>
      </c>
      <c r="F353" s="106" t="s">
        <v>1793</v>
      </c>
      <c r="G353" s="106" t="s">
        <v>255</v>
      </c>
      <c r="H353" s="106" t="s">
        <v>282</v>
      </c>
      <c r="I353" s="106">
        <v>389</v>
      </c>
      <c r="J353" s="106"/>
    </row>
    <row r="354" spans="1:10" x14ac:dyDescent="0.2">
      <c r="A354" s="106" t="s">
        <v>348</v>
      </c>
      <c r="B354" s="106" t="s">
        <v>1371</v>
      </c>
      <c r="C354" s="106" t="s">
        <v>253</v>
      </c>
      <c r="D354" s="106" t="s">
        <v>254</v>
      </c>
      <c r="E354">
        <v>1909</v>
      </c>
      <c r="F354" s="106" t="s">
        <v>354</v>
      </c>
      <c r="G354" s="106" t="s">
        <v>255</v>
      </c>
      <c r="H354" s="106" t="s">
        <v>276</v>
      </c>
      <c r="I354" s="106">
        <v>125</v>
      </c>
      <c r="J354" s="106"/>
    </row>
    <row r="355" spans="1:10" x14ac:dyDescent="0.2">
      <c r="A355" s="106" t="s">
        <v>348</v>
      </c>
      <c r="B355" s="106" t="s">
        <v>1371</v>
      </c>
      <c r="C355" s="106" t="s">
        <v>253</v>
      </c>
      <c r="D355" s="106" t="s">
        <v>254</v>
      </c>
      <c r="E355">
        <v>1938</v>
      </c>
      <c r="F355" s="106" t="s">
        <v>1794</v>
      </c>
      <c r="G355" s="106" t="s">
        <v>263</v>
      </c>
      <c r="H355" s="106" t="s">
        <v>282</v>
      </c>
      <c r="I355" s="106">
        <v>340</v>
      </c>
      <c r="J355" s="106"/>
    </row>
    <row r="356" spans="1:10" x14ac:dyDescent="0.2">
      <c r="A356" s="106" t="s">
        <v>348</v>
      </c>
      <c r="B356" s="106" t="s">
        <v>1371</v>
      </c>
      <c r="C356" s="106" t="s">
        <v>253</v>
      </c>
      <c r="D356" s="106" t="s">
        <v>254</v>
      </c>
      <c r="E356">
        <v>2349</v>
      </c>
      <c r="F356" s="106" t="s">
        <v>561</v>
      </c>
      <c r="G356" s="106" t="s">
        <v>259</v>
      </c>
      <c r="H356" s="106" t="s">
        <v>266</v>
      </c>
      <c r="I356" s="106">
        <v>180</v>
      </c>
      <c r="J356" s="106"/>
    </row>
    <row r="357" spans="1:10" x14ac:dyDescent="0.2">
      <c r="A357" s="106" t="s">
        <v>348</v>
      </c>
      <c r="B357" s="106" t="s">
        <v>1371</v>
      </c>
      <c r="C357" s="106" t="s">
        <v>257</v>
      </c>
      <c r="D357" s="106" t="s">
        <v>254</v>
      </c>
      <c r="E357">
        <v>2453</v>
      </c>
      <c r="F357" s="106" t="s">
        <v>3035</v>
      </c>
      <c r="G357" s="106" t="s">
        <v>255</v>
      </c>
      <c r="H357" s="106" t="s">
        <v>260</v>
      </c>
      <c r="I357" s="106">
        <v>341</v>
      </c>
      <c r="J357" s="106"/>
    </row>
    <row r="358" spans="1:10" x14ac:dyDescent="0.2">
      <c r="A358" s="106" t="s">
        <v>348</v>
      </c>
      <c r="B358" s="106" t="s">
        <v>1371</v>
      </c>
      <c r="C358" s="106" t="s">
        <v>262</v>
      </c>
      <c r="D358" s="106" t="s">
        <v>254</v>
      </c>
      <c r="E358">
        <v>2573</v>
      </c>
      <c r="F358" s="106" t="s">
        <v>1795</v>
      </c>
      <c r="G358" s="106" t="s">
        <v>263</v>
      </c>
      <c r="H358" s="106" t="s">
        <v>256</v>
      </c>
      <c r="I358" s="106">
        <v>291</v>
      </c>
      <c r="J358" s="106"/>
    </row>
    <row r="359" spans="1:10" x14ac:dyDescent="0.2">
      <c r="A359" s="106" t="s">
        <v>348</v>
      </c>
      <c r="B359" s="106" t="s">
        <v>1371</v>
      </c>
      <c r="C359" s="106" t="s">
        <v>253</v>
      </c>
      <c r="D359" s="106" t="s">
        <v>254</v>
      </c>
      <c r="E359">
        <v>2681</v>
      </c>
      <c r="F359" s="106" t="s">
        <v>1796</v>
      </c>
      <c r="G359" s="106" t="s">
        <v>255</v>
      </c>
      <c r="H359" s="106" t="s">
        <v>265</v>
      </c>
      <c r="I359" s="106">
        <v>560</v>
      </c>
      <c r="J359" s="106"/>
    </row>
    <row r="360" spans="1:10" x14ac:dyDescent="0.2">
      <c r="A360" s="106" t="s">
        <v>348</v>
      </c>
      <c r="B360" s="106" t="s">
        <v>1371</v>
      </c>
      <c r="C360" s="106" t="s">
        <v>257</v>
      </c>
      <c r="D360" s="106" t="s">
        <v>254</v>
      </c>
      <c r="E360">
        <v>3176</v>
      </c>
      <c r="F360" s="106" t="s">
        <v>1797</v>
      </c>
      <c r="G360" s="106" t="s">
        <v>255</v>
      </c>
      <c r="H360" s="106" t="s">
        <v>261</v>
      </c>
      <c r="I360">
        <v>389</v>
      </c>
    </row>
    <row r="361" spans="1:10" x14ac:dyDescent="0.2">
      <c r="A361" s="106" t="s">
        <v>348</v>
      </c>
      <c r="B361" s="106" t="s">
        <v>1371</v>
      </c>
      <c r="C361" s="106" t="s">
        <v>253</v>
      </c>
      <c r="D361" s="106" t="s">
        <v>254</v>
      </c>
      <c r="E361">
        <v>3347</v>
      </c>
      <c r="F361" s="106" t="s">
        <v>1798</v>
      </c>
      <c r="G361" s="106" t="s">
        <v>263</v>
      </c>
      <c r="H361" s="106" t="s">
        <v>265</v>
      </c>
      <c r="I361" s="106">
        <v>57</v>
      </c>
      <c r="J361" s="106"/>
    </row>
    <row r="362" spans="1:10" x14ac:dyDescent="0.2">
      <c r="A362" s="106" t="s">
        <v>348</v>
      </c>
      <c r="B362" s="106" t="s">
        <v>1371</v>
      </c>
      <c r="C362" s="106" t="s">
        <v>253</v>
      </c>
      <c r="D362" s="106" t="s">
        <v>258</v>
      </c>
      <c r="E362">
        <v>3409</v>
      </c>
      <c r="F362" s="106" t="s">
        <v>1799</v>
      </c>
      <c r="G362" s="106" t="s">
        <v>263</v>
      </c>
      <c r="H362" s="106" t="s">
        <v>288</v>
      </c>
      <c r="I362" s="106">
        <v>35</v>
      </c>
      <c r="J362" s="106"/>
    </row>
    <row r="363" spans="1:10" x14ac:dyDescent="0.2">
      <c r="A363" s="106" t="s">
        <v>348</v>
      </c>
      <c r="B363" s="106" t="s">
        <v>1371</v>
      </c>
      <c r="C363" s="106" t="s">
        <v>253</v>
      </c>
      <c r="D363" s="106" t="s">
        <v>254</v>
      </c>
      <c r="E363">
        <v>3526</v>
      </c>
      <c r="F363" s="106" t="s">
        <v>1800</v>
      </c>
      <c r="G363" s="106" t="s">
        <v>255</v>
      </c>
      <c r="H363" s="106" t="s">
        <v>285</v>
      </c>
      <c r="I363" s="106">
        <v>84</v>
      </c>
      <c r="J363" s="106"/>
    </row>
    <row r="364" spans="1:10" x14ac:dyDescent="0.2">
      <c r="A364" s="106" t="s">
        <v>348</v>
      </c>
      <c r="B364" s="106" t="s">
        <v>1371</v>
      </c>
      <c r="C364" s="106" t="s">
        <v>253</v>
      </c>
      <c r="D364" s="106" t="s">
        <v>254</v>
      </c>
      <c r="E364">
        <v>3583</v>
      </c>
      <c r="F364" s="106" t="s">
        <v>1801</v>
      </c>
      <c r="G364" s="106" t="s">
        <v>263</v>
      </c>
      <c r="H364" s="106" t="s">
        <v>288</v>
      </c>
      <c r="I364">
        <v>25</v>
      </c>
    </row>
    <row r="365" spans="1:10" x14ac:dyDescent="0.2">
      <c r="A365" s="106" t="s">
        <v>348</v>
      </c>
      <c r="B365" s="106" t="s">
        <v>1371</v>
      </c>
      <c r="C365" s="106" t="s">
        <v>253</v>
      </c>
      <c r="D365" s="106" t="s">
        <v>254</v>
      </c>
      <c r="E365">
        <v>3676</v>
      </c>
      <c r="F365" s="106" t="s">
        <v>1802</v>
      </c>
      <c r="G365" s="106" t="s">
        <v>255</v>
      </c>
      <c r="H365" s="106" t="s">
        <v>266</v>
      </c>
      <c r="I365" s="106">
        <v>229</v>
      </c>
      <c r="J365" s="106"/>
    </row>
    <row r="366" spans="1:10" x14ac:dyDescent="0.2">
      <c r="A366" s="106" t="s">
        <v>348</v>
      </c>
      <c r="B366" s="106" t="s">
        <v>1371</v>
      </c>
      <c r="C366" s="106" t="s">
        <v>253</v>
      </c>
      <c r="D366" s="106" t="s">
        <v>254</v>
      </c>
      <c r="E366">
        <v>3842</v>
      </c>
      <c r="F366" s="106" t="s">
        <v>1803</v>
      </c>
      <c r="G366" s="106" t="s">
        <v>259</v>
      </c>
      <c r="H366" s="106" t="s">
        <v>266</v>
      </c>
      <c r="I366" s="106">
        <v>53</v>
      </c>
      <c r="J366" s="106"/>
    </row>
    <row r="367" spans="1:10" x14ac:dyDescent="0.2">
      <c r="A367" s="106" t="s">
        <v>348</v>
      </c>
      <c r="B367" s="106" t="s">
        <v>1371</v>
      </c>
      <c r="C367" s="106" t="s">
        <v>253</v>
      </c>
      <c r="D367" s="106" t="s">
        <v>254</v>
      </c>
      <c r="E367">
        <v>4064</v>
      </c>
      <c r="F367" s="106" t="s">
        <v>1804</v>
      </c>
      <c r="G367" s="106" t="s">
        <v>255</v>
      </c>
      <c r="H367" s="106" t="s">
        <v>268</v>
      </c>
      <c r="I367" s="106">
        <v>114</v>
      </c>
      <c r="J367" s="106"/>
    </row>
    <row r="368" spans="1:10" x14ac:dyDescent="0.2">
      <c r="A368" s="106" t="s">
        <v>348</v>
      </c>
      <c r="B368" s="106" t="s">
        <v>1371</v>
      </c>
      <c r="C368" s="106" t="s">
        <v>253</v>
      </c>
      <c r="D368" s="106" t="s">
        <v>258</v>
      </c>
      <c r="E368">
        <v>4080</v>
      </c>
      <c r="F368" s="106" t="s">
        <v>453</v>
      </c>
      <c r="G368" s="106" t="s">
        <v>259</v>
      </c>
      <c r="H368" s="106" t="s">
        <v>268</v>
      </c>
      <c r="I368">
        <v>278</v>
      </c>
    </row>
    <row r="369" spans="1:10" x14ac:dyDescent="0.2">
      <c r="A369" s="106" t="s">
        <v>348</v>
      </c>
      <c r="B369" s="106" t="s">
        <v>1371</v>
      </c>
      <c r="C369" s="106" t="s">
        <v>253</v>
      </c>
      <c r="D369" s="106" t="s">
        <v>254</v>
      </c>
      <c r="E369">
        <v>4093</v>
      </c>
      <c r="F369" s="106" t="s">
        <v>1805</v>
      </c>
      <c r="G369" s="106" t="s">
        <v>255</v>
      </c>
      <c r="H369" s="106" t="s">
        <v>268</v>
      </c>
      <c r="I369" s="106">
        <v>97</v>
      </c>
      <c r="J369" s="106"/>
    </row>
    <row r="370" spans="1:10" x14ac:dyDescent="0.2">
      <c r="A370" s="106" t="s">
        <v>348</v>
      </c>
      <c r="B370" s="106" t="s">
        <v>1371</v>
      </c>
      <c r="C370" s="106" t="s">
        <v>253</v>
      </c>
      <c r="D370" s="106" t="s">
        <v>254</v>
      </c>
      <c r="E370">
        <v>4095</v>
      </c>
      <c r="F370" s="106" t="s">
        <v>1806</v>
      </c>
      <c r="G370" s="106" t="s">
        <v>255</v>
      </c>
      <c r="H370" s="106" t="s">
        <v>268</v>
      </c>
      <c r="I370" s="106" t="s">
        <v>286</v>
      </c>
      <c r="J370" s="106" t="s">
        <v>3733</v>
      </c>
    </row>
    <row r="371" spans="1:10" x14ac:dyDescent="0.2">
      <c r="A371" s="106" t="s">
        <v>348</v>
      </c>
      <c r="B371" s="106" t="s">
        <v>1371</v>
      </c>
      <c r="C371" s="106" t="s">
        <v>253</v>
      </c>
      <c r="D371" s="106" t="s">
        <v>254</v>
      </c>
      <c r="E371">
        <v>4115</v>
      </c>
      <c r="F371" s="106" t="s">
        <v>1807</v>
      </c>
      <c r="G371" s="106" t="s">
        <v>263</v>
      </c>
      <c r="H371" s="106" t="s">
        <v>268</v>
      </c>
      <c r="I371" s="106">
        <v>140</v>
      </c>
      <c r="J371" s="106"/>
    </row>
    <row r="372" spans="1:10" x14ac:dyDescent="0.2">
      <c r="A372" s="106" t="s">
        <v>348</v>
      </c>
      <c r="B372" s="106" t="s">
        <v>1371</v>
      </c>
      <c r="C372" s="106" t="s">
        <v>253</v>
      </c>
      <c r="D372" s="106" t="s">
        <v>254</v>
      </c>
      <c r="E372">
        <v>4364</v>
      </c>
      <c r="F372" s="106" t="s">
        <v>1808</v>
      </c>
      <c r="G372" s="106" t="s">
        <v>263</v>
      </c>
      <c r="H372" s="106" t="s">
        <v>268</v>
      </c>
      <c r="I372" s="106">
        <v>87</v>
      </c>
      <c r="J372" s="106"/>
    </row>
    <row r="373" spans="1:10" x14ac:dyDescent="0.2">
      <c r="A373" s="106" t="s">
        <v>348</v>
      </c>
      <c r="B373" s="106" t="s">
        <v>1371</v>
      </c>
      <c r="C373" s="106" t="s">
        <v>253</v>
      </c>
      <c r="D373" s="106" t="s">
        <v>254</v>
      </c>
      <c r="E373">
        <v>4483</v>
      </c>
      <c r="F373" s="106" t="s">
        <v>1809</v>
      </c>
      <c r="G373" s="106" t="s">
        <v>267</v>
      </c>
      <c r="H373" s="106" t="s">
        <v>266</v>
      </c>
      <c r="I373" t="s">
        <v>286</v>
      </c>
      <c r="J373" t="s">
        <v>3734</v>
      </c>
    </row>
    <row r="374" spans="1:10" x14ac:dyDescent="0.2">
      <c r="A374" s="106" t="s">
        <v>348</v>
      </c>
      <c r="B374" s="106" t="s">
        <v>1371</v>
      </c>
      <c r="C374" s="106" t="s">
        <v>253</v>
      </c>
      <c r="D374" s="106" t="s">
        <v>254</v>
      </c>
      <c r="E374">
        <v>4708</v>
      </c>
      <c r="F374" s="106" t="s">
        <v>1382</v>
      </c>
      <c r="G374" s="106" t="s">
        <v>255</v>
      </c>
      <c r="H374" s="106" t="s">
        <v>260</v>
      </c>
      <c r="I374" s="106" t="s">
        <v>286</v>
      </c>
      <c r="J374" s="106" t="s">
        <v>3735</v>
      </c>
    </row>
    <row r="375" spans="1:10" x14ac:dyDescent="0.2">
      <c r="A375" s="106" t="s">
        <v>348</v>
      </c>
      <c r="B375" s="106" t="s">
        <v>1371</v>
      </c>
      <c r="C375" s="106" t="s">
        <v>253</v>
      </c>
      <c r="D375" s="106" t="s">
        <v>258</v>
      </c>
      <c r="E375">
        <v>4719</v>
      </c>
      <c r="F375" s="106" t="s">
        <v>1810</v>
      </c>
      <c r="G375" s="106" t="s">
        <v>255</v>
      </c>
      <c r="H375" s="106" t="s">
        <v>266</v>
      </c>
      <c r="I375">
        <v>407</v>
      </c>
    </row>
    <row r="376" spans="1:10" x14ac:dyDescent="0.2">
      <c r="A376" s="106" t="s">
        <v>348</v>
      </c>
      <c r="B376" s="106" t="s">
        <v>1371</v>
      </c>
      <c r="C376" s="106" t="s">
        <v>253</v>
      </c>
      <c r="D376" s="106" t="s">
        <v>254</v>
      </c>
      <c r="E376">
        <v>4734</v>
      </c>
      <c r="F376" s="106" t="s">
        <v>1811</v>
      </c>
      <c r="G376" s="106" t="s">
        <v>259</v>
      </c>
      <c r="H376" s="106" t="s">
        <v>266</v>
      </c>
      <c r="I376" s="106">
        <v>92</v>
      </c>
      <c r="J376" s="106"/>
    </row>
    <row r="377" spans="1:10" x14ac:dyDescent="0.2">
      <c r="A377" s="106" t="s">
        <v>348</v>
      </c>
      <c r="B377" s="106" t="s">
        <v>1371</v>
      </c>
      <c r="C377" s="106" t="s">
        <v>253</v>
      </c>
      <c r="D377" s="106" t="s">
        <v>254</v>
      </c>
      <c r="E377">
        <v>5122</v>
      </c>
      <c r="F377" s="106" t="s">
        <v>1812</v>
      </c>
      <c r="G377" s="106" t="s">
        <v>255</v>
      </c>
      <c r="H377" s="106" t="s">
        <v>456</v>
      </c>
      <c r="I377" s="106">
        <v>790</v>
      </c>
      <c r="J377" s="106"/>
    </row>
    <row r="378" spans="1:10" x14ac:dyDescent="0.2">
      <c r="A378" s="106" t="s">
        <v>348</v>
      </c>
      <c r="B378" s="106" t="s">
        <v>1371</v>
      </c>
      <c r="C378" s="106" t="s">
        <v>253</v>
      </c>
      <c r="D378" s="106" t="s">
        <v>254</v>
      </c>
      <c r="E378">
        <v>5210</v>
      </c>
      <c r="F378" s="106" t="s">
        <v>1813</v>
      </c>
      <c r="G378" s="106" t="s">
        <v>255</v>
      </c>
      <c r="H378" s="106" t="s">
        <v>297</v>
      </c>
      <c r="I378" s="106">
        <v>137</v>
      </c>
      <c r="J378" s="106"/>
    </row>
    <row r="379" spans="1:10" x14ac:dyDescent="0.2">
      <c r="A379" s="106" t="s">
        <v>348</v>
      </c>
      <c r="B379" s="106" t="s">
        <v>1371</v>
      </c>
      <c r="C379" s="106" t="s">
        <v>253</v>
      </c>
      <c r="D379" s="106" t="s">
        <v>254</v>
      </c>
      <c r="E379">
        <v>5902</v>
      </c>
      <c r="F379" s="106" t="s">
        <v>1814</v>
      </c>
      <c r="G379" s="106" t="s">
        <v>255</v>
      </c>
      <c r="H379" s="106" t="s">
        <v>270</v>
      </c>
      <c r="I379" s="106">
        <v>261</v>
      </c>
      <c r="J379" s="106"/>
    </row>
    <row r="380" spans="1:10" x14ac:dyDescent="0.2">
      <c r="A380" s="106" t="s">
        <v>348</v>
      </c>
      <c r="B380" s="106" t="s">
        <v>1371</v>
      </c>
      <c r="C380" s="106" t="s">
        <v>253</v>
      </c>
      <c r="D380" s="106" t="s">
        <v>254</v>
      </c>
      <c r="E380">
        <v>5973</v>
      </c>
      <c r="F380" s="106" t="s">
        <v>1815</v>
      </c>
      <c r="G380" s="106" t="s">
        <v>263</v>
      </c>
      <c r="H380" s="106" t="s">
        <v>270</v>
      </c>
      <c r="I380" s="106">
        <v>34</v>
      </c>
      <c r="J380" s="106"/>
    </row>
    <row r="381" spans="1:10" x14ac:dyDescent="0.2">
      <c r="A381" s="106" t="s">
        <v>348</v>
      </c>
      <c r="B381" s="106" t="s">
        <v>1371</v>
      </c>
      <c r="C381" s="106" t="s">
        <v>253</v>
      </c>
      <c r="D381" s="106" t="s">
        <v>254</v>
      </c>
      <c r="E381">
        <v>5975</v>
      </c>
      <c r="F381" s="106" t="s">
        <v>1472</v>
      </c>
      <c r="G381" s="106" t="s">
        <v>255</v>
      </c>
      <c r="H381" s="106" t="s">
        <v>270</v>
      </c>
      <c r="I381" s="106">
        <v>947</v>
      </c>
      <c r="J381" s="106"/>
    </row>
    <row r="382" spans="1:10" x14ac:dyDescent="0.2">
      <c r="A382" s="106" t="s">
        <v>348</v>
      </c>
      <c r="B382" s="106" t="s">
        <v>1371</v>
      </c>
      <c r="C382" s="106" t="s">
        <v>264</v>
      </c>
      <c r="D382" s="106" t="s">
        <v>258</v>
      </c>
      <c r="E382">
        <v>6031</v>
      </c>
      <c r="F382" s="106" t="s">
        <v>1816</v>
      </c>
      <c r="G382" s="106" t="s">
        <v>267</v>
      </c>
      <c r="H382" s="106" t="s">
        <v>260</v>
      </c>
      <c r="I382" s="106">
        <v>26</v>
      </c>
      <c r="J382" s="106"/>
    </row>
    <row r="383" spans="1:10" x14ac:dyDescent="0.2">
      <c r="A383" s="106" t="s">
        <v>348</v>
      </c>
      <c r="B383" s="106" t="s">
        <v>1371</v>
      </c>
      <c r="C383" s="106" t="s">
        <v>253</v>
      </c>
      <c r="D383" s="106" t="s">
        <v>258</v>
      </c>
      <c r="E383">
        <v>6246</v>
      </c>
      <c r="F383" s="106" t="s">
        <v>1817</v>
      </c>
      <c r="G383" s="106" t="s">
        <v>263</v>
      </c>
      <c r="H383" s="106" t="s">
        <v>276</v>
      </c>
      <c r="I383" s="106">
        <v>116</v>
      </c>
      <c r="J383" s="106"/>
    </row>
    <row r="384" spans="1:10" x14ac:dyDescent="0.2">
      <c r="A384" s="106" t="s">
        <v>348</v>
      </c>
      <c r="B384" s="106" t="s">
        <v>1371</v>
      </c>
      <c r="C384" s="106" t="s">
        <v>262</v>
      </c>
      <c r="D384" s="106" t="s">
        <v>254</v>
      </c>
      <c r="E384">
        <v>6268</v>
      </c>
      <c r="F384" s="106" t="s">
        <v>1206</v>
      </c>
      <c r="G384" s="106" t="s">
        <v>255</v>
      </c>
      <c r="H384" s="106" t="s">
        <v>276</v>
      </c>
      <c r="I384" s="106" t="s">
        <v>305</v>
      </c>
      <c r="J384" s="106" t="s">
        <v>3493</v>
      </c>
    </row>
    <row r="385" spans="1:10" x14ac:dyDescent="0.2">
      <c r="A385" s="106" t="s">
        <v>348</v>
      </c>
      <c r="B385" s="106" t="s">
        <v>1371</v>
      </c>
      <c r="C385" s="106" t="s">
        <v>253</v>
      </c>
      <c r="D385" s="106" t="s">
        <v>254</v>
      </c>
      <c r="E385">
        <v>6333</v>
      </c>
      <c r="F385" s="106" t="s">
        <v>1818</v>
      </c>
      <c r="G385" s="106" t="s">
        <v>255</v>
      </c>
      <c r="H385" s="106" t="s">
        <v>276</v>
      </c>
      <c r="I385" s="106">
        <v>292</v>
      </c>
      <c r="J385" s="106"/>
    </row>
    <row r="386" spans="1:10" x14ac:dyDescent="0.2">
      <c r="A386" s="106" t="s">
        <v>348</v>
      </c>
      <c r="B386" s="106" t="s">
        <v>1371</v>
      </c>
      <c r="C386" s="106" t="s">
        <v>253</v>
      </c>
      <c r="D386" s="106" t="s">
        <v>254</v>
      </c>
      <c r="E386">
        <v>6384</v>
      </c>
      <c r="F386" s="106" t="s">
        <v>1819</v>
      </c>
      <c r="G386" s="106" t="s">
        <v>259</v>
      </c>
      <c r="H386" s="106" t="s">
        <v>276</v>
      </c>
      <c r="I386" s="106">
        <v>109</v>
      </c>
      <c r="J386" s="106"/>
    </row>
    <row r="387" spans="1:10" x14ac:dyDescent="0.2">
      <c r="A387" s="106" t="s">
        <v>348</v>
      </c>
      <c r="B387" s="106" t="s">
        <v>1371</v>
      </c>
      <c r="C387" s="106" t="s">
        <v>257</v>
      </c>
      <c r="D387" s="106" t="s">
        <v>254</v>
      </c>
      <c r="E387">
        <v>6466</v>
      </c>
      <c r="F387" s="106" t="s">
        <v>1820</v>
      </c>
      <c r="G387" s="106" t="s">
        <v>263</v>
      </c>
      <c r="H387" s="106" t="s">
        <v>276</v>
      </c>
      <c r="I387">
        <v>46</v>
      </c>
    </row>
    <row r="388" spans="1:10" x14ac:dyDescent="0.2">
      <c r="A388" s="106" t="s">
        <v>348</v>
      </c>
      <c r="B388" s="106" t="s">
        <v>1371</v>
      </c>
      <c r="C388" s="106" t="s">
        <v>253</v>
      </c>
      <c r="D388" s="106" t="s">
        <v>258</v>
      </c>
      <c r="E388">
        <v>6495</v>
      </c>
      <c r="F388" s="106" t="s">
        <v>1821</v>
      </c>
      <c r="G388" s="106" t="s">
        <v>263</v>
      </c>
      <c r="H388" s="106" t="s">
        <v>276</v>
      </c>
      <c r="I388" s="106">
        <v>55</v>
      </c>
      <c r="J388" s="106"/>
    </row>
    <row r="389" spans="1:10" x14ac:dyDescent="0.2">
      <c r="A389" s="106" t="s">
        <v>348</v>
      </c>
      <c r="B389" s="106" t="s">
        <v>1371</v>
      </c>
      <c r="C389" s="106" t="s">
        <v>264</v>
      </c>
      <c r="D389" s="106" t="s">
        <v>254</v>
      </c>
      <c r="E389">
        <v>6662</v>
      </c>
      <c r="F389" s="106" t="s">
        <v>562</v>
      </c>
      <c r="G389" s="106" t="s">
        <v>259</v>
      </c>
      <c r="H389" s="106" t="s">
        <v>280</v>
      </c>
      <c r="I389" s="106">
        <v>42</v>
      </c>
      <c r="J389" s="106"/>
    </row>
    <row r="390" spans="1:10" x14ac:dyDescent="0.2">
      <c r="A390" s="106" t="s">
        <v>348</v>
      </c>
      <c r="B390" s="106" t="s">
        <v>1371</v>
      </c>
      <c r="C390" s="106" t="s">
        <v>253</v>
      </c>
      <c r="D390" s="106" t="s">
        <v>254</v>
      </c>
      <c r="E390">
        <v>6803</v>
      </c>
      <c r="F390" s="106" t="s">
        <v>3036</v>
      </c>
      <c r="G390" s="106" t="s">
        <v>255</v>
      </c>
      <c r="H390" s="106" t="s">
        <v>280</v>
      </c>
      <c r="I390" s="106">
        <v>58</v>
      </c>
      <c r="J390" s="106"/>
    </row>
    <row r="391" spans="1:10" x14ac:dyDescent="0.2">
      <c r="A391" s="106" t="s">
        <v>348</v>
      </c>
      <c r="B391" s="106" t="s">
        <v>1371</v>
      </c>
      <c r="C391" s="106" t="s">
        <v>253</v>
      </c>
      <c r="D391" s="106" t="s">
        <v>254</v>
      </c>
      <c r="E391">
        <v>6834</v>
      </c>
      <c r="F391" s="106" t="s">
        <v>1333</v>
      </c>
      <c r="G391" s="106" t="s">
        <v>259</v>
      </c>
      <c r="H391" s="106" t="s">
        <v>280</v>
      </c>
      <c r="I391">
        <v>283</v>
      </c>
    </row>
    <row r="392" spans="1:10" x14ac:dyDescent="0.2">
      <c r="A392" s="106" t="s">
        <v>348</v>
      </c>
      <c r="B392" s="106" t="s">
        <v>1371</v>
      </c>
      <c r="C392" s="106" t="s">
        <v>253</v>
      </c>
      <c r="D392" s="106" t="s">
        <v>258</v>
      </c>
      <c r="E392">
        <v>6836</v>
      </c>
      <c r="F392" s="106" t="s">
        <v>1822</v>
      </c>
      <c r="G392" s="106" t="s">
        <v>263</v>
      </c>
      <c r="H392" s="106" t="s">
        <v>280</v>
      </c>
      <c r="I392">
        <v>19</v>
      </c>
    </row>
    <row r="393" spans="1:10" x14ac:dyDescent="0.2">
      <c r="A393" s="106" t="s">
        <v>348</v>
      </c>
      <c r="B393" s="106" t="s">
        <v>1371</v>
      </c>
      <c r="C393" s="106" t="s">
        <v>253</v>
      </c>
      <c r="D393" s="106" t="s">
        <v>254</v>
      </c>
      <c r="E393">
        <v>6901</v>
      </c>
      <c r="F393" s="106" t="s">
        <v>1386</v>
      </c>
      <c r="G393" s="106" t="s">
        <v>255</v>
      </c>
      <c r="H393" s="106" t="s">
        <v>280</v>
      </c>
      <c r="I393" s="106">
        <v>94</v>
      </c>
      <c r="J393" s="106"/>
    </row>
    <row r="394" spans="1:10" x14ac:dyDescent="0.2">
      <c r="A394" s="106" t="s">
        <v>348</v>
      </c>
      <c r="B394" s="106" t="s">
        <v>1371</v>
      </c>
      <c r="C394" s="106" t="s">
        <v>253</v>
      </c>
      <c r="D394" s="106" t="s">
        <v>254</v>
      </c>
      <c r="E394">
        <v>6907</v>
      </c>
      <c r="F394" s="106" t="s">
        <v>1823</v>
      </c>
      <c r="G394" s="106" t="s">
        <v>259</v>
      </c>
      <c r="H394" s="106" t="s">
        <v>280</v>
      </c>
      <c r="I394" s="106">
        <v>59</v>
      </c>
      <c r="J394" s="106"/>
    </row>
    <row r="395" spans="1:10" x14ac:dyDescent="0.2">
      <c r="A395" s="106" t="s">
        <v>348</v>
      </c>
      <c r="B395" s="106" t="s">
        <v>1371</v>
      </c>
      <c r="C395" s="106" t="s">
        <v>253</v>
      </c>
      <c r="D395" s="106" t="s">
        <v>254</v>
      </c>
      <c r="E395">
        <v>6927</v>
      </c>
      <c r="F395" s="106" t="s">
        <v>1824</v>
      </c>
      <c r="G395" s="106" t="s">
        <v>255</v>
      </c>
      <c r="H395" s="106" t="s">
        <v>280</v>
      </c>
      <c r="I395" s="106">
        <v>102</v>
      </c>
      <c r="J395" s="106"/>
    </row>
    <row r="396" spans="1:10" x14ac:dyDescent="0.2">
      <c r="A396" s="106" t="s">
        <v>348</v>
      </c>
      <c r="B396" s="106" t="s">
        <v>1371</v>
      </c>
      <c r="C396" s="106" t="s">
        <v>253</v>
      </c>
      <c r="D396" s="106" t="s">
        <v>254</v>
      </c>
      <c r="E396">
        <v>6957</v>
      </c>
      <c r="F396" s="106" t="s">
        <v>1825</v>
      </c>
      <c r="G396" s="106" t="s">
        <v>259</v>
      </c>
      <c r="H396" s="106" t="s">
        <v>280</v>
      </c>
      <c r="I396" s="106">
        <v>224</v>
      </c>
      <c r="J396" s="106"/>
    </row>
    <row r="397" spans="1:10" x14ac:dyDescent="0.2">
      <c r="A397" s="106" t="s">
        <v>348</v>
      </c>
      <c r="B397" s="106" t="s">
        <v>1371</v>
      </c>
      <c r="C397" s="106" t="s">
        <v>253</v>
      </c>
      <c r="D397" s="106" t="s">
        <v>254</v>
      </c>
      <c r="E397">
        <v>6964</v>
      </c>
      <c r="F397" s="106" t="s">
        <v>1826</v>
      </c>
      <c r="G397" s="106" t="s">
        <v>263</v>
      </c>
      <c r="H397" s="106" t="s">
        <v>280</v>
      </c>
      <c r="I397" s="106">
        <v>52</v>
      </c>
      <c r="J397" s="106"/>
    </row>
    <row r="398" spans="1:10" x14ac:dyDescent="0.2">
      <c r="A398" s="106" t="s">
        <v>348</v>
      </c>
      <c r="B398" s="106" t="s">
        <v>1371</v>
      </c>
      <c r="C398" s="106" t="s">
        <v>253</v>
      </c>
      <c r="D398" s="106" t="s">
        <v>254</v>
      </c>
      <c r="E398">
        <v>7213</v>
      </c>
      <c r="F398" s="106" t="s">
        <v>1827</v>
      </c>
      <c r="G398" s="106" t="s">
        <v>255</v>
      </c>
      <c r="H398" s="106" t="s">
        <v>285</v>
      </c>
      <c r="I398" s="106">
        <v>96</v>
      </c>
      <c r="J398" s="106"/>
    </row>
    <row r="399" spans="1:10" x14ac:dyDescent="0.2">
      <c r="A399" s="106" t="s">
        <v>348</v>
      </c>
      <c r="B399" s="106" t="s">
        <v>1371</v>
      </c>
      <c r="C399" s="106" t="s">
        <v>253</v>
      </c>
      <c r="D399" s="106" t="s">
        <v>254</v>
      </c>
      <c r="E399">
        <v>7322</v>
      </c>
      <c r="F399" s="106" t="s">
        <v>1828</v>
      </c>
      <c r="G399" s="106" t="s">
        <v>255</v>
      </c>
      <c r="H399" s="106" t="s">
        <v>413</v>
      </c>
      <c r="I399" s="106">
        <v>430</v>
      </c>
      <c r="J399" s="106"/>
    </row>
    <row r="400" spans="1:10" x14ac:dyDescent="0.2">
      <c r="A400" s="106" t="s">
        <v>348</v>
      </c>
      <c r="B400" s="106" t="s">
        <v>1371</v>
      </c>
      <c r="C400" s="106" t="s">
        <v>253</v>
      </c>
      <c r="D400" s="106" t="s">
        <v>254</v>
      </c>
      <c r="E400">
        <v>7502</v>
      </c>
      <c r="F400" s="106" t="s">
        <v>1829</v>
      </c>
      <c r="G400" s="106" t="s">
        <v>259</v>
      </c>
      <c r="H400" s="106" t="s">
        <v>260</v>
      </c>
      <c r="I400" s="106">
        <v>52</v>
      </c>
      <c r="J400" s="106"/>
    </row>
    <row r="401" spans="1:10" x14ac:dyDescent="0.2">
      <c r="A401" s="106" t="s">
        <v>348</v>
      </c>
      <c r="B401" s="106" t="s">
        <v>1371</v>
      </c>
      <c r="C401" s="106" t="s">
        <v>253</v>
      </c>
      <c r="D401" s="106" t="s">
        <v>258</v>
      </c>
      <c r="E401">
        <v>7578</v>
      </c>
      <c r="F401" s="106" t="s">
        <v>1830</v>
      </c>
      <c r="G401" s="106" t="s">
        <v>259</v>
      </c>
      <c r="H401" s="106" t="s">
        <v>265</v>
      </c>
      <c r="I401" s="106">
        <v>16</v>
      </c>
      <c r="J401" s="106"/>
    </row>
    <row r="402" spans="1:10" x14ac:dyDescent="0.2">
      <c r="A402" s="106" t="s">
        <v>348</v>
      </c>
      <c r="B402" s="106" t="s">
        <v>1371</v>
      </c>
      <c r="C402" s="106" t="s">
        <v>253</v>
      </c>
      <c r="D402" s="106" t="s">
        <v>258</v>
      </c>
      <c r="E402">
        <v>7597</v>
      </c>
      <c r="F402" s="106" t="s">
        <v>1831</v>
      </c>
      <c r="G402" s="106" t="s">
        <v>259</v>
      </c>
      <c r="H402" s="106" t="s">
        <v>261</v>
      </c>
      <c r="I402" s="106">
        <v>12</v>
      </c>
      <c r="J402" s="106"/>
    </row>
    <row r="403" spans="1:10" x14ac:dyDescent="0.2">
      <c r="A403" s="106" t="s">
        <v>348</v>
      </c>
      <c r="B403" s="106" t="s">
        <v>1371</v>
      </c>
      <c r="C403" s="106" t="s">
        <v>253</v>
      </c>
      <c r="D403" s="106" t="s">
        <v>254</v>
      </c>
      <c r="E403">
        <v>7612</v>
      </c>
      <c r="F403" s="106" t="s">
        <v>1832</v>
      </c>
      <c r="G403" s="106" t="s">
        <v>259</v>
      </c>
      <c r="H403" s="106" t="s">
        <v>261</v>
      </c>
      <c r="I403" s="106">
        <v>79</v>
      </c>
      <c r="J403" s="106"/>
    </row>
    <row r="404" spans="1:10" x14ac:dyDescent="0.2">
      <c r="A404" s="106" t="s">
        <v>348</v>
      </c>
      <c r="B404" s="106" t="s">
        <v>1371</v>
      </c>
      <c r="C404" s="106" t="s">
        <v>253</v>
      </c>
      <c r="D404" s="106" t="s">
        <v>254</v>
      </c>
      <c r="E404">
        <v>7744</v>
      </c>
      <c r="F404" s="106" t="s">
        <v>1833</v>
      </c>
      <c r="G404" s="106" t="s">
        <v>255</v>
      </c>
      <c r="H404" s="106" t="s">
        <v>331</v>
      </c>
      <c r="I404">
        <v>568</v>
      </c>
    </row>
    <row r="405" spans="1:10" x14ac:dyDescent="0.2">
      <c r="A405" s="106" t="s">
        <v>348</v>
      </c>
      <c r="B405" s="106" t="s">
        <v>1371</v>
      </c>
      <c r="C405" s="106" t="s">
        <v>253</v>
      </c>
      <c r="D405" s="106" t="s">
        <v>254</v>
      </c>
      <c r="E405">
        <v>7871</v>
      </c>
      <c r="F405" s="106" t="s">
        <v>1834</v>
      </c>
      <c r="G405" s="106" t="s">
        <v>263</v>
      </c>
      <c r="H405" s="106" t="s">
        <v>268</v>
      </c>
      <c r="I405">
        <v>117</v>
      </c>
    </row>
    <row r="406" spans="1:10" x14ac:dyDescent="0.2">
      <c r="A406" s="106" t="s">
        <v>348</v>
      </c>
      <c r="B406" s="106" t="s">
        <v>1371</v>
      </c>
      <c r="C406" s="106" t="s">
        <v>253</v>
      </c>
      <c r="D406" s="106" t="s">
        <v>254</v>
      </c>
      <c r="E406">
        <v>8091</v>
      </c>
      <c r="F406" s="106" t="s">
        <v>1835</v>
      </c>
      <c r="G406" s="106" t="s">
        <v>255</v>
      </c>
      <c r="H406" s="106" t="s">
        <v>261</v>
      </c>
      <c r="I406" s="106">
        <v>77</v>
      </c>
      <c r="J406" s="106"/>
    </row>
    <row r="407" spans="1:10" x14ac:dyDescent="0.2">
      <c r="A407" s="106" t="s">
        <v>348</v>
      </c>
      <c r="B407" s="106" t="s">
        <v>1371</v>
      </c>
      <c r="C407" s="106" t="s">
        <v>253</v>
      </c>
      <c r="D407" s="106" t="s">
        <v>254</v>
      </c>
      <c r="E407">
        <v>8159</v>
      </c>
      <c r="F407" s="106" t="s">
        <v>1836</v>
      </c>
      <c r="G407" s="106" t="s">
        <v>255</v>
      </c>
      <c r="H407" s="106" t="s">
        <v>261</v>
      </c>
      <c r="I407" s="106">
        <v>478</v>
      </c>
      <c r="J407" s="106"/>
    </row>
    <row r="408" spans="1:10" x14ac:dyDescent="0.2">
      <c r="A408" s="106" t="s">
        <v>348</v>
      </c>
      <c r="B408" s="106" t="s">
        <v>1371</v>
      </c>
      <c r="C408" s="106" t="s">
        <v>253</v>
      </c>
      <c r="D408" s="106" t="s">
        <v>254</v>
      </c>
      <c r="E408">
        <v>9355</v>
      </c>
      <c r="F408" s="106" t="s">
        <v>1837</v>
      </c>
      <c r="G408" s="106" t="s">
        <v>263</v>
      </c>
      <c r="H408" s="106" t="s">
        <v>471</v>
      </c>
      <c r="I408">
        <v>61</v>
      </c>
    </row>
    <row r="409" spans="1:10" x14ac:dyDescent="0.2">
      <c r="A409" s="106" t="s">
        <v>348</v>
      </c>
      <c r="B409" s="106" t="s">
        <v>1371</v>
      </c>
      <c r="C409" s="106" t="s">
        <v>253</v>
      </c>
      <c r="D409" s="106" t="s">
        <v>258</v>
      </c>
      <c r="E409">
        <v>9723</v>
      </c>
      <c r="F409" s="106" t="s">
        <v>1838</v>
      </c>
      <c r="G409" s="106" t="s">
        <v>263</v>
      </c>
      <c r="H409" s="106" t="s">
        <v>260</v>
      </c>
      <c r="I409" s="106">
        <v>81</v>
      </c>
      <c r="J409" s="106"/>
    </row>
    <row r="410" spans="1:10" x14ac:dyDescent="0.2">
      <c r="A410" s="106" t="s">
        <v>348</v>
      </c>
      <c r="B410" s="106" t="s">
        <v>1371</v>
      </c>
      <c r="C410" s="106" t="s">
        <v>253</v>
      </c>
      <c r="D410" s="106" t="s">
        <v>254</v>
      </c>
      <c r="E410">
        <v>9791</v>
      </c>
      <c r="F410" s="106" t="s">
        <v>1839</v>
      </c>
      <c r="G410" s="106" t="s">
        <v>263</v>
      </c>
      <c r="H410" s="106" t="s">
        <v>260</v>
      </c>
      <c r="I410" s="106">
        <v>89</v>
      </c>
      <c r="J410" s="106"/>
    </row>
    <row r="411" spans="1:10" x14ac:dyDescent="0.2">
      <c r="A411" s="106" t="s">
        <v>348</v>
      </c>
      <c r="B411" s="106" t="s">
        <v>1371</v>
      </c>
      <c r="C411" s="106" t="s">
        <v>253</v>
      </c>
      <c r="D411" s="106" t="s">
        <v>254</v>
      </c>
      <c r="E411">
        <v>9895</v>
      </c>
      <c r="F411" s="106" t="s">
        <v>1840</v>
      </c>
      <c r="G411" s="106" t="s">
        <v>259</v>
      </c>
      <c r="H411" s="106" t="s">
        <v>261</v>
      </c>
      <c r="I411" s="106">
        <v>27</v>
      </c>
      <c r="J411" s="106"/>
    </row>
    <row r="412" spans="1:10" x14ac:dyDescent="0.2">
      <c r="A412" s="106" t="s">
        <v>348</v>
      </c>
      <c r="B412" s="106" t="s">
        <v>1506</v>
      </c>
      <c r="C412" s="106" t="s">
        <v>253</v>
      </c>
      <c r="D412" s="106" t="s">
        <v>254</v>
      </c>
      <c r="E412">
        <v>7021</v>
      </c>
      <c r="F412" s="106" t="s">
        <v>1841</v>
      </c>
      <c r="G412" s="106" t="s">
        <v>263</v>
      </c>
      <c r="H412" s="106" t="s">
        <v>276</v>
      </c>
      <c r="I412" s="106">
        <v>34</v>
      </c>
      <c r="J412" s="106"/>
    </row>
    <row r="413" spans="1:10" x14ac:dyDescent="0.2">
      <c r="A413" s="106" t="s">
        <v>348</v>
      </c>
      <c r="B413" s="106" t="s">
        <v>1506</v>
      </c>
      <c r="C413" s="106" t="s">
        <v>264</v>
      </c>
      <c r="D413" s="106" t="s">
        <v>254</v>
      </c>
      <c r="E413">
        <v>9028</v>
      </c>
      <c r="F413" s="106" t="s">
        <v>1208</v>
      </c>
      <c r="G413" s="106" t="s">
        <v>263</v>
      </c>
      <c r="H413" s="106" t="s">
        <v>338</v>
      </c>
      <c r="I413" s="106">
        <v>184</v>
      </c>
      <c r="J413" s="106"/>
    </row>
    <row r="414" spans="1:10" x14ac:dyDescent="0.2">
      <c r="A414" s="106" t="s">
        <v>348</v>
      </c>
      <c r="B414" s="106" t="s">
        <v>1842</v>
      </c>
      <c r="C414" s="106" t="s">
        <v>262</v>
      </c>
      <c r="D414" s="106" t="s">
        <v>254</v>
      </c>
      <c r="E414">
        <v>2193</v>
      </c>
      <c r="F414" s="106" t="s">
        <v>1330</v>
      </c>
      <c r="G414" s="106" t="s">
        <v>255</v>
      </c>
      <c r="H414" s="106" t="s">
        <v>260</v>
      </c>
      <c r="I414" s="106">
        <v>356</v>
      </c>
      <c r="J414" s="106"/>
    </row>
    <row r="415" spans="1:10" x14ac:dyDescent="0.2">
      <c r="A415" s="106" t="s">
        <v>348</v>
      </c>
      <c r="B415" s="106" t="s">
        <v>1842</v>
      </c>
      <c r="C415" s="106" t="s">
        <v>262</v>
      </c>
      <c r="D415" s="106" t="s">
        <v>258</v>
      </c>
      <c r="E415">
        <v>3948</v>
      </c>
      <c r="F415" s="106" t="s">
        <v>1843</v>
      </c>
      <c r="G415" s="106" t="s">
        <v>259</v>
      </c>
      <c r="H415" s="106" t="s">
        <v>289</v>
      </c>
      <c r="I415" s="106">
        <v>26</v>
      </c>
      <c r="J415" s="106"/>
    </row>
    <row r="416" spans="1:10" x14ac:dyDescent="0.2">
      <c r="A416" s="106" t="s">
        <v>348</v>
      </c>
      <c r="B416" s="106" t="s">
        <v>252</v>
      </c>
      <c r="C416" s="106" t="s">
        <v>253</v>
      </c>
      <c r="D416" s="106" t="s">
        <v>254</v>
      </c>
      <c r="E416">
        <v>1518</v>
      </c>
      <c r="F416" s="106" t="s">
        <v>1844</v>
      </c>
      <c r="G416" s="106" t="s">
        <v>255</v>
      </c>
      <c r="H416" s="106" t="s">
        <v>477</v>
      </c>
      <c r="I416" s="106">
        <v>153</v>
      </c>
      <c r="J416" s="106"/>
    </row>
    <row r="417" spans="1:10" x14ac:dyDescent="0.2">
      <c r="A417" s="106" t="s">
        <v>348</v>
      </c>
      <c r="B417" s="106" t="s">
        <v>252</v>
      </c>
      <c r="C417" s="106" t="s">
        <v>264</v>
      </c>
      <c r="D417" s="106" t="s">
        <v>258</v>
      </c>
      <c r="E417">
        <v>1739</v>
      </c>
      <c r="F417" s="106" t="s">
        <v>1845</v>
      </c>
      <c r="G417" s="106" t="s">
        <v>259</v>
      </c>
      <c r="H417" s="106" t="s">
        <v>282</v>
      </c>
      <c r="I417" s="106">
        <v>65</v>
      </c>
      <c r="J417" s="106"/>
    </row>
    <row r="418" spans="1:10" x14ac:dyDescent="0.2">
      <c r="A418" s="106" t="s">
        <v>348</v>
      </c>
      <c r="B418" s="106" t="s">
        <v>252</v>
      </c>
      <c r="C418" s="106" t="s">
        <v>264</v>
      </c>
      <c r="D418" s="106" t="s">
        <v>258</v>
      </c>
      <c r="E418">
        <v>1764</v>
      </c>
      <c r="F418" s="106" t="s">
        <v>1846</v>
      </c>
      <c r="G418" s="106" t="s">
        <v>263</v>
      </c>
      <c r="H418" s="106" t="s">
        <v>282</v>
      </c>
      <c r="I418" s="106">
        <v>31</v>
      </c>
      <c r="J418" s="106"/>
    </row>
    <row r="419" spans="1:10" x14ac:dyDescent="0.2">
      <c r="A419" s="106" t="s">
        <v>348</v>
      </c>
      <c r="B419" s="106" t="s">
        <v>252</v>
      </c>
      <c r="C419" s="106" t="s">
        <v>253</v>
      </c>
      <c r="D419" s="106" t="s">
        <v>254</v>
      </c>
      <c r="E419">
        <v>2344</v>
      </c>
      <c r="F419" s="106" t="s">
        <v>1847</v>
      </c>
      <c r="G419" s="106" t="s">
        <v>259</v>
      </c>
      <c r="H419" s="106" t="s">
        <v>260</v>
      </c>
      <c r="I419" s="106">
        <v>131</v>
      </c>
      <c r="J419" s="106"/>
    </row>
    <row r="420" spans="1:10" x14ac:dyDescent="0.2">
      <c r="A420" s="106" t="s">
        <v>348</v>
      </c>
      <c r="B420" s="106" t="s">
        <v>252</v>
      </c>
      <c r="C420" s="106" t="s">
        <v>257</v>
      </c>
      <c r="D420" s="106" t="s">
        <v>254</v>
      </c>
      <c r="E420">
        <v>2362</v>
      </c>
      <c r="F420" s="106" t="s">
        <v>1848</v>
      </c>
      <c r="G420" s="106" t="s">
        <v>259</v>
      </c>
      <c r="H420" s="106" t="s">
        <v>260</v>
      </c>
      <c r="I420" s="106">
        <v>703</v>
      </c>
      <c r="J420" s="106"/>
    </row>
    <row r="421" spans="1:10" x14ac:dyDescent="0.2">
      <c r="A421" s="106" t="s">
        <v>348</v>
      </c>
      <c r="B421" s="106" t="s">
        <v>252</v>
      </c>
      <c r="C421" s="106" t="s">
        <v>253</v>
      </c>
      <c r="D421" s="106" t="s">
        <v>254</v>
      </c>
      <c r="E421">
        <v>2454</v>
      </c>
      <c r="F421" s="106" t="s">
        <v>616</v>
      </c>
      <c r="G421" s="106" t="s">
        <v>259</v>
      </c>
      <c r="H421" s="106" t="s">
        <v>260</v>
      </c>
      <c r="I421" s="106">
        <v>97</v>
      </c>
      <c r="J421" s="106"/>
    </row>
    <row r="422" spans="1:10" x14ac:dyDescent="0.2">
      <c r="A422" s="106" t="s">
        <v>348</v>
      </c>
      <c r="B422" s="106" t="s">
        <v>252</v>
      </c>
      <c r="C422" s="106" t="s">
        <v>253</v>
      </c>
      <c r="D422" s="106" t="s">
        <v>254</v>
      </c>
      <c r="E422">
        <v>3111</v>
      </c>
      <c r="F422" s="106" t="s">
        <v>1849</v>
      </c>
      <c r="G422" s="106" t="s">
        <v>263</v>
      </c>
      <c r="H422" s="106" t="s">
        <v>288</v>
      </c>
      <c r="I422" s="106">
        <v>42</v>
      </c>
      <c r="J422" s="106"/>
    </row>
    <row r="423" spans="1:10" x14ac:dyDescent="0.2">
      <c r="A423" s="106" t="s">
        <v>348</v>
      </c>
      <c r="B423" s="106" t="s">
        <v>252</v>
      </c>
      <c r="C423" s="106" t="s">
        <v>253</v>
      </c>
      <c r="D423" s="106" t="s">
        <v>254</v>
      </c>
      <c r="E423">
        <v>3224</v>
      </c>
      <c r="F423" s="106" t="s">
        <v>1850</v>
      </c>
      <c r="G423" s="106" t="s">
        <v>267</v>
      </c>
      <c r="H423" s="106" t="s">
        <v>265</v>
      </c>
      <c r="I423" s="106">
        <v>32</v>
      </c>
      <c r="J423" s="106"/>
    </row>
    <row r="424" spans="1:10" x14ac:dyDescent="0.2">
      <c r="A424" s="106" t="s">
        <v>348</v>
      </c>
      <c r="B424" s="106" t="s">
        <v>252</v>
      </c>
      <c r="C424" s="106" t="s">
        <v>253</v>
      </c>
      <c r="D424" s="106" t="s">
        <v>254</v>
      </c>
      <c r="E424">
        <v>3315</v>
      </c>
      <c r="F424" s="106" t="s">
        <v>1851</v>
      </c>
      <c r="G424" s="106" t="s">
        <v>255</v>
      </c>
      <c r="H424" s="106" t="s">
        <v>1195</v>
      </c>
      <c r="I424" s="106">
        <v>239</v>
      </c>
      <c r="J424" s="106"/>
    </row>
    <row r="425" spans="1:10" x14ac:dyDescent="0.2">
      <c r="A425" s="106" t="s">
        <v>348</v>
      </c>
      <c r="B425" s="106" t="s">
        <v>252</v>
      </c>
      <c r="C425" s="106" t="s">
        <v>253</v>
      </c>
      <c r="D425" s="106" t="s">
        <v>254</v>
      </c>
      <c r="E425">
        <v>3360</v>
      </c>
      <c r="F425" s="106" t="s">
        <v>1852</v>
      </c>
      <c r="G425" s="106" t="s">
        <v>255</v>
      </c>
      <c r="H425" s="106" t="s">
        <v>261</v>
      </c>
      <c r="I425" s="106" t="s">
        <v>278</v>
      </c>
      <c r="J425" s="106" t="s">
        <v>3736</v>
      </c>
    </row>
    <row r="426" spans="1:10" x14ac:dyDescent="0.2">
      <c r="A426" s="106" t="s">
        <v>348</v>
      </c>
      <c r="B426" s="106" t="s">
        <v>252</v>
      </c>
      <c r="C426" s="106" t="s">
        <v>262</v>
      </c>
      <c r="D426" s="106" t="s">
        <v>258</v>
      </c>
      <c r="E426">
        <v>3566</v>
      </c>
      <c r="F426" s="106" t="s">
        <v>1853</v>
      </c>
      <c r="G426" s="106" t="s">
        <v>267</v>
      </c>
      <c r="H426" s="106" t="s">
        <v>265</v>
      </c>
      <c r="I426" s="106">
        <v>35</v>
      </c>
      <c r="J426" s="106"/>
    </row>
    <row r="427" spans="1:10" x14ac:dyDescent="0.2">
      <c r="A427" s="106" t="s">
        <v>348</v>
      </c>
      <c r="B427" s="106" t="s">
        <v>252</v>
      </c>
      <c r="C427" s="106" t="s">
        <v>264</v>
      </c>
      <c r="D427" s="106" t="s">
        <v>254</v>
      </c>
      <c r="E427">
        <v>3628</v>
      </c>
      <c r="F427" s="106" t="s">
        <v>1379</v>
      </c>
      <c r="G427" s="106" t="s">
        <v>267</v>
      </c>
      <c r="H427" s="106" t="s">
        <v>266</v>
      </c>
      <c r="I427" s="106">
        <v>106</v>
      </c>
      <c r="J427" s="106"/>
    </row>
    <row r="428" spans="1:10" x14ac:dyDescent="0.2">
      <c r="A428" s="106" t="s">
        <v>348</v>
      </c>
      <c r="B428" s="106" t="s">
        <v>252</v>
      </c>
      <c r="C428" s="106" t="s">
        <v>253</v>
      </c>
      <c r="D428" s="106" t="s">
        <v>254</v>
      </c>
      <c r="E428">
        <v>3766</v>
      </c>
      <c r="F428" s="106" t="s">
        <v>359</v>
      </c>
      <c r="G428" s="106" t="s">
        <v>259</v>
      </c>
      <c r="H428" s="106" t="s">
        <v>266</v>
      </c>
      <c r="I428" s="106">
        <v>27</v>
      </c>
      <c r="J428" s="106"/>
    </row>
    <row r="429" spans="1:10" x14ac:dyDescent="0.2">
      <c r="A429" s="106" t="s">
        <v>348</v>
      </c>
      <c r="B429" s="106" t="s">
        <v>252</v>
      </c>
      <c r="C429" s="106" t="s">
        <v>253</v>
      </c>
      <c r="D429" s="106" t="s">
        <v>254</v>
      </c>
      <c r="E429">
        <v>3848</v>
      </c>
      <c r="F429" s="106" t="s">
        <v>1854</v>
      </c>
      <c r="G429" s="106" t="s">
        <v>259</v>
      </c>
      <c r="H429" s="106" t="s">
        <v>266</v>
      </c>
      <c r="I429" s="106">
        <v>65</v>
      </c>
      <c r="J429" s="106"/>
    </row>
    <row r="430" spans="1:10" x14ac:dyDescent="0.2">
      <c r="A430" s="106" t="s">
        <v>348</v>
      </c>
      <c r="B430" s="106" t="s">
        <v>252</v>
      </c>
      <c r="C430" s="106" t="s">
        <v>253</v>
      </c>
      <c r="D430" s="106" t="s">
        <v>254</v>
      </c>
      <c r="E430">
        <v>3857</v>
      </c>
      <c r="F430" s="106" t="s">
        <v>1855</v>
      </c>
      <c r="G430" s="106" t="s">
        <v>259</v>
      </c>
      <c r="H430" s="106" t="s">
        <v>266</v>
      </c>
      <c r="I430">
        <v>299</v>
      </c>
    </row>
    <row r="431" spans="1:10" x14ac:dyDescent="0.2">
      <c r="A431" s="106" t="s">
        <v>348</v>
      </c>
      <c r="B431" s="106" t="s">
        <v>252</v>
      </c>
      <c r="C431" s="106" t="s">
        <v>253</v>
      </c>
      <c r="D431" s="106" t="s">
        <v>254</v>
      </c>
      <c r="E431">
        <v>3896</v>
      </c>
      <c r="F431" s="106" t="s">
        <v>487</v>
      </c>
      <c r="G431" s="106" t="s">
        <v>255</v>
      </c>
      <c r="H431" s="106" t="s">
        <v>289</v>
      </c>
      <c r="I431">
        <v>58</v>
      </c>
    </row>
    <row r="432" spans="1:10" x14ac:dyDescent="0.2">
      <c r="A432" s="106" t="s">
        <v>348</v>
      </c>
      <c r="B432" s="106" t="s">
        <v>252</v>
      </c>
      <c r="C432" s="106" t="s">
        <v>262</v>
      </c>
      <c r="D432" s="106" t="s">
        <v>254</v>
      </c>
      <c r="E432">
        <v>3914</v>
      </c>
      <c r="F432" s="106" t="s">
        <v>3037</v>
      </c>
      <c r="G432" s="106" t="s">
        <v>267</v>
      </c>
      <c r="H432" s="106" t="s">
        <v>266</v>
      </c>
      <c r="I432">
        <v>279</v>
      </c>
    </row>
    <row r="433" spans="1:10" x14ac:dyDescent="0.2">
      <c r="A433" s="106" t="s">
        <v>348</v>
      </c>
      <c r="B433" s="106" t="s">
        <v>252</v>
      </c>
      <c r="C433" s="106" t="s">
        <v>253</v>
      </c>
      <c r="D433" s="106" t="s">
        <v>254</v>
      </c>
      <c r="E433">
        <v>4241</v>
      </c>
      <c r="F433" s="106" t="s">
        <v>3303</v>
      </c>
      <c r="G433" s="106" t="s">
        <v>259</v>
      </c>
      <c r="H433" s="106" t="s">
        <v>268</v>
      </c>
      <c r="I433" s="106">
        <v>64</v>
      </c>
      <c r="J433" s="106"/>
    </row>
    <row r="434" spans="1:10" x14ac:dyDescent="0.2">
      <c r="A434" s="106" t="s">
        <v>348</v>
      </c>
      <c r="B434" s="106" t="s">
        <v>252</v>
      </c>
      <c r="C434" s="106" t="s">
        <v>262</v>
      </c>
      <c r="D434" s="106" t="s">
        <v>258</v>
      </c>
      <c r="E434">
        <v>4588</v>
      </c>
      <c r="F434" s="106" t="s">
        <v>361</v>
      </c>
      <c r="G434" s="106" t="s">
        <v>267</v>
      </c>
      <c r="H434" s="106" t="s">
        <v>300</v>
      </c>
      <c r="I434" s="106">
        <v>252</v>
      </c>
      <c r="J434" s="106"/>
    </row>
    <row r="435" spans="1:10" x14ac:dyDescent="0.2">
      <c r="A435" s="106" t="s">
        <v>348</v>
      </c>
      <c r="B435" s="106" t="s">
        <v>252</v>
      </c>
      <c r="C435" s="106" t="s">
        <v>253</v>
      </c>
      <c r="D435" s="106" t="s">
        <v>254</v>
      </c>
      <c r="E435">
        <v>4623</v>
      </c>
      <c r="F435" s="106" t="s">
        <v>1856</v>
      </c>
      <c r="G435" s="106" t="s">
        <v>263</v>
      </c>
      <c r="H435" s="106" t="s">
        <v>268</v>
      </c>
      <c r="I435" s="106">
        <v>80</v>
      </c>
      <c r="J435" s="106"/>
    </row>
    <row r="436" spans="1:10" x14ac:dyDescent="0.2">
      <c r="A436" s="106" t="s">
        <v>348</v>
      </c>
      <c r="B436" s="106" t="s">
        <v>252</v>
      </c>
      <c r="C436" s="106" t="s">
        <v>257</v>
      </c>
      <c r="D436" s="106" t="s">
        <v>254</v>
      </c>
      <c r="E436">
        <v>4769</v>
      </c>
      <c r="F436" s="106" t="s">
        <v>1857</v>
      </c>
      <c r="G436" s="106" t="s">
        <v>259</v>
      </c>
      <c r="H436" s="106" t="s">
        <v>266</v>
      </c>
      <c r="I436">
        <v>61</v>
      </c>
    </row>
    <row r="437" spans="1:10" x14ac:dyDescent="0.2">
      <c r="A437" s="106" t="s">
        <v>348</v>
      </c>
      <c r="B437" s="106" t="s">
        <v>252</v>
      </c>
      <c r="C437" s="106" t="s">
        <v>262</v>
      </c>
      <c r="D437" s="106" t="s">
        <v>254</v>
      </c>
      <c r="E437">
        <v>4848</v>
      </c>
      <c r="F437" s="106" t="s">
        <v>1858</v>
      </c>
      <c r="G437" s="106" t="s">
        <v>255</v>
      </c>
      <c r="H437" s="106" t="s">
        <v>260</v>
      </c>
      <c r="I437">
        <v>943</v>
      </c>
    </row>
    <row r="438" spans="1:10" x14ac:dyDescent="0.2">
      <c r="A438" s="106" t="s">
        <v>348</v>
      </c>
      <c r="B438" s="106" t="s">
        <v>252</v>
      </c>
      <c r="C438" s="106" t="s">
        <v>257</v>
      </c>
      <c r="D438" s="106" t="s">
        <v>258</v>
      </c>
      <c r="E438">
        <v>4931</v>
      </c>
      <c r="F438" s="106" t="s">
        <v>1383</v>
      </c>
      <c r="G438" s="106" t="s">
        <v>267</v>
      </c>
      <c r="H438" s="106" t="s">
        <v>268</v>
      </c>
      <c r="I438" s="106">
        <v>294</v>
      </c>
      <c r="J438" s="106"/>
    </row>
    <row r="439" spans="1:10" x14ac:dyDescent="0.2">
      <c r="A439" s="106" t="s">
        <v>348</v>
      </c>
      <c r="B439" s="106" t="s">
        <v>252</v>
      </c>
      <c r="C439" s="106" t="s">
        <v>257</v>
      </c>
      <c r="D439" s="106" t="s">
        <v>254</v>
      </c>
      <c r="E439">
        <v>5724</v>
      </c>
      <c r="F439" s="106" t="s">
        <v>1859</v>
      </c>
      <c r="G439" s="106" t="s">
        <v>259</v>
      </c>
      <c r="H439" s="106" t="s">
        <v>343</v>
      </c>
      <c r="I439" s="106">
        <v>34</v>
      </c>
      <c r="J439" s="106"/>
    </row>
    <row r="440" spans="1:10" x14ac:dyDescent="0.2">
      <c r="A440" s="106" t="s">
        <v>348</v>
      </c>
      <c r="B440" s="106" t="s">
        <v>252</v>
      </c>
      <c r="C440" s="106" t="s">
        <v>253</v>
      </c>
      <c r="D440" s="106" t="s">
        <v>254</v>
      </c>
      <c r="E440">
        <v>5969</v>
      </c>
      <c r="F440" s="106" t="s">
        <v>1860</v>
      </c>
      <c r="G440" s="106" t="s">
        <v>263</v>
      </c>
      <c r="H440" s="106" t="s">
        <v>270</v>
      </c>
      <c r="I440" s="106">
        <v>22</v>
      </c>
      <c r="J440" s="106"/>
    </row>
    <row r="441" spans="1:10" x14ac:dyDescent="0.2">
      <c r="A441" s="106" t="s">
        <v>348</v>
      </c>
      <c r="B441" s="106" t="s">
        <v>252</v>
      </c>
      <c r="C441" s="106" t="s">
        <v>253</v>
      </c>
      <c r="D441" s="106" t="s">
        <v>254</v>
      </c>
      <c r="E441">
        <v>6055</v>
      </c>
      <c r="F441" s="106" t="s">
        <v>1861</v>
      </c>
      <c r="G441" s="106" t="s">
        <v>255</v>
      </c>
      <c r="H441" s="106" t="s">
        <v>260</v>
      </c>
      <c r="I441" s="106" t="s">
        <v>286</v>
      </c>
      <c r="J441" s="106" t="s">
        <v>3737</v>
      </c>
    </row>
    <row r="442" spans="1:10" x14ac:dyDescent="0.2">
      <c r="A442" s="106" t="s">
        <v>348</v>
      </c>
      <c r="B442" s="106" t="s">
        <v>252</v>
      </c>
      <c r="C442" s="106" t="s">
        <v>253</v>
      </c>
      <c r="D442" s="106" t="s">
        <v>254</v>
      </c>
      <c r="E442">
        <v>6147</v>
      </c>
      <c r="F442" s="106" t="s">
        <v>1862</v>
      </c>
      <c r="G442" s="106" t="s">
        <v>259</v>
      </c>
      <c r="H442" s="106" t="s">
        <v>276</v>
      </c>
      <c r="I442" s="106">
        <v>19</v>
      </c>
      <c r="J442" s="106"/>
    </row>
    <row r="443" spans="1:10" x14ac:dyDescent="0.2">
      <c r="A443" s="106" t="s">
        <v>348</v>
      </c>
      <c r="B443" s="106" t="s">
        <v>252</v>
      </c>
      <c r="C443" s="106" t="s">
        <v>253</v>
      </c>
      <c r="D443" s="106" t="s">
        <v>254</v>
      </c>
      <c r="E443">
        <v>6193</v>
      </c>
      <c r="F443" s="106" t="s">
        <v>1863</v>
      </c>
      <c r="G443" s="106" t="s">
        <v>267</v>
      </c>
      <c r="H443" s="106" t="s">
        <v>260</v>
      </c>
      <c r="I443">
        <v>20</v>
      </c>
    </row>
    <row r="444" spans="1:10" x14ac:dyDescent="0.2">
      <c r="A444" s="106" t="s">
        <v>348</v>
      </c>
      <c r="B444" s="106" t="s">
        <v>252</v>
      </c>
      <c r="C444" s="106" t="s">
        <v>253</v>
      </c>
      <c r="D444" s="106" t="s">
        <v>254</v>
      </c>
      <c r="E444">
        <v>7040</v>
      </c>
      <c r="F444" s="106" t="s">
        <v>2832</v>
      </c>
      <c r="G444" s="106" t="s">
        <v>259</v>
      </c>
      <c r="H444" s="106" t="s">
        <v>260</v>
      </c>
      <c r="I444" s="106">
        <v>67</v>
      </c>
      <c r="J444" s="106"/>
    </row>
    <row r="445" spans="1:10" x14ac:dyDescent="0.2">
      <c r="A445" s="106" t="s">
        <v>348</v>
      </c>
      <c r="B445" s="106" t="s">
        <v>252</v>
      </c>
      <c r="C445" s="106" t="s">
        <v>253</v>
      </c>
      <c r="D445" s="106" t="s">
        <v>258</v>
      </c>
      <c r="E445">
        <v>7079</v>
      </c>
      <c r="F445" s="106" t="s">
        <v>1476</v>
      </c>
      <c r="G445" s="106" t="s">
        <v>267</v>
      </c>
      <c r="H445" s="106" t="s">
        <v>260</v>
      </c>
      <c r="I445" s="106">
        <v>72</v>
      </c>
      <c r="J445" s="106"/>
    </row>
    <row r="446" spans="1:10" x14ac:dyDescent="0.2">
      <c r="A446" s="106" t="s">
        <v>348</v>
      </c>
      <c r="B446" s="106" t="s">
        <v>252</v>
      </c>
      <c r="C446" s="106" t="s">
        <v>253</v>
      </c>
      <c r="D446" s="106" t="s">
        <v>254</v>
      </c>
      <c r="E446">
        <v>7647</v>
      </c>
      <c r="F446" s="106" t="s">
        <v>1864</v>
      </c>
      <c r="G446" s="106" t="s">
        <v>263</v>
      </c>
      <c r="H446" s="106" t="s">
        <v>265</v>
      </c>
      <c r="I446" s="106">
        <v>54</v>
      </c>
      <c r="J446" s="106"/>
    </row>
    <row r="447" spans="1:10" x14ac:dyDescent="0.2">
      <c r="A447" s="106" t="s">
        <v>348</v>
      </c>
      <c r="B447" s="106" t="s">
        <v>252</v>
      </c>
      <c r="C447" s="106" t="s">
        <v>253</v>
      </c>
      <c r="D447" s="106" t="s">
        <v>254</v>
      </c>
      <c r="E447">
        <v>7769</v>
      </c>
      <c r="F447" s="106" t="s">
        <v>1865</v>
      </c>
      <c r="G447" s="106" t="s">
        <v>255</v>
      </c>
      <c r="H447" s="106" t="s">
        <v>331</v>
      </c>
      <c r="I447" s="106">
        <v>79</v>
      </c>
      <c r="J447" s="106"/>
    </row>
    <row r="448" spans="1:10" x14ac:dyDescent="0.2">
      <c r="A448" s="106" t="s">
        <v>348</v>
      </c>
      <c r="B448" s="106" t="s">
        <v>252</v>
      </c>
      <c r="C448" s="106" t="s">
        <v>253</v>
      </c>
      <c r="D448" s="106" t="s">
        <v>258</v>
      </c>
      <c r="E448">
        <v>7863</v>
      </c>
      <c r="F448" s="106" t="s">
        <v>1866</v>
      </c>
      <c r="G448" s="106" t="s">
        <v>259</v>
      </c>
      <c r="H448" s="106" t="s">
        <v>277</v>
      </c>
      <c r="I448">
        <v>21</v>
      </c>
    </row>
    <row r="449" spans="1:10" x14ac:dyDescent="0.2">
      <c r="A449" s="106" t="s">
        <v>348</v>
      </c>
      <c r="B449" s="106" t="s">
        <v>252</v>
      </c>
      <c r="C449" s="106" t="s">
        <v>253</v>
      </c>
      <c r="D449" s="106" t="s">
        <v>254</v>
      </c>
      <c r="E449">
        <v>8089</v>
      </c>
      <c r="F449" s="106" t="s">
        <v>1867</v>
      </c>
      <c r="G449" s="106" t="s">
        <v>255</v>
      </c>
      <c r="H449" s="106" t="s">
        <v>261</v>
      </c>
      <c r="I449">
        <v>126</v>
      </c>
    </row>
    <row r="450" spans="1:10" x14ac:dyDescent="0.2">
      <c r="A450" s="106" t="s">
        <v>348</v>
      </c>
      <c r="B450" s="106" t="s">
        <v>252</v>
      </c>
      <c r="C450" s="106" t="s">
        <v>253</v>
      </c>
      <c r="D450" s="106" t="s">
        <v>254</v>
      </c>
      <c r="E450">
        <v>8107</v>
      </c>
      <c r="F450" s="106" t="s">
        <v>1868</v>
      </c>
      <c r="G450" s="106" t="s">
        <v>255</v>
      </c>
      <c r="H450" s="106" t="s">
        <v>288</v>
      </c>
      <c r="I450" s="106">
        <v>32</v>
      </c>
      <c r="J450" s="106"/>
    </row>
    <row r="451" spans="1:10" x14ac:dyDescent="0.2">
      <c r="A451" s="106" t="s">
        <v>348</v>
      </c>
      <c r="B451" s="106" t="s">
        <v>252</v>
      </c>
      <c r="C451" s="106" t="s">
        <v>253</v>
      </c>
      <c r="D451" s="106" t="s">
        <v>258</v>
      </c>
      <c r="E451">
        <v>8298</v>
      </c>
      <c r="F451" s="106" t="s">
        <v>1869</v>
      </c>
      <c r="G451" s="106" t="s">
        <v>259</v>
      </c>
      <c r="H451" s="106" t="s">
        <v>265</v>
      </c>
      <c r="I451" s="106">
        <v>30</v>
      </c>
      <c r="J451" s="106"/>
    </row>
    <row r="452" spans="1:10" x14ac:dyDescent="0.2">
      <c r="A452" s="106" t="s">
        <v>348</v>
      </c>
      <c r="B452" s="106" t="s">
        <v>252</v>
      </c>
      <c r="C452" s="106" t="s">
        <v>253</v>
      </c>
      <c r="D452" s="106" t="s">
        <v>254</v>
      </c>
      <c r="E452">
        <v>9927</v>
      </c>
      <c r="F452" s="106" t="s">
        <v>3304</v>
      </c>
      <c r="G452" s="106" t="s">
        <v>259</v>
      </c>
      <c r="H452" s="106" t="s">
        <v>265</v>
      </c>
      <c r="I452" s="106">
        <v>23</v>
      </c>
      <c r="J452" s="106"/>
    </row>
    <row r="453" spans="1:10" x14ac:dyDescent="0.2">
      <c r="A453" s="106" t="s">
        <v>348</v>
      </c>
      <c r="B453" s="106" t="s">
        <v>252</v>
      </c>
      <c r="C453" s="106" t="s">
        <v>253</v>
      </c>
      <c r="D453" s="106" t="s">
        <v>254</v>
      </c>
      <c r="E453">
        <v>9994</v>
      </c>
      <c r="F453" s="106" t="s">
        <v>368</v>
      </c>
      <c r="G453" s="106" t="s">
        <v>255</v>
      </c>
      <c r="H453" s="106" t="s">
        <v>265</v>
      </c>
      <c r="I453" s="106">
        <v>245</v>
      </c>
      <c r="J453" s="106"/>
    </row>
    <row r="454" spans="1:10" x14ac:dyDescent="0.2">
      <c r="A454" s="106" t="s">
        <v>369</v>
      </c>
      <c r="B454" s="106" t="s">
        <v>1505</v>
      </c>
      <c r="C454" s="106" t="s">
        <v>257</v>
      </c>
      <c r="D454" s="106" t="s">
        <v>254</v>
      </c>
      <c r="E454">
        <v>1795</v>
      </c>
      <c r="F454" s="106" t="s">
        <v>1870</v>
      </c>
      <c r="G454" s="106" t="s">
        <v>259</v>
      </c>
      <c r="H454" s="106" t="s">
        <v>282</v>
      </c>
      <c r="I454">
        <v>29</v>
      </c>
    </row>
    <row r="455" spans="1:10" x14ac:dyDescent="0.2">
      <c r="A455" s="106" t="s">
        <v>369</v>
      </c>
      <c r="B455" s="106" t="s">
        <v>1505</v>
      </c>
      <c r="C455" s="106" t="s">
        <v>262</v>
      </c>
      <c r="D455" s="106" t="s">
        <v>254</v>
      </c>
      <c r="E455">
        <v>3261</v>
      </c>
      <c r="F455" s="106" t="s">
        <v>1871</v>
      </c>
      <c r="G455" s="106" t="s">
        <v>267</v>
      </c>
      <c r="H455" s="106" t="s">
        <v>281</v>
      </c>
      <c r="I455">
        <v>19</v>
      </c>
    </row>
    <row r="456" spans="1:10" x14ac:dyDescent="0.2">
      <c r="A456" s="106" t="s">
        <v>369</v>
      </c>
      <c r="B456" s="106" t="s">
        <v>584</v>
      </c>
      <c r="C456" s="106" t="s">
        <v>253</v>
      </c>
      <c r="D456" s="106" t="s">
        <v>254</v>
      </c>
      <c r="E456">
        <v>2433</v>
      </c>
      <c r="F456" s="106" t="s">
        <v>1872</v>
      </c>
      <c r="G456" s="106" t="s">
        <v>255</v>
      </c>
      <c r="H456" s="106" t="s">
        <v>260</v>
      </c>
      <c r="I456" t="s">
        <v>314</v>
      </c>
      <c r="J456" t="s">
        <v>3738</v>
      </c>
    </row>
    <row r="457" spans="1:10" x14ac:dyDescent="0.2">
      <c r="A457" s="106" t="s">
        <v>369</v>
      </c>
      <c r="B457" s="106" t="s">
        <v>584</v>
      </c>
      <c r="C457" s="106" t="s">
        <v>262</v>
      </c>
      <c r="D457" s="106" t="s">
        <v>254</v>
      </c>
      <c r="E457">
        <v>9384</v>
      </c>
      <c r="F457" s="106" t="s">
        <v>1873</v>
      </c>
      <c r="G457" s="106" t="s">
        <v>255</v>
      </c>
      <c r="H457" s="106" t="s">
        <v>471</v>
      </c>
      <c r="I457" s="106">
        <v>140</v>
      </c>
      <c r="J457" s="106"/>
    </row>
    <row r="458" spans="1:10" x14ac:dyDescent="0.2">
      <c r="A458" s="106" t="s">
        <v>369</v>
      </c>
      <c r="B458" s="106" t="s">
        <v>1210</v>
      </c>
      <c r="C458" s="106" t="s">
        <v>262</v>
      </c>
      <c r="D458" s="106" t="s">
        <v>254</v>
      </c>
      <c r="E458">
        <v>2384</v>
      </c>
      <c r="F458" s="106" t="s">
        <v>548</v>
      </c>
      <c r="G458" s="106" t="s">
        <v>255</v>
      </c>
      <c r="H458" s="106" t="s">
        <v>338</v>
      </c>
      <c r="I458" s="106">
        <v>753</v>
      </c>
      <c r="J458" s="106"/>
    </row>
    <row r="459" spans="1:10" x14ac:dyDescent="0.2">
      <c r="A459" s="106" t="s">
        <v>369</v>
      </c>
      <c r="B459" s="106" t="s">
        <v>1210</v>
      </c>
      <c r="C459" s="106" t="s">
        <v>253</v>
      </c>
      <c r="D459" s="106" t="s">
        <v>254</v>
      </c>
      <c r="E459">
        <v>3402</v>
      </c>
      <c r="F459" s="106" t="s">
        <v>1874</v>
      </c>
      <c r="G459" s="106" t="s">
        <v>255</v>
      </c>
      <c r="H459" s="106" t="s">
        <v>288</v>
      </c>
      <c r="I459" s="106" t="s">
        <v>462</v>
      </c>
      <c r="J459" s="106" t="s">
        <v>3554</v>
      </c>
    </row>
    <row r="460" spans="1:10" x14ac:dyDescent="0.2">
      <c r="A460" s="106" t="s">
        <v>369</v>
      </c>
      <c r="B460" s="106" t="s">
        <v>1210</v>
      </c>
      <c r="C460" s="106" t="s">
        <v>253</v>
      </c>
      <c r="D460" s="106" t="s">
        <v>258</v>
      </c>
      <c r="E460">
        <v>4538</v>
      </c>
      <c r="F460" s="106" t="s">
        <v>1875</v>
      </c>
      <c r="G460" s="106" t="s">
        <v>255</v>
      </c>
      <c r="H460" s="106" t="s">
        <v>300</v>
      </c>
      <c r="I460" s="106">
        <v>185</v>
      </c>
      <c r="J460" s="106"/>
    </row>
    <row r="461" spans="1:10" x14ac:dyDescent="0.2">
      <c r="A461" s="106" t="s">
        <v>369</v>
      </c>
      <c r="B461" s="106" t="s">
        <v>1210</v>
      </c>
      <c r="C461" s="106" t="s">
        <v>253</v>
      </c>
      <c r="D461" s="106" t="s">
        <v>254</v>
      </c>
      <c r="E461">
        <v>4998</v>
      </c>
      <c r="F461" s="106" t="s">
        <v>1876</v>
      </c>
      <c r="G461" s="106" t="s">
        <v>263</v>
      </c>
      <c r="H461" s="106" t="s">
        <v>268</v>
      </c>
      <c r="I461" s="106">
        <v>218</v>
      </c>
      <c r="J461" s="106"/>
    </row>
    <row r="462" spans="1:10" x14ac:dyDescent="0.2">
      <c r="A462" s="106" t="s">
        <v>369</v>
      </c>
      <c r="B462" s="106" t="s">
        <v>1210</v>
      </c>
      <c r="C462" s="106" t="s">
        <v>253</v>
      </c>
      <c r="D462" s="106" t="s">
        <v>254</v>
      </c>
      <c r="E462">
        <v>5988</v>
      </c>
      <c r="F462" s="106" t="s">
        <v>1877</v>
      </c>
      <c r="G462" s="106" t="s">
        <v>255</v>
      </c>
      <c r="H462" s="106" t="s">
        <v>270</v>
      </c>
      <c r="I462">
        <v>790</v>
      </c>
    </row>
    <row r="463" spans="1:10" x14ac:dyDescent="0.2">
      <c r="A463" s="106" t="s">
        <v>369</v>
      </c>
      <c r="B463" s="106" t="s">
        <v>1210</v>
      </c>
      <c r="C463" s="106" t="s">
        <v>253</v>
      </c>
      <c r="D463" s="106" t="s">
        <v>254</v>
      </c>
      <c r="E463">
        <v>7966</v>
      </c>
      <c r="F463" s="106" t="s">
        <v>1400</v>
      </c>
      <c r="G463" s="106" t="s">
        <v>255</v>
      </c>
      <c r="H463" s="106" t="s">
        <v>277</v>
      </c>
      <c r="I463" s="106" t="s">
        <v>286</v>
      </c>
      <c r="J463" s="106" t="s">
        <v>3739</v>
      </c>
    </row>
    <row r="464" spans="1:10" x14ac:dyDescent="0.2">
      <c r="A464" s="106" t="s">
        <v>369</v>
      </c>
      <c r="B464" s="106" t="s">
        <v>1210</v>
      </c>
      <c r="C464" s="106" t="s">
        <v>262</v>
      </c>
      <c r="D464" s="106" t="s">
        <v>254</v>
      </c>
      <c r="E464">
        <v>9631</v>
      </c>
      <c r="F464" s="106" t="s">
        <v>2833</v>
      </c>
      <c r="G464" s="106" t="s">
        <v>263</v>
      </c>
      <c r="H464" s="106" t="s">
        <v>260</v>
      </c>
      <c r="I464" s="106">
        <v>367</v>
      </c>
      <c r="J464" s="106"/>
    </row>
    <row r="465" spans="1:10" x14ac:dyDescent="0.2">
      <c r="A465" s="106" t="s">
        <v>369</v>
      </c>
      <c r="B465" s="106" t="s">
        <v>1210</v>
      </c>
      <c r="C465" s="106" t="s">
        <v>262</v>
      </c>
      <c r="D465" s="106" t="s">
        <v>254</v>
      </c>
      <c r="E465">
        <v>9830</v>
      </c>
      <c r="F465" s="106" t="s">
        <v>1211</v>
      </c>
      <c r="G465" s="106" t="s">
        <v>255</v>
      </c>
      <c r="H465" s="106" t="s">
        <v>261</v>
      </c>
      <c r="I465" s="106" t="s">
        <v>286</v>
      </c>
      <c r="J465" s="106" t="s">
        <v>3740</v>
      </c>
    </row>
    <row r="466" spans="1:10" x14ac:dyDescent="0.2">
      <c r="A466" s="106" t="s">
        <v>369</v>
      </c>
      <c r="B466" s="106" t="s">
        <v>585</v>
      </c>
      <c r="C466" s="106" t="s">
        <v>253</v>
      </c>
      <c r="D466" s="106" t="s">
        <v>254</v>
      </c>
      <c r="E466">
        <v>1662</v>
      </c>
      <c r="F466" s="106" t="s">
        <v>1878</v>
      </c>
      <c r="G466" s="106" t="s">
        <v>255</v>
      </c>
      <c r="H466" s="106" t="s">
        <v>477</v>
      </c>
      <c r="I466" t="s">
        <v>286</v>
      </c>
      <c r="J466" t="s">
        <v>3538</v>
      </c>
    </row>
    <row r="467" spans="1:10" x14ac:dyDescent="0.2">
      <c r="A467" s="106" t="s">
        <v>369</v>
      </c>
      <c r="B467" s="106" t="s">
        <v>585</v>
      </c>
      <c r="C467" s="106" t="s">
        <v>253</v>
      </c>
      <c r="D467" s="106" t="s">
        <v>254</v>
      </c>
      <c r="E467">
        <v>1879</v>
      </c>
      <c r="F467" s="106" t="s">
        <v>2834</v>
      </c>
      <c r="G467" s="106" t="s">
        <v>255</v>
      </c>
      <c r="H467" s="106" t="s">
        <v>282</v>
      </c>
      <c r="I467">
        <v>571</v>
      </c>
    </row>
    <row r="468" spans="1:10" x14ac:dyDescent="0.2">
      <c r="A468" s="106" t="s">
        <v>369</v>
      </c>
      <c r="B468" s="106" t="s">
        <v>585</v>
      </c>
      <c r="C468" s="106" t="s">
        <v>253</v>
      </c>
      <c r="D468" s="106" t="s">
        <v>254</v>
      </c>
      <c r="E468">
        <v>2108</v>
      </c>
      <c r="F468" s="106" t="s">
        <v>445</v>
      </c>
      <c r="G468" s="106" t="s">
        <v>255</v>
      </c>
      <c r="H468" s="106" t="s">
        <v>256</v>
      </c>
      <c r="I468" s="106">
        <v>302</v>
      </c>
      <c r="J468" s="106"/>
    </row>
    <row r="469" spans="1:10" x14ac:dyDescent="0.2">
      <c r="A469" s="106" t="s">
        <v>369</v>
      </c>
      <c r="B469" s="106" t="s">
        <v>585</v>
      </c>
      <c r="C469" s="106" t="s">
        <v>253</v>
      </c>
      <c r="D469" s="106" t="s">
        <v>254</v>
      </c>
      <c r="E469">
        <v>3864</v>
      </c>
      <c r="F469" s="106" t="s">
        <v>1879</v>
      </c>
      <c r="G469" s="106" t="s">
        <v>255</v>
      </c>
      <c r="H469" s="106" t="s">
        <v>289</v>
      </c>
      <c r="I469" s="106">
        <v>213</v>
      </c>
      <c r="J469" s="106"/>
    </row>
    <row r="470" spans="1:10" x14ac:dyDescent="0.2">
      <c r="A470" s="106" t="s">
        <v>369</v>
      </c>
      <c r="B470" s="106" t="s">
        <v>585</v>
      </c>
      <c r="C470" s="106" t="s">
        <v>253</v>
      </c>
      <c r="D470" s="106" t="s">
        <v>254</v>
      </c>
      <c r="E470">
        <v>4218</v>
      </c>
      <c r="F470" s="106" t="s">
        <v>1880</v>
      </c>
      <c r="G470" s="106" t="s">
        <v>255</v>
      </c>
      <c r="H470" s="106" t="s">
        <v>268</v>
      </c>
      <c r="I470" s="106">
        <v>373</v>
      </c>
      <c r="J470" s="106"/>
    </row>
    <row r="471" spans="1:10" x14ac:dyDescent="0.2">
      <c r="A471" s="106" t="s">
        <v>369</v>
      </c>
      <c r="B471" s="106" t="s">
        <v>585</v>
      </c>
      <c r="C471" s="106" t="s">
        <v>253</v>
      </c>
      <c r="D471" s="106" t="s">
        <v>254</v>
      </c>
      <c r="E471">
        <v>4621</v>
      </c>
      <c r="F471" s="106" t="s">
        <v>1881</v>
      </c>
      <c r="G471" s="106" t="s">
        <v>263</v>
      </c>
      <c r="H471" s="106" t="s">
        <v>268</v>
      </c>
      <c r="I471" s="106">
        <v>176</v>
      </c>
      <c r="J471" s="106"/>
    </row>
    <row r="472" spans="1:10" x14ac:dyDescent="0.2">
      <c r="A472" s="106" t="s">
        <v>369</v>
      </c>
      <c r="B472" s="106" t="s">
        <v>585</v>
      </c>
      <c r="C472" s="106" t="s">
        <v>253</v>
      </c>
      <c r="D472" s="106" t="s">
        <v>254</v>
      </c>
      <c r="E472">
        <v>4994</v>
      </c>
      <c r="F472" s="106" t="s">
        <v>1882</v>
      </c>
      <c r="G472" s="106" t="s">
        <v>255</v>
      </c>
      <c r="H472" s="106" t="s">
        <v>268</v>
      </c>
      <c r="I472" s="106">
        <v>204</v>
      </c>
      <c r="J472" s="106"/>
    </row>
    <row r="473" spans="1:10" x14ac:dyDescent="0.2">
      <c r="A473" s="106" t="s">
        <v>369</v>
      </c>
      <c r="B473" s="106" t="s">
        <v>585</v>
      </c>
      <c r="C473" s="106" t="s">
        <v>253</v>
      </c>
      <c r="D473" s="106" t="s">
        <v>254</v>
      </c>
      <c r="E473">
        <v>5142</v>
      </c>
      <c r="F473" s="106" t="s">
        <v>1883</v>
      </c>
      <c r="G473" s="106" t="s">
        <v>255</v>
      </c>
      <c r="H473" s="106" t="s">
        <v>268</v>
      </c>
      <c r="I473">
        <v>284</v>
      </c>
    </row>
    <row r="474" spans="1:10" x14ac:dyDescent="0.2">
      <c r="A474" s="106" t="s">
        <v>369</v>
      </c>
      <c r="B474" s="106" t="s">
        <v>585</v>
      </c>
      <c r="C474" s="106" t="s">
        <v>253</v>
      </c>
      <c r="D474" s="106" t="s">
        <v>254</v>
      </c>
      <c r="E474">
        <v>5269</v>
      </c>
      <c r="F474" s="106" t="s">
        <v>1884</v>
      </c>
      <c r="G474" s="106" t="s">
        <v>255</v>
      </c>
      <c r="H474" s="106" t="s">
        <v>297</v>
      </c>
      <c r="I474">
        <v>169</v>
      </c>
    </row>
    <row r="475" spans="1:10" x14ac:dyDescent="0.2">
      <c r="A475" s="106" t="s">
        <v>369</v>
      </c>
      <c r="B475" s="106" t="s">
        <v>585</v>
      </c>
      <c r="C475" s="106" t="s">
        <v>262</v>
      </c>
      <c r="D475" s="106" t="s">
        <v>254</v>
      </c>
      <c r="E475">
        <v>6465</v>
      </c>
      <c r="F475" s="106" t="s">
        <v>2006</v>
      </c>
      <c r="G475" s="106" t="s">
        <v>255</v>
      </c>
      <c r="H475" s="106" t="s">
        <v>276</v>
      </c>
      <c r="I475" t="s">
        <v>441</v>
      </c>
      <c r="J475" t="s">
        <v>3741</v>
      </c>
    </row>
    <row r="476" spans="1:10" x14ac:dyDescent="0.2">
      <c r="A476" s="106" t="s">
        <v>369</v>
      </c>
      <c r="B476" s="106" t="s">
        <v>585</v>
      </c>
      <c r="C476" s="106" t="s">
        <v>253</v>
      </c>
      <c r="D476" s="106" t="s">
        <v>254</v>
      </c>
      <c r="E476">
        <v>7255</v>
      </c>
      <c r="F476" s="106" t="s">
        <v>1885</v>
      </c>
      <c r="G476" s="106" t="s">
        <v>259</v>
      </c>
      <c r="H476" s="106" t="s">
        <v>285</v>
      </c>
      <c r="I476" s="106">
        <v>21</v>
      </c>
      <c r="J476" s="106"/>
    </row>
    <row r="477" spans="1:10" x14ac:dyDescent="0.2">
      <c r="A477" s="106" t="s">
        <v>369</v>
      </c>
      <c r="B477" s="106" t="s">
        <v>585</v>
      </c>
      <c r="C477" s="106" t="s">
        <v>253</v>
      </c>
      <c r="D477" s="106" t="s">
        <v>254</v>
      </c>
      <c r="E477">
        <v>7490</v>
      </c>
      <c r="F477" s="106" t="s">
        <v>1886</v>
      </c>
      <c r="G477" s="106" t="s">
        <v>263</v>
      </c>
      <c r="H477" s="106" t="s">
        <v>261</v>
      </c>
      <c r="I477">
        <v>72</v>
      </c>
    </row>
    <row r="478" spans="1:10" x14ac:dyDescent="0.2">
      <c r="A478" s="106" t="s">
        <v>369</v>
      </c>
      <c r="B478" s="106" t="s">
        <v>585</v>
      </c>
      <c r="C478" s="106" t="s">
        <v>253</v>
      </c>
      <c r="D478" s="106" t="s">
        <v>254</v>
      </c>
      <c r="E478">
        <v>7619</v>
      </c>
      <c r="F478" s="106" t="s">
        <v>1887</v>
      </c>
      <c r="G478" s="106" t="s">
        <v>255</v>
      </c>
      <c r="H478" s="106" t="s">
        <v>261</v>
      </c>
      <c r="I478" s="106">
        <v>65</v>
      </c>
      <c r="J478" s="106"/>
    </row>
    <row r="479" spans="1:10" x14ac:dyDescent="0.2">
      <c r="A479" s="106" t="s">
        <v>369</v>
      </c>
      <c r="B479" s="106" t="s">
        <v>585</v>
      </c>
      <c r="C479" s="106" t="s">
        <v>253</v>
      </c>
      <c r="D479" s="106" t="s">
        <v>254</v>
      </c>
      <c r="E479">
        <v>8061</v>
      </c>
      <c r="F479" s="106" t="s">
        <v>1888</v>
      </c>
      <c r="G479" s="106" t="s">
        <v>255</v>
      </c>
      <c r="H479" s="106" t="s">
        <v>261</v>
      </c>
      <c r="I479" s="106">
        <v>167</v>
      </c>
      <c r="J479" s="106"/>
    </row>
    <row r="480" spans="1:10" x14ac:dyDescent="0.2">
      <c r="A480" s="106" t="s">
        <v>369</v>
      </c>
      <c r="B480" s="106" t="s">
        <v>585</v>
      </c>
      <c r="C480" s="106" t="s">
        <v>253</v>
      </c>
      <c r="D480" s="106" t="s">
        <v>254</v>
      </c>
      <c r="E480">
        <v>8869</v>
      </c>
      <c r="F480" s="106" t="s">
        <v>1889</v>
      </c>
      <c r="G480" s="106" t="s">
        <v>255</v>
      </c>
      <c r="H480" s="106" t="s">
        <v>281</v>
      </c>
      <c r="I480">
        <v>156</v>
      </c>
    </row>
    <row r="481" spans="1:10" x14ac:dyDescent="0.2">
      <c r="A481" s="106" t="s">
        <v>369</v>
      </c>
      <c r="B481" s="106" t="s">
        <v>585</v>
      </c>
      <c r="C481" s="106" t="s">
        <v>253</v>
      </c>
      <c r="D481" s="106" t="s">
        <v>254</v>
      </c>
      <c r="E481">
        <v>9017</v>
      </c>
      <c r="F481" s="106" t="s">
        <v>1890</v>
      </c>
      <c r="G481" s="106" t="s">
        <v>263</v>
      </c>
      <c r="H481" s="106" t="s">
        <v>338</v>
      </c>
      <c r="I481" s="106">
        <v>85</v>
      </c>
      <c r="J481" s="106"/>
    </row>
    <row r="482" spans="1:10" x14ac:dyDescent="0.2">
      <c r="A482" s="106" t="s">
        <v>369</v>
      </c>
      <c r="B482" s="106" t="s">
        <v>316</v>
      </c>
      <c r="C482" s="106" t="s">
        <v>262</v>
      </c>
      <c r="D482" s="106" t="s">
        <v>254</v>
      </c>
      <c r="E482">
        <v>1413</v>
      </c>
      <c r="F482" s="106" t="s">
        <v>1394</v>
      </c>
      <c r="G482" s="106" t="s">
        <v>255</v>
      </c>
      <c r="H482" s="106" t="s">
        <v>282</v>
      </c>
      <c r="I482" s="106">
        <v>281</v>
      </c>
      <c r="J482" s="106"/>
    </row>
    <row r="483" spans="1:10" x14ac:dyDescent="0.2">
      <c r="A483" s="106" t="s">
        <v>369</v>
      </c>
      <c r="B483" s="106" t="s">
        <v>316</v>
      </c>
      <c r="C483" s="106" t="s">
        <v>264</v>
      </c>
      <c r="D483" s="106" t="s">
        <v>254</v>
      </c>
      <c r="E483">
        <v>1414</v>
      </c>
      <c r="F483" s="106" t="s">
        <v>1891</v>
      </c>
      <c r="G483" s="106" t="s">
        <v>255</v>
      </c>
      <c r="H483" s="106" t="s">
        <v>282</v>
      </c>
      <c r="I483" t="s">
        <v>278</v>
      </c>
      <c r="J483" t="s">
        <v>3742</v>
      </c>
    </row>
    <row r="484" spans="1:10" x14ac:dyDescent="0.2">
      <c r="A484" s="106" t="s">
        <v>369</v>
      </c>
      <c r="B484" s="106" t="s">
        <v>316</v>
      </c>
      <c r="C484" s="106" t="s">
        <v>262</v>
      </c>
      <c r="D484" s="106" t="s">
        <v>258</v>
      </c>
      <c r="E484">
        <v>1429</v>
      </c>
      <c r="F484" s="106" t="s">
        <v>1892</v>
      </c>
      <c r="G484" s="106" t="s">
        <v>255</v>
      </c>
      <c r="H484" s="106" t="s">
        <v>282</v>
      </c>
      <c r="I484">
        <v>213</v>
      </c>
    </row>
    <row r="485" spans="1:10" x14ac:dyDescent="0.2">
      <c r="A485" s="106" t="s">
        <v>369</v>
      </c>
      <c r="B485" s="106" t="s">
        <v>316</v>
      </c>
      <c r="C485" s="106" t="s">
        <v>253</v>
      </c>
      <c r="D485" s="106" t="s">
        <v>254</v>
      </c>
      <c r="E485">
        <v>1451</v>
      </c>
      <c r="F485" s="106" t="s">
        <v>475</v>
      </c>
      <c r="G485" s="106" t="s">
        <v>263</v>
      </c>
      <c r="H485" s="106" t="s">
        <v>282</v>
      </c>
      <c r="I485" s="106">
        <v>36</v>
      </c>
      <c r="J485" s="106"/>
    </row>
    <row r="486" spans="1:10" x14ac:dyDescent="0.2">
      <c r="A486" s="106" t="s">
        <v>369</v>
      </c>
      <c r="B486" s="106" t="s">
        <v>316</v>
      </c>
      <c r="C486" s="106" t="s">
        <v>253</v>
      </c>
      <c r="D486" s="106" t="s">
        <v>254</v>
      </c>
      <c r="E486">
        <v>1861</v>
      </c>
      <c r="F486" s="106" t="s">
        <v>1893</v>
      </c>
      <c r="G486" s="106" t="s">
        <v>255</v>
      </c>
      <c r="H486" s="106" t="s">
        <v>282</v>
      </c>
      <c r="I486" s="106" t="s">
        <v>286</v>
      </c>
      <c r="J486" s="106" t="s">
        <v>3743</v>
      </c>
    </row>
    <row r="487" spans="1:10" x14ac:dyDescent="0.2">
      <c r="A487" s="106" t="s">
        <v>369</v>
      </c>
      <c r="B487" s="106" t="s">
        <v>316</v>
      </c>
      <c r="C487" s="106" t="s">
        <v>253</v>
      </c>
      <c r="D487" s="106" t="s">
        <v>254</v>
      </c>
      <c r="E487">
        <v>1906</v>
      </c>
      <c r="F487" s="106" t="s">
        <v>1894</v>
      </c>
      <c r="G487" s="106" t="s">
        <v>259</v>
      </c>
      <c r="H487" s="106" t="s">
        <v>282</v>
      </c>
      <c r="I487" s="106">
        <v>25</v>
      </c>
      <c r="J487" s="106"/>
    </row>
    <row r="488" spans="1:10" x14ac:dyDescent="0.2">
      <c r="A488" s="106" t="s">
        <v>369</v>
      </c>
      <c r="B488" s="106" t="s">
        <v>316</v>
      </c>
      <c r="C488" s="106" t="s">
        <v>253</v>
      </c>
      <c r="D488" s="106" t="s">
        <v>254</v>
      </c>
      <c r="E488">
        <v>1979</v>
      </c>
      <c r="F488" s="106" t="s">
        <v>370</v>
      </c>
      <c r="G488" s="106" t="s">
        <v>255</v>
      </c>
      <c r="H488" s="106" t="s">
        <v>282</v>
      </c>
      <c r="I488" s="106" t="s">
        <v>286</v>
      </c>
      <c r="J488" s="106" t="s">
        <v>3534</v>
      </c>
    </row>
    <row r="489" spans="1:10" x14ac:dyDescent="0.2">
      <c r="A489" s="106" t="s">
        <v>369</v>
      </c>
      <c r="B489" s="106" t="s">
        <v>316</v>
      </c>
      <c r="C489" s="106" t="s">
        <v>253</v>
      </c>
      <c r="D489" s="106" t="s">
        <v>254</v>
      </c>
      <c r="E489">
        <v>1992</v>
      </c>
      <c r="F489" s="106" t="s">
        <v>1895</v>
      </c>
      <c r="G489" s="106" t="s">
        <v>259</v>
      </c>
      <c r="H489" s="106" t="s">
        <v>282</v>
      </c>
      <c r="I489">
        <v>27</v>
      </c>
    </row>
    <row r="490" spans="1:10" x14ac:dyDescent="0.2">
      <c r="A490" s="106" t="s">
        <v>369</v>
      </c>
      <c r="B490" s="106" t="s">
        <v>316</v>
      </c>
      <c r="C490" s="106" t="s">
        <v>253</v>
      </c>
      <c r="D490" s="106" t="s">
        <v>254</v>
      </c>
      <c r="E490">
        <v>2201</v>
      </c>
      <c r="F490" s="106" t="s">
        <v>547</v>
      </c>
      <c r="G490" s="106" t="s">
        <v>255</v>
      </c>
      <c r="H490" s="106" t="s">
        <v>256</v>
      </c>
      <c r="I490" s="106" t="s">
        <v>278</v>
      </c>
      <c r="J490" s="106" t="s">
        <v>3744</v>
      </c>
    </row>
    <row r="491" spans="1:10" x14ac:dyDescent="0.2">
      <c r="A491" s="106" t="s">
        <v>369</v>
      </c>
      <c r="B491" s="106" t="s">
        <v>316</v>
      </c>
      <c r="C491" s="106" t="s">
        <v>253</v>
      </c>
      <c r="D491" s="106" t="s">
        <v>254</v>
      </c>
      <c r="E491">
        <v>2221</v>
      </c>
      <c r="F491" s="106" t="s">
        <v>1896</v>
      </c>
      <c r="G491" s="106" t="s">
        <v>259</v>
      </c>
      <c r="H491" s="106" t="s">
        <v>256</v>
      </c>
      <c r="I491">
        <v>252</v>
      </c>
    </row>
    <row r="492" spans="1:10" x14ac:dyDescent="0.2">
      <c r="A492" s="106" t="s">
        <v>369</v>
      </c>
      <c r="B492" s="106" t="s">
        <v>316</v>
      </c>
      <c r="C492" s="106" t="s">
        <v>253</v>
      </c>
      <c r="D492" s="106" t="s">
        <v>254</v>
      </c>
      <c r="E492">
        <v>2224</v>
      </c>
      <c r="F492" s="106" t="s">
        <v>1897</v>
      </c>
      <c r="G492" s="106" t="s">
        <v>259</v>
      </c>
      <c r="H492" s="106" t="s">
        <v>256</v>
      </c>
      <c r="I492" s="106">
        <v>94</v>
      </c>
      <c r="J492" s="106"/>
    </row>
    <row r="493" spans="1:10" x14ac:dyDescent="0.2">
      <c r="A493" s="106" t="s">
        <v>369</v>
      </c>
      <c r="B493" s="106" t="s">
        <v>316</v>
      </c>
      <c r="C493" s="106" t="s">
        <v>253</v>
      </c>
      <c r="D493" s="106" t="s">
        <v>254</v>
      </c>
      <c r="E493">
        <v>2398</v>
      </c>
      <c r="F493" s="106" t="s">
        <v>549</v>
      </c>
      <c r="G493" s="106" t="s">
        <v>255</v>
      </c>
      <c r="H493" s="106" t="s">
        <v>260</v>
      </c>
      <c r="I493" s="106">
        <v>431</v>
      </c>
      <c r="J493" s="106"/>
    </row>
    <row r="494" spans="1:10" x14ac:dyDescent="0.2">
      <c r="A494" s="106" t="s">
        <v>369</v>
      </c>
      <c r="B494" s="106" t="s">
        <v>316</v>
      </c>
      <c r="C494" s="106" t="s">
        <v>262</v>
      </c>
      <c r="D494" s="106" t="s">
        <v>254</v>
      </c>
      <c r="E494">
        <v>2429</v>
      </c>
      <c r="F494" s="106" t="s">
        <v>1898</v>
      </c>
      <c r="G494" s="106" t="s">
        <v>255</v>
      </c>
      <c r="H494" s="106" t="s">
        <v>260</v>
      </c>
      <c r="I494" s="106">
        <v>298</v>
      </c>
      <c r="J494" s="106"/>
    </row>
    <row r="495" spans="1:10" x14ac:dyDescent="0.2">
      <c r="A495" s="106" t="s">
        <v>369</v>
      </c>
      <c r="B495" s="106" t="s">
        <v>316</v>
      </c>
      <c r="C495" s="106" t="s">
        <v>262</v>
      </c>
      <c r="D495" s="106" t="s">
        <v>254</v>
      </c>
      <c r="E495">
        <v>2461</v>
      </c>
      <c r="F495" s="106" t="s">
        <v>1899</v>
      </c>
      <c r="G495" s="106" t="s">
        <v>255</v>
      </c>
      <c r="H495" s="106" t="s">
        <v>260</v>
      </c>
      <c r="I495">
        <v>362</v>
      </c>
    </row>
    <row r="496" spans="1:10" x14ac:dyDescent="0.2">
      <c r="A496" s="106" t="s">
        <v>369</v>
      </c>
      <c r="B496" s="106" t="s">
        <v>316</v>
      </c>
      <c r="C496" s="106" t="s">
        <v>253</v>
      </c>
      <c r="D496" s="106" t="s">
        <v>254</v>
      </c>
      <c r="E496">
        <v>2483</v>
      </c>
      <c r="F496" s="106" t="s">
        <v>1900</v>
      </c>
      <c r="G496" s="106" t="s">
        <v>259</v>
      </c>
      <c r="H496" s="106" t="s">
        <v>260</v>
      </c>
      <c r="I496" s="106">
        <v>67</v>
      </c>
      <c r="J496" s="106"/>
    </row>
    <row r="497" spans="1:10" x14ac:dyDescent="0.2">
      <c r="A497" s="106" t="s">
        <v>369</v>
      </c>
      <c r="B497" s="106" t="s">
        <v>316</v>
      </c>
      <c r="C497" s="106" t="s">
        <v>253</v>
      </c>
      <c r="D497" s="106" t="s">
        <v>254</v>
      </c>
      <c r="E497">
        <v>2780</v>
      </c>
      <c r="F497" s="106" t="s">
        <v>1901</v>
      </c>
      <c r="G497" s="106" t="s">
        <v>263</v>
      </c>
      <c r="H497" s="106" t="s">
        <v>265</v>
      </c>
      <c r="I497">
        <v>117</v>
      </c>
    </row>
    <row r="498" spans="1:10" x14ac:dyDescent="0.2">
      <c r="A498" s="106" t="s">
        <v>369</v>
      </c>
      <c r="B498" s="106" t="s">
        <v>316</v>
      </c>
      <c r="C498" s="106" t="s">
        <v>253</v>
      </c>
      <c r="D498" s="106" t="s">
        <v>254</v>
      </c>
      <c r="E498">
        <v>2882</v>
      </c>
      <c r="F498" s="106" t="s">
        <v>1902</v>
      </c>
      <c r="G498" s="106" t="s">
        <v>255</v>
      </c>
      <c r="H498" s="106" t="s">
        <v>256</v>
      </c>
      <c r="I498" s="106">
        <v>194</v>
      </c>
      <c r="J498" s="106"/>
    </row>
    <row r="499" spans="1:10" x14ac:dyDescent="0.2">
      <c r="A499" s="106" t="s">
        <v>369</v>
      </c>
      <c r="B499" s="106" t="s">
        <v>316</v>
      </c>
      <c r="C499" s="106" t="s">
        <v>253</v>
      </c>
      <c r="D499" s="106" t="s">
        <v>254</v>
      </c>
      <c r="E499">
        <v>2915</v>
      </c>
      <c r="F499" s="106" t="s">
        <v>620</v>
      </c>
      <c r="G499" s="106" t="s">
        <v>255</v>
      </c>
      <c r="H499" s="106" t="s">
        <v>256</v>
      </c>
      <c r="I499" s="106">
        <v>416</v>
      </c>
      <c r="J499" s="106"/>
    </row>
    <row r="500" spans="1:10" x14ac:dyDescent="0.2">
      <c r="A500" s="106" t="s">
        <v>369</v>
      </c>
      <c r="B500" s="106" t="s">
        <v>316</v>
      </c>
      <c r="C500" s="106" t="s">
        <v>257</v>
      </c>
      <c r="D500" s="106" t="s">
        <v>254</v>
      </c>
      <c r="E500">
        <v>2931</v>
      </c>
      <c r="F500" s="106" t="s">
        <v>1903</v>
      </c>
      <c r="G500" s="106" t="s">
        <v>255</v>
      </c>
      <c r="H500" s="106" t="s">
        <v>256</v>
      </c>
      <c r="I500">
        <v>915</v>
      </c>
    </row>
    <row r="501" spans="1:10" x14ac:dyDescent="0.2">
      <c r="A501" s="106" t="s">
        <v>369</v>
      </c>
      <c r="B501" s="106" t="s">
        <v>316</v>
      </c>
      <c r="C501" s="106" t="s">
        <v>253</v>
      </c>
      <c r="D501" s="106" t="s">
        <v>254</v>
      </c>
      <c r="E501">
        <v>3131</v>
      </c>
      <c r="F501" s="106" t="s">
        <v>1904</v>
      </c>
      <c r="G501" s="106" t="s">
        <v>259</v>
      </c>
      <c r="H501" s="106" t="s">
        <v>261</v>
      </c>
      <c r="I501">
        <v>32</v>
      </c>
    </row>
    <row r="502" spans="1:10" x14ac:dyDescent="0.2">
      <c r="A502" s="106" t="s">
        <v>369</v>
      </c>
      <c r="B502" s="106" t="s">
        <v>316</v>
      </c>
      <c r="C502" s="106" t="s">
        <v>253</v>
      </c>
      <c r="D502" s="106" t="s">
        <v>258</v>
      </c>
      <c r="E502">
        <v>3133</v>
      </c>
      <c r="F502" s="106" t="s">
        <v>1334</v>
      </c>
      <c r="G502" s="106" t="s">
        <v>267</v>
      </c>
      <c r="H502" s="106" t="s">
        <v>265</v>
      </c>
      <c r="I502">
        <v>27</v>
      </c>
    </row>
    <row r="503" spans="1:10" x14ac:dyDescent="0.2">
      <c r="A503" s="106" t="s">
        <v>369</v>
      </c>
      <c r="B503" s="106" t="s">
        <v>316</v>
      </c>
      <c r="C503" s="106" t="s">
        <v>253</v>
      </c>
      <c r="D503" s="106" t="s">
        <v>254</v>
      </c>
      <c r="E503">
        <v>3143</v>
      </c>
      <c r="F503" s="106" t="s">
        <v>1905</v>
      </c>
      <c r="G503" s="106" t="s">
        <v>263</v>
      </c>
      <c r="H503" s="106" t="s">
        <v>261</v>
      </c>
      <c r="I503" s="106">
        <v>40</v>
      </c>
      <c r="J503" s="106"/>
    </row>
    <row r="504" spans="1:10" x14ac:dyDescent="0.2">
      <c r="A504" s="106" t="s">
        <v>369</v>
      </c>
      <c r="B504" s="106" t="s">
        <v>316</v>
      </c>
      <c r="C504" s="106" t="s">
        <v>253</v>
      </c>
      <c r="D504" s="106" t="s">
        <v>254</v>
      </c>
      <c r="E504">
        <v>3183</v>
      </c>
      <c r="F504" s="106" t="s">
        <v>1212</v>
      </c>
      <c r="G504" s="106" t="s">
        <v>255</v>
      </c>
      <c r="H504" s="106" t="s">
        <v>261</v>
      </c>
      <c r="I504" s="106">
        <v>350</v>
      </c>
      <c r="J504" s="106"/>
    </row>
    <row r="505" spans="1:10" x14ac:dyDescent="0.2">
      <c r="A505" s="106" t="s">
        <v>369</v>
      </c>
      <c r="B505" s="106" t="s">
        <v>316</v>
      </c>
      <c r="C505" s="106" t="s">
        <v>262</v>
      </c>
      <c r="D505" s="106" t="s">
        <v>254</v>
      </c>
      <c r="E505">
        <v>3276</v>
      </c>
      <c r="F505" s="106" t="s">
        <v>1906</v>
      </c>
      <c r="G505" s="106" t="s">
        <v>255</v>
      </c>
      <c r="H505" s="106" t="s">
        <v>281</v>
      </c>
      <c r="I505">
        <v>260</v>
      </c>
    </row>
    <row r="506" spans="1:10" x14ac:dyDescent="0.2">
      <c r="A506" s="106" t="s">
        <v>369</v>
      </c>
      <c r="B506" s="106" t="s">
        <v>316</v>
      </c>
      <c r="C506" s="106" t="s">
        <v>264</v>
      </c>
      <c r="D506" s="106" t="s">
        <v>254</v>
      </c>
      <c r="E506">
        <v>3286</v>
      </c>
      <c r="F506" s="106" t="s">
        <v>1907</v>
      </c>
      <c r="G506" s="106" t="s">
        <v>267</v>
      </c>
      <c r="H506" s="106" t="s">
        <v>281</v>
      </c>
      <c r="I506">
        <v>20</v>
      </c>
    </row>
    <row r="507" spans="1:10" x14ac:dyDescent="0.2">
      <c r="A507" s="106" t="s">
        <v>369</v>
      </c>
      <c r="B507" s="106" t="s">
        <v>316</v>
      </c>
      <c r="C507" s="106" t="s">
        <v>253</v>
      </c>
      <c r="D507" s="106" t="s">
        <v>254</v>
      </c>
      <c r="E507">
        <v>3465</v>
      </c>
      <c r="F507" s="106" t="s">
        <v>1908</v>
      </c>
      <c r="G507" s="106" t="s">
        <v>255</v>
      </c>
      <c r="H507" s="106" t="s">
        <v>281</v>
      </c>
      <c r="I507">
        <v>284</v>
      </c>
    </row>
    <row r="508" spans="1:10" x14ac:dyDescent="0.2">
      <c r="A508" s="106" t="s">
        <v>369</v>
      </c>
      <c r="B508" s="106" t="s">
        <v>316</v>
      </c>
      <c r="C508" s="106" t="s">
        <v>253</v>
      </c>
      <c r="D508" s="106" t="s">
        <v>254</v>
      </c>
      <c r="E508">
        <v>3604</v>
      </c>
      <c r="F508" s="106" t="s">
        <v>1909</v>
      </c>
      <c r="G508" s="106" t="s">
        <v>263</v>
      </c>
      <c r="H508" s="106" t="s">
        <v>288</v>
      </c>
      <c r="I508" s="106">
        <v>93</v>
      </c>
      <c r="J508" s="106"/>
    </row>
    <row r="509" spans="1:10" x14ac:dyDescent="0.2">
      <c r="A509" s="106" t="s">
        <v>369</v>
      </c>
      <c r="B509" s="106" t="s">
        <v>316</v>
      </c>
      <c r="C509" s="106" t="s">
        <v>262</v>
      </c>
      <c r="D509" s="106" t="s">
        <v>254</v>
      </c>
      <c r="E509">
        <v>3606</v>
      </c>
      <c r="F509" s="106" t="s">
        <v>485</v>
      </c>
      <c r="G509" s="106" t="s">
        <v>255</v>
      </c>
      <c r="H509" s="106" t="s">
        <v>288</v>
      </c>
      <c r="I509" s="106">
        <v>108</v>
      </c>
      <c r="J509" s="106"/>
    </row>
    <row r="510" spans="1:10" x14ac:dyDescent="0.2">
      <c r="A510" s="106" t="s">
        <v>369</v>
      </c>
      <c r="B510" s="106" t="s">
        <v>316</v>
      </c>
      <c r="C510" s="106" t="s">
        <v>253</v>
      </c>
      <c r="D510" s="106" t="s">
        <v>258</v>
      </c>
      <c r="E510">
        <v>3741</v>
      </c>
      <c r="F510" s="106" t="s">
        <v>625</v>
      </c>
      <c r="G510" s="106" t="s">
        <v>255</v>
      </c>
      <c r="H510" s="106" t="s">
        <v>266</v>
      </c>
      <c r="I510" s="106">
        <v>201</v>
      </c>
      <c r="J510" s="106"/>
    </row>
    <row r="511" spans="1:10" x14ac:dyDescent="0.2">
      <c r="A511" s="106" t="s">
        <v>369</v>
      </c>
      <c r="B511" s="106" t="s">
        <v>316</v>
      </c>
      <c r="C511" s="106" t="s">
        <v>262</v>
      </c>
      <c r="D511" s="106" t="s">
        <v>254</v>
      </c>
      <c r="E511">
        <v>3902</v>
      </c>
      <c r="F511" s="106" t="s">
        <v>488</v>
      </c>
      <c r="G511" s="106" t="s">
        <v>255</v>
      </c>
      <c r="H511" s="106" t="s">
        <v>266</v>
      </c>
      <c r="I511" s="106">
        <v>339</v>
      </c>
      <c r="J511" s="106"/>
    </row>
    <row r="512" spans="1:10" x14ac:dyDescent="0.2">
      <c r="A512" s="106" t="s">
        <v>369</v>
      </c>
      <c r="B512" s="106" t="s">
        <v>316</v>
      </c>
      <c r="C512" s="106" t="s">
        <v>262</v>
      </c>
      <c r="D512" s="106" t="s">
        <v>254</v>
      </c>
      <c r="E512">
        <v>4025</v>
      </c>
      <c r="F512" s="106" t="s">
        <v>1910</v>
      </c>
      <c r="G512" s="106" t="s">
        <v>255</v>
      </c>
      <c r="H512" s="106" t="s">
        <v>268</v>
      </c>
      <c r="I512">
        <v>428</v>
      </c>
    </row>
    <row r="513" spans="1:10" x14ac:dyDescent="0.2">
      <c r="A513" s="106" t="s">
        <v>369</v>
      </c>
      <c r="B513" s="106" t="s">
        <v>316</v>
      </c>
      <c r="C513" s="106" t="s">
        <v>253</v>
      </c>
      <c r="D513" s="106" t="s">
        <v>254</v>
      </c>
      <c r="E513">
        <v>4100</v>
      </c>
      <c r="F513" s="106" t="s">
        <v>1911</v>
      </c>
      <c r="G513" s="106" t="s">
        <v>255</v>
      </c>
      <c r="H513" s="106" t="s">
        <v>268</v>
      </c>
      <c r="I513" s="106">
        <v>132</v>
      </c>
      <c r="J513" s="106"/>
    </row>
    <row r="514" spans="1:10" x14ac:dyDescent="0.2">
      <c r="A514" s="106" t="s">
        <v>369</v>
      </c>
      <c r="B514" s="106" t="s">
        <v>316</v>
      </c>
      <c r="C514" s="106" t="s">
        <v>257</v>
      </c>
      <c r="D514" s="106" t="s">
        <v>254</v>
      </c>
      <c r="E514">
        <v>4243</v>
      </c>
      <c r="F514" s="106" t="s">
        <v>1912</v>
      </c>
      <c r="G514" s="106" t="s">
        <v>259</v>
      </c>
      <c r="H514" s="106" t="s">
        <v>268</v>
      </c>
      <c r="I514" s="106">
        <v>20</v>
      </c>
      <c r="J514" s="106"/>
    </row>
    <row r="515" spans="1:10" x14ac:dyDescent="0.2">
      <c r="A515" s="106" t="s">
        <v>369</v>
      </c>
      <c r="B515" s="106" t="s">
        <v>316</v>
      </c>
      <c r="C515" s="106" t="s">
        <v>253</v>
      </c>
      <c r="D515" s="106" t="s">
        <v>258</v>
      </c>
      <c r="E515">
        <v>4288</v>
      </c>
      <c r="F515" s="106" t="s">
        <v>1913</v>
      </c>
      <c r="G515" s="106" t="s">
        <v>259</v>
      </c>
      <c r="H515" s="106" t="s">
        <v>266</v>
      </c>
      <c r="I515" s="106">
        <v>87</v>
      </c>
      <c r="J515" s="106"/>
    </row>
    <row r="516" spans="1:10" x14ac:dyDescent="0.2">
      <c r="A516" s="106" t="s">
        <v>369</v>
      </c>
      <c r="B516" s="106" t="s">
        <v>316</v>
      </c>
      <c r="C516" s="106" t="s">
        <v>253</v>
      </c>
      <c r="D516" s="106" t="s">
        <v>254</v>
      </c>
      <c r="E516">
        <v>4544</v>
      </c>
      <c r="F516" s="106" t="s">
        <v>1914</v>
      </c>
      <c r="G516" s="106" t="s">
        <v>255</v>
      </c>
      <c r="H516" s="106" t="s">
        <v>260</v>
      </c>
      <c r="I516" t="s">
        <v>286</v>
      </c>
      <c r="J516" t="s">
        <v>3745</v>
      </c>
    </row>
    <row r="517" spans="1:10" x14ac:dyDescent="0.2">
      <c r="A517" s="106" t="s">
        <v>369</v>
      </c>
      <c r="B517" s="106" t="s">
        <v>316</v>
      </c>
      <c r="C517" s="106" t="s">
        <v>253</v>
      </c>
      <c r="D517" s="106" t="s">
        <v>254</v>
      </c>
      <c r="E517">
        <v>4574</v>
      </c>
      <c r="F517" s="106" t="s">
        <v>1397</v>
      </c>
      <c r="G517" s="106" t="s">
        <v>255</v>
      </c>
      <c r="H517" s="106" t="s">
        <v>300</v>
      </c>
      <c r="I517">
        <v>539</v>
      </c>
    </row>
    <row r="518" spans="1:10" x14ac:dyDescent="0.2">
      <c r="A518" s="106" t="s">
        <v>369</v>
      </c>
      <c r="B518" s="106" t="s">
        <v>316</v>
      </c>
      <c r="C518" s="106" t="s">
        <v>253</v>
      </c>
      <c r="D518" s="106" t="s">
        <v>254</v>
      </c>
      <c r="E518">
        <v>4628</v>
      </c>
      <c r="F518" s="106" t="s">
        <v>1915</v>
      </c>
      <c r="G518" s="106" t="s">
        <v>259</v>
      </c>
      <c r="H518" s="106" t="s">
        <v>268</v>
      </c>
      <c r="I518" t="s">
        <v>286</v>
      </c>
      <c r="J518" t="s">
        <v>3038</v>
      </c>
    </row>
    <row r="519" spans="1:10" x14ac:dyDescent="0.2">
      <c r="A519" s="106" t="s">
        <v>369</v>
      </c>
      <c r="B519" s="106" t="s">
        <v>316</v>
      </c>
      <c r="C519" s="106" t="s">
        <v>262</v>
      </c>
      <c r="D519" s="106" t="s">
        <v>254</v>
      </c>
      <c r="E519">
        <v>4784</v>
      </c>
      <c r="F519" s="106" t="s">
        <v>1916</v>
      </c>
      <c r="G519" s="106" t="s">
        <v>259</v>
      </c>
      <c r="H519" s="106" t="s">
        <v>260</v>
      </c>
      <c r="I519" s="106">
        <v>65</v>
      </c>
      <c r="J519" s="106"/>
    </row>
    <row r="520" spans="1:10" x14ac:dyDescent="0.2">
      <c r="A520" s="106" t="s">
        <v>369</v>
      </c>
      <c r="B520" s="106" t="s">
        <v>316</v>
      </c>
      <c r="C520" s="106" t="s">
        <v>262</v>
      </c>
      <c r="D520" s="106" t="s">
        <v>254</v>
      </c>
      <c r="E520">
        <v>4812</v>
      </c>
      <c r="F520" s="106" t="s">
        <v>1917</v>
      </c>
      <c r="G520" s="106" t="s">
        <v>255</v>
      </c>
      <c r="H520" s="106" t="s">
        <v>266</v>
      </c>
      <c r="I520" s="106" t="s">
        <v>286</v>
      </c>
      <c r="J520" s="106" t="s">
        <v>3497</v>
      </c>
    </row>
    <row r="521" spans="1:10" x14ac:dyDescent="0.2">
      <c r="A521" s="106" t="s">
        <v>369</v>
      </c>
      <c r="B521" s="106" t="s">
        <v>316</v>
      </c>
      <c r="C521" s="106" t="s">
        <v>253</v>
      </c>
      <c r="D521" s="106" t="s">
        <v>254</v>
      </c>
      <c r="E521">
        <v>4819</v>
      </c>
      <c r="F521" s="106" t="s">
        <v>1918</v>
      </c>
      <c r="G521" s="106" t="s">
        <v>255</v>
      </c>
      <c r="H521" s="106" t="s">
        <v>266</v>
      </c>
      <c r="I521" s="106" t="s">
        <v>278</v>
      </c>
      <c r="J521" s="106" t="s">
        <v>3735</v>
      </c>
    </row>
    <row r="522" spans="1:10" x14ac:dyDescent="0.2">
      <c r="A522" s="106" t="s">
        <v>369</v>
      </c>
      <c r="B522" s="106" t="s">
        <v>316</v>
      </c>
      <c r="C522" s="106" t="s">
        <v>262</v>
      </c>
      <c r="D522" s="106" t="s">
        <v>254</v>
      </c>
      <c r="E522">
        <v>4955</v>
      </c>
      <c r="F522" s="106" t="s">
        <v>1919</v>
      </c>
      <c r="G522" s="106" t="s">
        <v>255</v>
      </c>
      <c r="H522" s="106" t="s">
        <v>268</v>
      </c>
      <c r="I522" s="106">
        <v>194</v>
      </c>
      <c r="J522" s="106"/>
    </row>
    <row r="523" spans="1:10" x14ac:dyDescent="0.2">
      <c r="A523" s="106" t="s">
        <v>369</v>
      </c>
      <c r="B523" s="106" t="s">
        <v>316</v>
      </c>
      <c r="C523" s="106" t="s">
        <v>253</v>
      </c>
      <c r="D523" s="106" t="s">
        <v>254</v>
      </c>
      <c r="E523">
        <v>4962</v>
      </c>
      <c r="F523" s="106" t="s">
        <v>1920</v>
      </c>
      <c r="G523" s="106" t="s">
        <v>263</v>
      </c>
      <c r="H523" s="106" t="s">
        <v>268</v>
      </c>
      <c r="I523" s="106">
        <v>89</v>
      </c>
      <c r="J523" s="106"/>
    </row>
    <row r="524" spans="1:10" x14ac:dyDescent="0.2">
      <c r="A524" s="106" t="s">
        <v>369</v>
      </c>
      <c r="B524" s="106" t="s">
        <v>316</v>
      </c>
      <c r="C524" s="106" t="s">
        <v>253</v>
      </c>
      <c r="D524" s="106" t="s">
        <v>254</v>
      </c>
      <c r="E524">
        <v>4966</v>
      </c>
      <c r="F524" s="106" t="s">
        <v>1921</v>
      </c>
      <c r="G524" s="106" t="s">
        <v>263</v>
      </c>
      <c r="H524" s="106" t="s">
        <v>268</v>
      </c>
      <c r="I524" s="106">
        <v>755</v>
      </c>
      <c r="J524" s="106"/>
    </row>
    <row r="525" spans="1:10" x14ac:dyDescent="0.2">
      <c r="A525" s="106" t="s">
        <v>369</v>
      </c>
      <c r="B525" s="106" t="s">
        <v>316</v>
      </c>
      <c r="C525" s="106" t="s">
        <v>253</v>
      </c>
      <c r="D525" s="106" t="s">
        <v>254</v>
      </c>
      <c r="E525">
        <v>4977</v>
      </c>
      <c r="F525" s="106" t="s">
        <v>1922</v>
      </c>
      <c r="G525" s="106" t="s">
        <v>255</v>
      </c>
      <c r="H525" s="106" t="s">
        <v>268</v>
      </c>
      <c r="I525">
        <v>123</v>
      </c>
    </row>
    <row r="526" spans="1:10" x14ac:dyDescent="0.2">
      <c r="A526" s="106" t="s">
        <v>369</v>
      </c>
      <c r="B526" s="106" t="s">
        <v>316</v>
      </c>
      <c r="C526" s="106" t="s">
        <v>262</v>
      </c>
      <c r="D526" s="106" t="s">
        <v>258</v>
      </c>
      <c r="E526">
        <v>5015</v>
      </c>
      <c r="F526" s="106" t="s">
        <v>1923</v>
      </c>
      <c r="G526" s="106" t="s">
        <v>255</v>
      </c>
      <c r="H526" s="106" t="s">
        <v>1195</v>
      </c>
      <c r="I526" s="106">
        <v>338</v>
      </c>
      <c r="J526" s="106"/>
    </row>
    <row r="527" spans="1:10" x14ac:dyDescent="0.2">
      <c r="A527" s="106" t="s">
        <v>369</v>
      </c>
      <c r="B527" s="106" t="s">
        <v>316</v>
      </c>
      <c r="C527" s="106" t="s">
        <v>264</v>
      </c>
      <c r="D527" s="106" t="s">
        <v>254</v>
      </c>
      <c r="E527">
        <v>5283</v>
      </c>
      <c r="F527" s="106" t="s">
        <v>1924</v>
      </c>
      <c r="G527" s="106" t="s">
        <v>259</v>
      </c>
      <c r="H527" s="106" t="s">
        <v>261</v>
      </c>
      <c r="I527" s="106">
        <v>33</v>
      </c>
      <c r="J527" s="106"/>
    </row>
    <row r="528" spans="1:10" x14ac:dyDescent="0.2">
      <c r="A528" s="106" t="s">
        <v>369</v>
      </c>
      <c r="B528" s="106" t="s">
        <v>316</v>
      </c>
      <c r="C528" s="106" t="s">
        <v>262</v>
      </c>
      <c r="D528" s="106" t="s">
        <v>254</v>
      </c>
      <c r="E528">
        <v>5302</v>
      </c>
      <c r="F528" s="106" t="s">
        <v>1925</v>
      </c>
      <c r="G528" s="106" t="s">
        <v>255</v>
      </c>
      <c r="H528" s="106" t="s">
        <v>297</v>
      </c>
      <c r="I528" s="106">
        <v>454</v>
      </c>
      <c r="J528" s="106"/>
    </row>
    <row r="529" spans="1:10" x14ac:dyDescent="0.2">
      <c r="A529" s="106" t="s">
        <v>369</v>
      </c>
      <c r="B529" s="106" t="s">
        <v>316</v>
      </c>
      <c r="C529" s="106" t="s">
        <v>253</v>
      </c>
      <c r="D529" s="106" t="s">
        <v>254</v>
      </c>
      <c r="E529">
        <v>5393</v>
      </c>
      <c r="F529" s="106" t="s">
        <v>1926</v>
      </c>
      <c r="G529" s="106" t="s">
        <v>255</v>
      </c>
      <c r="H529" s="106" t="s">
        <v>297</v>
      </c>
      <c r="I529" s="106" t="s">
        <v>286</v>
      </c>
      <c r="J529" s="106" t="s">
        <v>3746</v>
      </c>
    </row>
    <row r="530" spans="1:10" x14ac:dyDescent="0.2">
      <c r="A530" s="106" t="s">
        <v>369</v>
      </c>
      <c r="B530" s="106" t="s">
        <v>316</v>
      </c>
      <c r="C530" s="106" t="s">
        <v>262</v>
      </c>
      <c r="D530" s="106" t="s">
        <v>254</v>
      </c>
      <c r="E530">
        <v>5563</v>
      </c>
      <c r="F530" s="106" t="s">
        <v>1398</v>
      </c>
      <c r="G530" s="106" t="s">
        <v>255</v>
      </c>
      <c r="H530" s="106" t="s">
        <v>599</v>
      </c>
      <c r="I530" s="106">
        <v>251</v>
      </c>
      <c r="J530" s="106"/>
    </row>
    <row r="531" spans="1:10" x14ac:dyDescent="0.2">
      <c r="A531" s="106" t="s">
        <v>369</v>
      </c>
      <c r="B531" s="106" t="s">
        <v>316</v>
      </c>
      <c r="C531" s="106" t="s">
        <v>253</v>
      </c>
      <c r="D531" s="106" t="s">
        <v>254</v>
      </c>
      <c r="E531">
        <v>5631</v>
      </c>
      <c r="F531" s="106" t="s">
        <v>1927</v>
      </c>
      <c r="G531" s="106" t="s">
        <v>255</v>
      </c>
      <c r="H531" s="106" t="s">
        <v>276</v>
      </c>
      <c r="I531" t="s">
        <v>286</v>
      </c>
      <c r="J531" t="s">
        <v>3307</v>
      </c>
    </row>
    <row r="532" spans="1:10" x14ac:dyDescent="0.2">
      <c r="A532" s="106" t="s">
        <v>369</v>
      </c>
      <c r="B532" s="106" t="s">
        <v>316</v>
      </c>
      <c r="C532" s="106" t="s">
        <v>253</v>
      </c>
      <c r="D532" s="106" t="s">
        <v>254</v>
      </c>
      <c r="E532">
        <v>5707</v>
      </c>
      <c r="F532" s="106" t="s">
        <v>1928</v>
      </c>
      <c r="G532" s="106" t="s">
        <v>255</v>
      </c>
      <c r="H532" s="106" t="s">
        <v>343</v>
      </c>
      <c r="I532">
        <v>266</v>
      </c>
    </row>
    <row r="533" spans="1:10" x14ac:dyDescent="0.2">
      <c r="A533" s="106" t="s">
        <v>369</v>
      </c>
      <c r="B533" s="106" t="s">
        <v>316</v>
      </c>
      <c r="C533" s="106" t="s">
        <v>253</v>
      </c>
      <c r="D533" s="106" t="s">
        <v>254</v>
      </c>
      <c r="E533">
        <v>5852</v>
      </c>
      <c r="F533" s="106" t="s">
        <v>1929</v>
      </c>
      <c r="G533" s="106" t="s">
        <v>255</v>
      </c>
      <c r="H533" s="106" t="s">
        <v>343</v>
      </c>
      <c r="I533">
        <v>139</v>
      </c>
    </row>
    <row r="534" spans="1:10" x14ac:dyDescent="0.2">
      <c r="A534" s="106" t="s">
        <v>369</v>
      </c>
      <c r="B534" s="106" t="s">
        <v>316</v>
      </c>
      <c r="C534" s="106" t="s">
        <v>262</v>
      </c>
      <c r="D534" s="106" t="s">
        <v>254</v>
      </c>
      <c r="E534">
        <v>6029</v>
      </c>
      <c r="F534" s="106" t="s">
        <v>1930</v>
      </c>
      <c r="G534" s="106" t="s">
        <v>255</v>
      </c>
      <c r="H534" s="106" t="s">
        <v>260</v>
      </c>
      <c r="I534">
        <v>28</v>
      </c>
    </row>
    <row r="535" spans="1:10" x14ac:dyDescent="0.2">
      <c r="A535" s="106" t="s">
        <v>369</v>
      </c>
      <c r="B535" s="106" t="s">
        <v>316</v>
      </c>
      <c r="C535" s="106" t="s">
        <v>253</v>
      </c>
      <c r="D535" s="106" t="s">
        <v>254</v>
      </c>
      <c r="E535">
        <v>6155</v>
      </c>
      <c r="F535" s="106" t="s">
        <v>1213</v>
      </c>
      <c r="G535" s="106" t="s">
        <v>263</v>
      </c>
      <c r="H535" s="106" t="s">
        <v>276</v>
      </c>
      <c r="I535">
        <v>96</v>
      </c>
    </row>
    <row r="536" spans="1:10" x14ac:dyDescent="0.2">
      <c r="A536" s="106" t="s">
        <v>369</v>
      </c>
      <c r="B536" s="106" t="s">
        <v>316</v>
      </c>
      <c r="C536" s="106" t="s">
        <v>264</v>
      </c>
      <c r="D536" s="106" t="s">
        <v>258</v>
      </c>
      <c r="E536">
        <v>6156</v>
      </c>
      <c r="F536" s="106" t="s">
        <v>1931</v>
      </c>
      <c r="G536" s="106" t="s">
        <v>259</v>
      </c>
      <c r="H536" s="106" t="s">
        <v>276</v>
      </c>
      <c r="I536" s="106">
        <v>85</v>
      </c>
      <c r="J536" s="106"/>
    </row>
    <row r="537" spans="1:10" x14ac:dyDescent="0.2">
      <c r="A537" s="106" t="s">
        <v>369</v>
      </c>
      <c r="B537" s="106" t="s">
        <v>316</v>
      </c>
      <c r="C537" s="106" t="s">
        <v>257</v>
      </c>
      <c r="D537" s="106" t="s">
        <v>254</v>
      </c>
      <c r="E537">
        <v>6316</v>
      </c>
      <c r="F537" s="106" t="s">
        <v>1932</v>
      </c>
      <c r="G537" s="106" t="s">
        <v>255</v>
      </c>
      <c r="H537" s="106" t="s">
        <v>276</v>
      </c>
      <c r="I537" s="106">
        <v>79</v>
      </c>
      <c r="J537" s="106"/>
    </row>
    <row r="538" spans="1:10" x14ac:dyDescent="0.2">
      <c r="A538" s="106" t="s">
        <v>369</v>
      </c>
      <c r="B538" s="106" t="s">
        <v>316</v>
      </c>
      <c r="C538" s="106" t="s">
        <v>253</v>
      </c>
      <c r="D538" s="106" t="s">
        <v>254</v>
      </c>
      <c r="E538">
        <v>6324</v>
      </c>
      <c r="F538" s="106" t="s">
        <v>600</v>
      </c>
      <c r="G538" s="106" t="s">
        <v>259</v>
      </c>
      <c r="H538" s="106" t="s">
        <v>276</v>
      </c>
      <c r="I538" t="s">
        <v>272</v>
      </c>
      <c r="J538" t="s">
        <v>3376</v>
      </c>
    </row>
    <row r="539" spans="1:10" x14ac:dyDescent="0.2">
      <c r="A539" s="106" t="s">
        <v>369</v>
      </c>
      <c r="B539" s="106" t="s">
        <v>316</v>
      </c>
      <c r="C539" s="106" t="s">
        <v>253</v>
      </c>
      <c r="D539" s="106" t="s">
        <v>254</v>
      </c>
      <c r="E539">
        <v>6370</v>
      </c>
      <c r="F539" s="106" t="s">
        <v>1933</v>
      </c>
      <c r="G539" s="106" t="s">
        <v>255</v>
      </c>
      <c r="H539" s="106" t="s">
        <v>276</v>
      </c>
      <c r="I539" t="s">
        <v>322</v>
      </c>
      <c r="J539" t="s">
        <v>3747</v>
      </c>
    </row>
    <row r="540" spans="1:10" x14ac:dyDescent="0.2">
      <c r="A540" s="106" t="s">
        <v>369</v>
      </c>
      <c r="B540" s="106" t="s">
        <v>316</v>
      </c>
      <c r="C540" s="106" t="s">
        <v>253</v>
      </c>
      <c r="D540" s="106" t="s">
        <v>254</v>
      </c>
      <c r="E540">
        <v>6381</v>
      </c>
      <c r="F540" s="106" t="s">
        <v>1934</v>
      </c>
      <c r="G540" s="106" t="s">
        <v>255</v>
      </c>
      <c r="H540" s="106" t="s">
        <v>276</v>
      </c>
      <c r="I540">
        <v>438</v>
      </c>
    </row>
    <row r="541" spans="1:10" x14ac:dyDescent="0.2">
      <c r="A541" s="106" t="s">
        <v>369</v>
      </c>
      <c r="B541" s="106" t="s">
        <v>316</v>
      </c>
      <c r="C541" s="106" t="s">
        <v>253</v>
      </c>
      <c r="D541" s="106" t="s">
        <v>258</v>
      </c>
      <c r="E541">
        <v>6402</v>
      </c>
      <c r="F541" s="106" t="s">
        <v>1935</v>
      </c>
      <c r="G541" s="106" t="s">
        <v>263</v>
      </c>
      <c r="H541" s="106" t="s">
        <v>276</v>
      </c>
      <c r="I541">
        <v>74</v>
      </c>
    </row>
    <row r="542" spans="1:10" x14ac:dyDescent="0.2">
      <c r="A542" s="106" t="s">
        <v>369</v>
      </c>
      <c r="B542" s="106" t="s">
        <v>316</v>
      </c>
      <c r="C542" s="106" t="s">
        <v>253</v>
      </c>
      <c r="D542" s="106" t="s">
        <v>254</v>
      </c>
      <c r="E542">
        <v>6412</v>
      </c>
      <c r="F542" s="106" t="s">
        <v>1936</v>
      </c>
      <c r="G542" s="106" t="s">
        <v>255</v>
      </c>
      <c r="H542" s="106" t="s">
        <v>276</v>
      </c>
      <c r="I542" t="s">
        <v>278</v>
      </c>
      <c r="J542" t="s">
        <v>3748</v>
      </c>
    </row>
    <row r="543" spans="1:10" x14ac:dyDescent="0.2">
      <c r="A543" s="106" t="s">
        <v>369</v>
      </c>
      <c r="B543" s="106" t="s">
        <v>316</v>
      </c>
      <c r="C543" s="106" t="s">
        <v>253</v>
      </c>
      <c r="D543" s="106" t="s">
        <v>254</v>
      </c>
      <c r="E543">
        <v>6626</v>
      </c>
      <c r="F543" s="106" t="s">
        <v>1937</v>
      </c>
      <c r="G543" s="106" t="s">
        <v>259</v>
      </c>
      <c r="H543" s="106" t="s">
        <v>280</v>
      </c>
      <c r="I543">
        <v>80</v>
      </c>
    </row>
    <row r="544" spans="1:10" x14ac:dyDescent="0.2">
      <c r="A544" s="106" t="s">
        <v>369</v>
      </c>
      <c r="B544" s="106" t="s">
        <v>316</v>
      </c>
      <c r="C544" s="106" t="s">
        <v>253</v>
      </c>
      <c r="D544" s="106" t="s">
        <v>254</v>
      </c>
      <c r="E544">
        <v>6651</v>
      </c>
      <c r="F544" s="106" t="s">
        <v>1938</v>
      </c>
      <c r="G544" s="106" t="s">
        <v>255</v>
      </c>
      <c r="H544" s="106" t="s">
        <v>280</v>
      </c>
      <c r="I544" t="s">
        <v>286</v>
      </c>
      <c r="J544" t="s">
        <v>3749</v>
      </c>
    </row>
    <row r="545" spans="1:10" x14ac:dyDescent="0.2">
      <c r="A545" s="106" t="s">
        <v>369</v>
      </c>
      <c r="B545" s="106" t="s">
        <v>316</v>
      </c>
      <c r="C545" s="106" t="s">
        <v>253</v>
      </c>
      <c r="D545" s="106" t="s">
        <v>254</v>
      </c>
      <c r="E545">
        <v>6666</v>
      </c>
      <c r="F545" s="106" t="s">
        <v>1939</v>
      </c>
      <c r="G545" s="106" t="s">
        <v>259</v>
      </c>
      <c r="H545" s="106" t="s">
        <v>280</v>
      </c>
      <c r="I545">
        <v>37</v>
      </c>
    </row>
    <row r="546" spans="1:10" x14ac:dyDescent="0.2">
      <c r="A546" s="106" t="s">
        <v>369</v>
      </c>
      <c r="B546" s="106" t="s">
        <v>316</v>
      </c>
      <c r="C546" s="106" t="s">
        <v>257</v>
      </c>
      <c r="D546" s="106" t="s">
        <v>254</v>
      </c>
      <c r="E546">
        <v>6677</v>
      </c>
      <c r="F546" s="106" t="s">
        <v>1940</v>
      </c>
      <c r="G546" s="106" t="s">
        <v>259</v>
      </c>
      <c r="H546" s="106" t="s">
        <v>280</v>
      </c>
      <c r="I546">
        <v>218</v>
      </c>
    </row>
    <row r="547" spans="1:10" x14ac:dyDescent="0.2">
      <c r="A547" s="106" t="s">
        <v>369</v>
      </c>
      <c r="B547" s="106" t="s">
        <v>316</v>
      </c>
      <c r="C547" s="106" t="s">
        <v>253</v>
      </c>
      <c r="D547" s="106" t="s">
        <v>254</v>
      </c>
      <c r="E547">
        <v>6698</v>
      </c>
      <c r="F547" s="106" t="s">
        <v>1941</v>
      </c>
      <c r="G547" s="106" t="s">
        <v>263</v>
      </c>
      <c r="H547" s="106" t="s">
        <v>280</v>
      </c>
      <c r="I547">
        <v>79</v>
      </c>
    </row>
    <row r="548" spans="1:10" x14ac:dyDescent="0.2">
      <c r="A548" s="106" t="s">
        <v>369</v>
      </c>
      <c r="B548" s="106" t="s">
        <v>316</v>
      </c>
      <c r="C548" s="106" t="s">
        <v>264</v>
      </c>
      <c r="D548" s="106" t="s">
        <v>254</v>
      </c>
      <c r="E548">
        <v>6785</v>
      </c>
      <c r="F548" s="106" t="s">
        <v>1942</v>
      </c>
      <c r="G548" s="106" t="s">
        <v>255</v>
      </c>
      <c r="H548" s="106" t="s">
        <v>280</v>
      </c>
      <c r="I548">
        <v>113</v>
      </c>
    </row>
    <row r="549" spans="1:10" x14ac:dyDescent="0.2">
      <c r="A549" s="106" t="s">
        <v>369</v>
      </c>
      <c r="B549" s="106" t="s">
        <v>316</v>
      </c>
      <c r="C549" s="106" t="s">
        <v>262</v>
      </c>
      <c r="D549" s="106" t="s">
        <v>254</v>
      </c>
      <c r="E549">
        <v>6870</v>
      </c>
      <c r="F549" s="106" t="s">
        <v>512</v>
      </c>
      <c r="G549" s="106" t="s">
        <v>263</v>
      </c>
      <c r="H549" s="106" t="s">
        <v>280</v>
      </c>
      <c r="I549">
        <v>87</v>
      </c>
    </row>
    <row r="550" spans="1:10" x14ac:dyDescent="0.2">
      <c r="A550" s="106" t="s">
        <v>369</v>
      </c>
      <c r="B550" s="106" t="s">
        <v>316</v>
      </c>
      <c r="C550" s="106" t="s">
        <v>257</v>
      </c>
      <c r="D550" s="106" t="s">
        <v>254</v>
      </c>
      <c r="E550">
        <v>6965</v>
      </c>
      <c r="F550" s="106" t="s">
        <v>1943</v>
      </c>
      <c r="G550" s="106" t="s">
        <v>255</v>
      </c>
      <c r="H550" s="106" t="s">
        <v>280</v>
      </c>
      <c r="I550" t="s">
        <v>332</v>
      </c>
      <c r="J550" t="s">
        <v>3504</v>
      </c>
    </row>
    <row r="551" spans="1:10" x14ac:dyDescent="0.2">
      <c r="A551" s="106" t="s">
        <v>369</v>
      </c>
      <c r="B551" s="106" t="s">
        <v>316</v>
      </c>
      <c r="C551" s="106" t="s">
        <v>253</v>
      </c>
      <c r="D551" s="106" t="s">
        <v>254</v>
      </c>
      <c r="E551">
        <v>7003</v>
      </c>
      <c r="F551" s="106" t="s">
        <v>1944</v>
      </c>
      <c r="G551" s="106" t="s">
        <v>255</v>
      </c>
      <c r="H551" s="106" t="s">
        <v>285</v>
      </c>
      <c r="I551">
        <v>795</v>
      </c>
    </row>
    <row r="552" spans="1:10" x14ac:dyDescent="0.2">
      <c r="A552" s="106" t="s">
        <v>369</v>
      </c>
      <c r="B552" s="106" t="s">
        <v>316</v>
      </c>
      <c r="C552" s="106" t="s">
        <v>262</v>
      </c>
      <c r="D552" s="106" t="s">
        <v>254</v>
      </c>
      <c r="E552">
        <v>7172</v>
      </c>
      <c r="F552" s="106" t="s">
        <v>1945</v>
      </c>
      <c r="G552" s="106" t="s">
        <v>267</v>
      </c>
      <c r="H552" s="106" t="s">
        <v>1198</v>
      </c>
      <c r="I552">
        <v>568</v>
      </c>
    </row>
    <row r="553" spans="1:10" x14ac:dyDescent="0.2">
      <c r="A553" s="106" t="s">
        <v>369</v>
      </c>
      <c r="B553" s="106" t="s">
        <v>316</v>
      </c>
      <c r="C553" s="106" t="s">
        <v>253</v>
      </c>
      <c r="D553" s="106" t="s">
        <v>258</v>
      </c>
      <c r="E553">
        <v>7183</v>
      </c>
      <c r="F553" s="106" t="s">
        <v>1946</v>
      </c>
      <c r="G553" s="106" t="s">
        <v>267</v>
      </c>
      <c r="H553" s="106" t="s">
        <v>291</v>
      </c>
      <c r="I553">
        <v>56</v>
      </c>
    </row>
    <row r="554" spans="1:10" x14ac:dyDescent="0.2">
      <c r="A554" s="106" t="s">
        <v>369</v>
      </c>
      <c r="B554" s="106" t="s">
        <v>316</v>
      </c>
      <c r="C554" s="106" t="s">
        <v>253</v>
      </c>
      <c r="D554" s="106" t="s">
        <v>254</v>
      </c>
      <c r="E554">
        <v>7215</v>
      </c>
      <c r="F554" s="106" t="s">
        <v>1214</v>
      </c>
      <c r="G554" s="106" t="s">
        <v>255</v>
      </c>
      <c r="H554" s="106" t="s">
        <v>285</v>
      </c>
      <c r="I554">
        <v>103</v>
      </c>
    </row>
    <row r="555" spans="1:10" x14ac:dyDescent="0.2">
      <c r="A555" s="106" t="s">
        <v>369</v>
      </c>
      <c r="B555" s="106" t="s">
        <v>316</v>
      </c>
      <c r="C555" s="106" t="s">
        <v>253</v>
      </c>
      <c r="D555" s="106" t="s">
        <v>254</v>
      </c>
      <c r="E555">
        <v>7277</v>
      </c>
      <c r="F555" s="106" t="s">
        <v>1947</v>
      </c>
      <c r="G555" s="106" t="s">
        <v>255</v>
      </c>
      <c r="H555" s="106" t="s">
        <v>285</v>
      </c>
      <c r="I555">
        <v>143</v>
      </c>
    </row>
    <row r="556" spans="1:10" x14ac:dyDescent="0.2">
      <c r="A556" s="106" t="s">
        <v>369</v>
      </c>
      <c r="B556" s="106" t="s">
        <v>316</v>
      </c>
      <c r="C556" s="106" t="s">
        <v>253</v>
      </c>
      <c r="D556" s="106" t="s">
        <v>254</v>
      </c>
      <c r="E556">
        <v>7291</v>
      </c>
      <c r="F556" s="106" t="s">
        <v>1948</v>
      </c>
      <c r="G556" s="106" t="s">
        <v>255</v>
      </c>
      <c r="H556" s="106" t="s">
        <v>285</v>
      </c>
      <c r="I556" s="106">
        <v>133</v>
      </c>
      <c r="J556" s="106"/>
    </row>
    <row r="557" spans="1:10" x14ac:dyDescent="0.2">
      <c r="A557" s="106" t="s">
        <v>369</v>
      </c>
      <c r="B557" s="106" t="s">
        <v>316</v>
      </c>
      <c r="C557" s="106" t="s">
        <v>253</v>
      </c>
      <c r="D557" s="106" t="s">
        <v>254</v>
      </c>
      <c r="E557">
        <v>7315</v>
      </c>
      <c r="F557" s="106" t="s">
        <v>1949</v>
      </c>
      <c r="G557" s="106" t="s">
        <v>263</v>
      </c>
      <c r="H557" s="106" t="s">
        <v>285</v>
      </c>
      <c r="I557" s="106">
        <v>321</v>
      </c>
      <c r="J557" s="106"/>
    </row>
    <row r="558" spans="1:10" x14ac:dyDescent="0.2">
      <c r="A558" s="106" t="s">
        <v>369</v>
      </c>
      <c r="B558" s="106" t="s">
        <v>316</v>
      </c>
      <c r="C558" s="106" t="s">
        <v>253</v>
      </c>
      <c r="D558" s="106" t="s">
        <v>258</v>
      </c>
      <c r="E558">
        <v>7426</v>
      </c>
      <c r="F558" s="106" t="s">
        <v>1950</v>
      </c>
      <c r="G558" s="106" t="s">
        <v>259</v>
      </c>
      <c r="H558" s="106" t="s">
        <v>261</v>
      </c>
      <c r="I558" s="106">
        <v>10</v>
      </c>
      <c r="J558" s="106"/>
    </row>
    <row r="559" spans="1:10" x14ac:dyDescent="0.2">
      <c r="A559" s="106" t="s">
        <v>369</v>
      </c>
      <c r="B559" s="106" t="s">
        <v>316</v>
      </c>
      <c r="C559" s="106" t="s">
        <v>253</v>
      </c>
      <c r="D559" s="106" t="s">
        <v>254</v>
      </c>
      <c r="E559">
        <v>7461</v>
      </c>
      <c r="F559" s="106" t="s">
        <v>1951</v>
      </c>
      <c r="G559" s="106" t="s">
        <v>259</v>
      </c>
      <c r="H559" s="106" t="s">
        <v>261</v>
      </c>
      <c r="I559">
        <v>73</v>
      </c>
    </row>
    <row r="560" spans="1:10" x14ac:dyDescent="0.2">
      <c r="A560" s="106" t="s">
        <v>369</v>
      </c>
      <c r="B560" s="106" t="s">
        <v>316</v>
      </c>
      <c r="C560" s="106" t="s">
        <v>262</v>
      </c>
      <c r="D560" s="106" t="s">
        <v>254</v>
      </c>
      <c r="E560">
        <v>7587</v>
      </c>
      <c r="F560" s="106" t="s">
        <v>1952</v>
      </c>
      <c r="G560" s="106" t="s">
        <v>263</v>
      </c>
      <c r="H560" s="106" t="s">
        <v>261</v>
      </c>
      <c r="I560">
        <v>72</v>
      </c>
    </row>
    <row r="561" spans="1:10" x14ac:dyDescent="0.2">
      <c r="A561" s="106" t="s">
        <v>369</v>
      </c>
      <c r="B561" s="106" t="s">
        <v>316</v>
      </c>
      <c r="C561" s="106" t="s">
        <v>264</v>
      </c>
      <c r="D561" s="106" t="s">
        <v>258</v>
      </c>
      <c r="E561">
        <v>7636</v>
      </c>
      <c r="F561" s="106" t="s">
        <v>1953</v>
      </c>
      <c r="G561" s="106" t="s">
        <v>259</v>
      </c>
      <c r="H561" s="106" t="s">
        <v>265</v>
      </c>
      <c r="I561">
        <v>205</v>
      </c>
    </row>
    <row r="562" spans="1:10" x14ac:dyDescent="0.2">
      <c r="A562" s="106" t="s">
        <v>369</v>
      </c>
      <c r="B562" s="106" t="s">
        <v>316</v>
      </c>
      <c r="C562" s="106" t="s">
        <v>253</v>
      </c>
      <c r="D562" s="106" t="s">
        <v>254</v>
      </c>
      <c r="E562">
        <v>7638</v>
      </c>
      <c r="F562" s="106" t="s">
        <v>3306</v>
      </c>
      <c r="G562" s="106" t="s">
        <v>259</v>
      </c>
      <c r="H562" s="106" t="s">
        <v>265</v>
      </c>
      <c r="I562">
        <v>153</v>
      </c>
    </row>
    <row r="563" spans="1:10" x14ac:dyDescent="0.2">
      <c r="A563" s="106" t="s">
        <v>369</v>
      </c>
      <c r="B563" s="106" t="s">
        <v>316</v>
      </c>
      <c r="C563" s="106" t="s">
        <v>253</v>
      </c>
      <c r="D563" s="106" t="s">
        <v>254</v>
      </c>
      <c r="E563">
        <v>7717</v>
      </c>
      <c r="F563" s="106" t="s">
        <v>1954</v>
      </c>
      <c r="G563" s="106" t="s">
        <v>255</v>
      </c>
      <c r="H563" s="106" t="s">
        <v>331</v>
      </c>
      <c r="I563">
        <v>512</v>
      </c>
    </row>
    <row r="564" spans="1:10" x14ac:dyDescent="0.2">
      <c r="A564" s="106" t="s">
        <v>369</v>
      </c>
      <c r="B564" s="106" t="s">
        <v>316</v>
      </c>
      <c r="C564" s="106" t="s">
        <v>264</v>
      </c>
      <c r="D564" s="106" t="s">
        <v>254</v>
      </c>
      <c r="E564">
        <v>7813</v>
      </c>
      <c r="F564" s="106" t="s">
        <v>464</v>
      </c>
      <c r="G564" s="106" t="s">
        <v>267</v>
      </c>
      <c r="H564" s="106" t="s">
        <v>277</v>
      </c>
      <c r="I564">
        <v>57</v>
      </c>
    </row>
    <row r="565" spans="1:10" x14ac:dyDescent="0.2">
      <c r="A565" s="106" t="s">
        <v>369</v>
      </c>
      <c r="B565" s="106" t="s">
        <v>316</v>
      </c>
      <c r="C565" s="106" t="s">
        <v>262</v>
      </c>
      <c r="D565" s="106" t="s">
        <v>254</v>
      </c>
      <c r="E565">
        <v>7833</v>
      </c>
      <c r="F565" s="106" t="s">
        <v>1955</v>
      </c>
      <c r="G565" s="106" t="s">
        <v>255</v>
      </c>
      <c r="H565" s="106" t="s">
        <v>277</v>
      </c>
      <c r="I565">
        <v>74</v>
      </c>
    </row>
    <row r="566" spans="1:10" x14ac:dyDescent="0.2">
      <c r="A566" s="106" t="s">
        <v>369</v>
      </c>
      <c r="B566" s="106" t="s">
        <v>316</v>
      </c>
      <c r="C566" s="106" t="s">
        <v>253</v>
      </c>
      <c r="D566" s="106" t="s">
        <v>254</v>
      </c>
      <c r="E566">
        <v>7895</v>
      </c>
      <c r="F566" s="106" t="s">
        <v>1956</v>
      </c>
      <c r="G566" s="106" t="s">
        <v>259</v>
      </c>
      <c r="H566" s="106" t="s">
        <v>268</v>
      </c>
      <c r="I566">
        <v>110</v>
      </c>
    </row>
    <row r="567" spans="1:10" x14ac:dyDescent="0.2">
      <c r="A567" s="106" t="s">
        <v>369</v>
      </c>
      <c r="B567" s="106" t="s">
        <v>316</v>
      </c>
      <c r="C567" s="106" t="s">
        <v>253</v>
      </c>
      <c r="D567" s="106" t="s">
        <v>258</v>
      </c>
      <c r="E567">
        <v>7902</v>
      </c>
      <c r="F567" s="106" t="s">
        <v>1957</v>
      </c>
      <c r="G567" s="106" t="s">
        <v>259</v>
      </c>
      <c r="H567" s="106" t="s">
        <v>277</v>
      </c>
      <c r="I567">
        <v>45</v>
      </c>
    </row>
    <row r="568" spans="1:10" x14ac:dyDescent="0.2">
      <c r="A568" s="106" t="s">
        <v>369</v>
      </c>
      <c r="B568" s="106" t="s">
        <v>316</v>
      </c>
      <c r="C568" s="106" t="s">
        <v>253</v>
      </c>
      <c r="D568" s="106" t="s">
        <v>254</v>
      </c>
      <c r="E568">
        <v>8039</v>
      </c>
      <c r="F568" s="106" t="s">
        <v>1958</v>
      </c>
      <c r="G568" s="106" t="s">
        <v>263</v>
      </c>
      <c r="H568" s="106" t="s">
        <v>261</v>
      </c>
      <c r="I568">
        <v>22</v>
      </c>
    </row>
    <row r="569" spans="1:10" x14ac:dyDescent="0.2">
      <c r="A569" s="106" t="s">
        <v>369</v>
      </c>
      <c r="B569" s="106" t="s">
        <v>316</v>
      </c>
      <c r="C569" s="106" t="s">
        <v>253</v>
      </c>
      <c r="D569" s="106" t="s">
        <v>254</v>
      </c>
      <c r="E569">
        <v>8152</v>
      </c>
      <c r="F569" s="106" t="s">
        <v>523</v>
      </c>
      <c r="G569" s="106" t="s">
        <v>263</v>
      </c>
      <c r="H569" s="106" t="s">
        <v>261</v>
      </c>
      <c r="I569" s="106">
        <v>37</v>
      </c>
      <c r="J569" s="106"/>
    </row>
    <row r="570" spans="1:10" x14ac:dyDescent="0.2">
      <c r="A570" s="106" t="s">
        <v>369</v>
      </c>
      <c r="B570" s="106" t="s">
        <v>316</v>
      </c>
      <c r="C570" s="106" t="s">
        <v>253</v>
      </c>
      <c r="D570" s="106" t="s">
        <v>254</v>
      </c>
      <c r="E570">
        <v>8207</v>
      </c>
      <c r="F570" s="106" t="s">
        <v>1959</v>
      </c>
      <c r="G570" s="106" t="s">
        <v>255</v>
      </c>
      <c r="H570" s="106" t="s">
        <v>265</v>
      </c>
      <c r="I570" s="106">
        <v>117</v>
      </c>
      <c r="J570" s="106"/>
    </row>
    <row r="571" spans="1:10" x14ac:dyDescent="0.2">
      <c r="A571" s="106" t="s">
        <v>369</v>
      </c>
      <c r="B571" s="106" t="s">
        <v>316</v>
      </c>
      <c r="C571" s="106" t="s">
        <v>253</v>
      </c>
      <c r="D571" s="106" t="s">
        <v>254</v>
      </c>
      <c r="E571">
        <v>8215</v>
      </c>
      <c r="F571" s="106" t="s">
        <v>1960</v>
      </c>
      <c r="G571" s="106" t="s">
        <v>259</v>
      </c>
      <c r="H571" s="106" t="s">
        <v>265</v>
      </c>
      <c r="I571">
        <v>31</v>
      </c>
    </row>
    <row r="572" spans="1:10" x14ac:dyDescent="0.2">
      <c r="A572" s="106" t="s">
        <v>369</v>
      </c>
      <c r="B572" s="106" t="s">
        <v>316</v>
      </c>
      <c r="C572" s="106" t="s">
        <v>253</v>
      </c>
      <c r="D572" s="106" t="s">
        <v>254</v>
      </c>
      <c r="E572">
        <v>8225</v>
      </c>
      <c r="F572" s="106" t="s">
        <v>1961</v>
      </c>
      <c r="G572" s="106" t="s">
        <v>259</v>
      </c>
      <c r="H572" s="106" t="s">
        <v>261</v>
      </c>
      <c r="I572" s="106">
        <v>12</v>
      </c>
      <c r="J572" s="106"/>
    </row>
    <row r="573" spans="1:10" x14ac:dyDescent="0.2">
      <c r="A573" s="106" t="s">
        <v>369</v>
      </c>
      <c r="B573" s="106" t="s">
        <v>316</v>
      </c>
      <c r="C573" s="106" t="s">
        <v>253</v>
      </c>
      <c r="D573" s="106" t="s">
        <v>254</v>
      </c>
      <c r="E573">
        <v>8279</v>
      </c>
      <c r="F573" s="106" t="s">
        <v>1962</v>
      </c>
      <c r="G573" s="106" t="s">
        <v>255</v>
      </c>
      <c r="H573" s="106" t="s">
        <v>265</v>
      </c>
      <c r="I573" t="s">
        <v>278</v>
      </c>
      <c r="J573" t="s">
        <v>3750</v>
      </c>
    </row>
    <row r="574" spans="1:10" x14ac:dyDescent="0.2">
      <c r="A574" s="106" t="s">
        <v>369</v>
      </c>
      <c r="B574" s="106" t="s">
        <v>316</v>
      </c>
      <c r="C574" s="106" t="s">
        <v>253</v>
      </c>
      <c r="D574" s="106" t="s">
        <v>254</v>
      </c>
      <c r="E574">
        <v>8392</v>
      </c>
      <c r="F574" s="106" t="s">
        <v>1963</v>
      </c>
      <c r="G574" s="106" t="s">
        <v>255</v>
      </c>
      <c r="H574" s="106" t="s">
        <v>413</v>
      </c>
      <c r="I574" s="106">
        <v>425</v>
      </c>
      <c r="J574" s="106"/>
    </row>
    <row r="575" spans="1:10" x14ac:dyDescent="0.2">
      <c r="A575" s="106" t="s">
        <v>369</v>
      </c>
      <c r="B575" s="106" t="s">
        <v>316</v>
      </c>
      <c r="C575" s="106" t="s">
        <v>253</v>
      </c>
      <c r="D575" s="106" t="s">
        <v>254</v>
      </c>
      <c r="E575">
        <v>8515</v>
      </c>
      <c r="F575" s="106" t="s">
        <v>2835</v>
      </c>
      <c r="G575" s="106" t="s">
        <v>255</v>
      </c>
      <c r="H575" s="106" t="s">
        <v>291</v>
      </c>
      <c r="I575" t="s">
        <v>286</v>
      </c>
      <c r="J575" t="s">
        <v>3751</v>
      </c>
    </row>
    <row r="576" spans="1:10" x14ac:dyDescent="0.2">
      <c r="A576" s="106" t="s">
        <v>369</v>
      </c>
      <c r="B576" s="106" t="s">
        <v>316</v>
      </c>
      <c r="C576" s="106" t="s">
        <v>253</v>
      </c>
      <c r="D576" s="106" t="s">
        <v>254</v>
      </c>
      <c r="E576">
        <v>8802</v>
      </c>
      <c r="F576" s="106" t="s">
        <v>1964</v>
      </c>
      <c r="G576" s="106" t="s">
        <v>255</v>
      </c>
      <c r="H576" s="106" t="s">
        <v>281</v>
      </c>
      <c r="I576" t="s">
        <v>3524</v>
      </c>
      <c r="J576" t="s">
        <v>3752</v>
      </c>
    </row>
    <row r="577" spans="1:10" x14ac:dyDescent="0.2">
      <c r="A577" s="106" t="s">
        <v>369</v>
      </c>
      <c r="B577" s="106" t="s">
        <v>316</v>
      </c>
      <c r="C577" s="106" t="s">
        <v>253</v>
      </c>
      <c r="D577" s="106" t="s">
        <v>254</v>
      </c>
      <c r="E577">
        <v>8999</v>
      </c>
      <c r="F577" s="106" t="s">
        <v>1965</v>
      </c>
      <c r="G577" s="106" t="s">
        <v>255</v>
      </c>
      <c r="H577" s="106" t="s">
        <v>281</v>
      </c>
      <c r="I577">
        <v>157</v>
      </c>
    </row>
    <row r="578" spans="1:10" x14ac:dyDescent="0.2">
      <c r="A578" s="106" t="s">
        <v>369</v>
      </c>
      <c r="B578" s="106" t="s">
        <v>316</v>
      </c>
      <c r="C578" s="106" t="s">
        <v>253</v>
      </c>
      <c r="D578" s="106" t="s">
        <v>254</v>
      </c>
      <c r="E578">
        <v>9068</v>
      </c>
      <c r="F578" s="106" t="s">
        <v>1966</v>
      </c>
      <c r="G578" s="106" t="s">
        <v>255</v>
      </c>
      <c r="H578" s="106" t="s">
        <v>338</v>
      </c>
      <c r="I578">
        <v>618</v>
      </c>
    </row>
    <row r="579" spans="1:10" x14ac:dyDescent="0.2">
      <c r="A579" s="106" t="s">
        <v>369</v>
      </c>
      <c r="B579" s="106" t="s">
        <v>316</v>
      </c>
      <c r="C579" s="106" t="s">
        <v>253</v>
      </c>
      <c r="D579" s="106" t="s">
        <v>254</v>
      </c>
      <c r="E579">
        <v>9083</v>
      </c>
      <c r="F579" s="106" t="s">
        <v>1967</v>
      </c>
      <c r="G579" s="106" t="s">
        <v>263</v>
      </c>
      <c r="H579" s="106" t="s">
        <v>338</v>
      </c>
      <c r="I579">
        <v>247</v>
      </c>
    </row>
    <row r="580" spans="1:10" x14ac:dyDescent="0.2">
      <c r="A580" s="106" t="s">
        <v>369</v>
      </c>
      <c r="B580" s="106" t="s">
        <v>316</v>
      </c>
      <c r="C580" s="106" t="s">
        <v>253</v>
      </c>
      <c r="D580" s="106" t="s">
        <v>254</v>
      </c>
      <c r="E580">
        <v>9142</v>
      </c>
      <c r="F580" s="106" t="s">
        <v>1968</v>
      </c>
      <c r="G580" s="106" t="s">
        <v>255</v>
      </c>
      <c r="H580" s="106" t="s">
        <v>338</v>
      </c>
      <c r="I580" t="s">
        <v>272</v>
      </c>
      <c r="J580" t="s">
        <v>3753</v>
      </c>
    </row>
    <row r="581" spans="1:10" x14ac:dyDescent="0.2">
      <c r="A581" s="106" t="s">
        <v>369</v>
      </c>
      <c r="B581" s="106" t="s">
        <v>316</v>
      </c>
      <c r="C581" s="106" t="s">
        <v>253</v>
      </c>
      <c r="D581" s="106" t="s">
        <v>254</v>
      </c>
      <c r="E581">
        <v>9322</v>
      </c>
      <c r="F581" s="106" t="s">
        <v>1969</v>
      </c>
      <c r="G581" s="106" t="s">
        <v>255</v>
      </c>
      <c r="H581" s="106" t="s">
        <v>471</v>
      </c>
      <c r="I581">
        <v>87</v>
      </c>
    </row>
    <row r="582" spans="1:10" x14ac:dyDescent="0.2">
      <c r="A582" s="106" t="s">
        <v>369</v>
      </c>
      <c r="B582" s="106" t="s">
        <v>316</v>
      </c>
      <c r="C582" s="106" t="s">
        <v>253</v>
      </c>
      <c r="D582" s="106" t="s">
        <v>258</v>
      </c>
      <c r="E582">
        <v>9625</v>
      </c>
      <c r="F582" s="106" t="s">
        <v>1970</v>
      </c>
      <c r="G582" s="106" t="s">
        <v>259</v>
      </c>
      <c r="H582" s="106" t="s">
        <v>260</v>
      </c>
      <c r="I582">
        <v>90</v>
      </c>
    </row>
    <row r="583" spans="1:10" x14ac:dyDescent="0.2">
      <c r="A583" s="106" t="s">
        <v>369</v>
      </c>
      <c r="B583" s="106" t="s">
        <v>316</v>
      </c>
      <c r="C583" s="106" t="s">
        <v>253</v>
      </c>
      <c r="D583" s="106" t="s">
        <v>254</v>
      </c>
      <c r="E583">
        <v>9760</v>
      </c>
      <c r="F583" s="106" t="s">
        <v>1783</v>
      </c>
      <c r="G583" s="106" t="s">
        <v>255</v>
      </c>
      <c r="H583" s="106" t="s">
        <v>260</v>
      </c>
      <c r="I583">
        <v>103</v>
      </c>
    </row>
    <row r="584" spans="1:10" x14ac:dyDescent="0.2">
      <c r="A584" s="106" t="s">
        <v>369</v>
      </c>
      <c r="B584" s="106" t="s">
        <v>316</v>
      </c>
      <c r="C584" s="106" t="s">
        <v>253</v>
      </c>
      <c r="D584" s="106" t="s">
        <v>254</v>
      </c>
      <c r="E584">
        <v>9769</v>
      </c>
      <c r="F584" s="106" t="s">
        <v>1971</v>
      </c>
      <c r="G584" s="106" t="s">
        <v>255</v>
      </c>
      <c r="H584" s="106" t="s">
        <v>260</v>
      </c>
      <c r="I584">
        <v>164</v>
      </c>
    </row>
    <row r="585" spans="1:10" x14ac:dyDescent="0.2">
      <c r="A585" s="106" t="s">
        <v>369</v>
      </c>
      <c r="B585" s="106" t="s">
        <v>316</v>
      </c>
      <c r="C585" s="106" t="s">
        <v>253</v>
      </c>
      <c r="D585" s="106" t="s">
        <v>254</v>
      </c>
      <c r="E585">
        <v>9854</v>
      </c>
      <c r="F585" s="106" t="s">
        <v>1972</v>
      </c>
      <c r="G585" s="106" t="s">
        <v>255</v>
      </c>
      <c r="H585" s="106" t="s">
        <v>265</v>
      </c>
      <c r="I585">
        <v>55</v>
      </c>
    </row>
    <row r="586" spans="1:10" x14ac:dyDescent="0.2">
      <c r="A586" s="106" t="s">
        <v>369</v>
      </c>
      <c r="B586" s="106" t="s">
        <v>316</v>
      </c>
      <c r="C586" s="106" t="s">
        <v>253</v>
      </c>
      <c r="D586" s="106" t="s">
        <v>254</v>
      </c>
      <c r="E586">
        <v>9900</v>
      </c>
      <c r="F586" s="106" t="s">
        <v>1973</v>
      </c>
      <c r="G586" s="106" t="s">
        <v>255</v>
      </c>
      <c r="H586" s="106" t="s">
        <v>265</v>
      </c>
      <c r="I586" s="106">
        <v>373</v>
      </c>
      <c r="J586" s="106"/>
    </row>
    <row r="587" spans="1:10" x14ac:dyDescent="0.2">
      <c r="A587" s="106" t="s">
        <v>369</v>
      </c>
      <c r="B587" s="106" t="s">
        <v>316</v>
      </c>
      <c r="C587" s="106" t="s">
        <v>253</v>
      </c>
      <c r="D587" s="106" t="s">
        <v>254</v>
      </c>
      <c r="E587">
        <v>9913</v>
      </c>
      <c r="F587" s="106" t="s">
        <v>1974</v>
      </c>
      <c r="G587" s="106" t="s">
        <v>259</v>
      </c>
      <c r="H587" s="106" t="s">
        <v>261</v>
      </c>
      <c r="I587">
        <v>55</v>
      </c>
    </row>
    <row r="588" spans="1:10" x14ac:dyDescent="0.2">
      <c r="A588" s="106" t="s">
        <v>369</v>
      </c>
      <c r="B588" s="106" t="s">
        <v>316</v>
      </c>
      <c r="C588" s="106" t="s">
        <v>253</v>
      </c>
      <c r="D588" s="106" t="s">
        <v>254</v>
      </c>
      <c r="E588">
        <v>9989</v>
      </c>
      <c r="F588" s="106" t="s">
        <v>3039</v>
      </c>
      <c r="G588" s="106" t="s">
        <v>255</v>
      </c>
      <c r="H588" s="106" t="s">
        <v>265</v>
      </c>
      <c r="I588" s="106" t="s">
        <v>305</v>
      </c>
      <c r="J588" s="106" t="s">
        <v>3526</v>
      </c>
    </row>
    <row r="589" spans="1:10" x14ac:dyDescent="0.2">
      <c r="A589" s="106" t="s">
        <v>369</v>
      </c>
      <c r="B589" s="106" t="s">
        <v>279</v>
      </c>
      <c r="C589" s="106" t="s">
        <v>262</v>
      </c>
      <c r="D589" s="106" t="s">
        <v>254</v>
      </c>
      <c r="E589">
        <v>1439</v>
      </c>
      <c r="F589" s="106" t="s">
        <v>1395</v>
      </c>
      <c r="G589" s="106" t="s">
        <v>259</v>
      </c>
      <c r="H589" s="106" t="s">
        <v>282</v>
      </c>
      <c r="I589" s="106">
        <v>16</v>
      </c>
      <c r="J589" s="106"/>
    </row>
    <row r="590" spans="1:10" x14ac:dyDescent="0.2">
      <c r="A590" s="106" t="s">
        <v>369</v>
      </c>
      <c r="B590" s="106" t="s">
        <v>1371</v>
      </c>
      <c r="C590" s="106" t="s">
        <v>262</v>
      </c>
      <c r="D590" s="106" t="s">
        <v>254</v>
      </c>
      <c r="E590">
        <v>1663</v>
      </c>
      <c r="F590" s="106" t="s">
        <v>1975</v>
      </c>
      <c r="G590" s="106" t="s">
        <v>255</v>
      </c>
      <c r="H590" s="106" t="s">
        <v>477</v>
      </c>
      <c r="I590" s="106">
        <v>505</v>
      </c>
      <c r="J590" s="106"/>
    </row>
    <row r="591" spans="1:10" x14ac:dyDescent="0.2">
      <c r="A591" s="106" t="s">
        <v>369</v>
      </c>
      <c r="B591" s="106" t="s">
        <v>1371</v>
      </c>
      <c r="C591" s="106" t="s">
        <v>253</v>
      </c>
      <c r="D591" s="106" t="s">
        <v>254</v>
      </c>
      <c r="E591">
        <v>1711</v>
      </c>
      <c r="F591" s="106" t="s">
        <v>1396</v>
      </c>
      <c r="G591" s="106" t="s">
        <v>263</v>
      </c>
      <c r="H591" s="106" t="s">
        <v>282</v>
      </c>
      <c r="I591" s="106">
        <v>13</v>
      </c>
      <c r="J591" s="106"/>
    </row>
    <row r="592" spans="1:10" x14ac:dyDescent="0.2">
      <c r="A592" s="106" t="s">
        <v>369</v>
      </c>
      <c r="B592" s="106" t="s">
        <v>1371</v>
      </c>
      <c r="C592" s="106" t="s">
        <v>253</v>
      </c>
      <c r="D592" s="106" t="s">
        <v>254</v>
      </c>
      <c r="E592">
        <v>1888</v>
      </c>
      <c r="F592" s="106" t="s">
        <v>1976</v>
      </c>
      <c r="G592" s="106" t="s">
        <v>255</v>
      </c>
      <c r="H592" s="106" t="s">
        <v>282</v>
      </c>
      <c r="I592" s="106">
        <v>218</v>
      </c>
      <c r="J592" s="106"/>
    </row>
    <row r="593" spans="1:10" x14ac:dyDescent="0.2">
      <c r="A593" s="106" t="s">
        <v>369</v>
      </c>
      <c r="B593" s="106" t="s">
        <v>1371</v>
      </c>
      <c r="C593" s="106" t="s">
        <v>253</v>
      </c>
      <c r="D593" s="106" t="s">
        <v>254</v>
      </c>
      <c r="E593">
        <v>2901</v>
      </c>
      <c r="F593" s="106" t="s">
        <v>1977</v>
      </c>
      <c r="G593" s="106" t="s">
        <v>259</v>
      </c>
      <c r="H593" s="106" t="s">
        <v>256</v>
      </c>
      <c r="I593" s="106">
        <v>11</v>
      </c>
      <c r="J593" s="106"/>
    </row>
    <row r="594" spans="1:10" x14ac:dyDescent="0.2">
      <c r="A594" s="106" t="s">
        <v>369</v>
      </c>
      <c r="B594" s="106" t="s">
        <v>1371</v>
      </c>
      <c r="C594" s="106" t="s">
        <v>253</v>
      </c>
      <c r="D594" s="106" t="s">
        <v>254</v>
      </c>
      <c r="E594">
        <v>3289</v>
      </c>
      <c r="F594" s="106" t="s">
        <v>621</v>
      </c>
      <c r="G594" s="106" t="s">
        <v>255</v>
      </c>
      <c r="H594" s="106" t="s">
        <v>281</v>
      </c>
      <c r="I594" s="106" t="s">
        <v>272</v>
      </c>
      <c r="J594" s="106" t="s">
        <v>3754</v>
      </c>
    </row>
    <row r="595" spans="1:10" x14ac:dyDescent="0.2">
      <c r="A595" s="106" t="s">
        <v>369</v>
      </c>
      <c r="B595" s="106" t="s">
        <v>1371</v>
      </c>
      <c r="C595" s="106" t="s">
        <v>253</v>
      </c>
      <c r="D595" s="106" t="s">
        <v>254</v>
      </c>
      <c r="E595">
        <v>3291</v>
      </c>
      <c r="F595" s="106" t="s">
        <v>627</v>
      </c>
      <c r="G595" s="106" t="s">
        <v>255</v>
      </c>
      <c r="H595" s="106" t="s">
        <v>281</v>
      </c>
      <c r="I595" s="106" t="s">
        <v>272</v>
      </c>
      <c r="J595" s="106" t="s">
        <v>3755</v>
      </c>
    </row>
    <row r="596" spans="1:10" x14ac:dyDescent="0.2">
      <c r="A596" s="106" t="s">
        <v>369</v>
      </c>
      <c r="B596" s="106" t="s">
        <v>1371</v>
      </c>
      <c r="C596" s="106" t="s">
        <v>253</v>
      </c>
      <c r="D596" s="106" t="s">
        <v>254</v>
      </c>
      <c r="E596">
        <v>3641</v>
      </c>
      <c r="F596" s="106" t="s">
        <v>1978</v>
      </c>
      <c r="G596" s="106" t="s">
        <v>259</v>
      </c>
      <c r="H596" s="106" t="s">
        <v>266</v>
      </c>
      <c r="I596">
        <v>207</v>
      </c>
    </row>
    <row r="597" spans="1:10" x14ac:dyDescent="0.2">
      <c r="A597" s="106" t="s">
        <v>369</v>
      </c>
      <c r="B597" s="106" t="s">
        <v>1371</v>
      </c>
      <c r="C597" s="106" t="s">
        <v>253</v>
      </c>
      <c r="D597" s="106" t="s">
        <v>254</v>
      </c>
      <c r="E597">
        <v>3772</v>
      </c>
      <c r="F597" s="106" t="s">
        <v>1979</v>
      </c>
      <c r="G597" s="106" t="s">
        <v>263</v>
      </c>
      <c r="H597" s="106" t="s">
        <v>281</v>
      </c>
      <c r="I597">
        <v>149</v>
      </c>
    </row>
    <row r="598" spans="1:10" x14ac:dyDescent="0.2">
      <c r="A598" s="106" t="s">
        <v>369</v>
      </c>
      <c r="B598" s="106" t="s">
        <v>1371</v>
      </c>
      <c r="C598" s="106" t="s">
        <v>253</v>
      </c>
      <c r="D598" s="106" t="s">
        <v>258</v>
      </c>
      <c r="E598">
        <v>4274</v>
      </c>
      <c r="F598" s="106" t="s">
        <v>1980</v>
      </c>
      <c r="G598" s="106" t="s">
        <v>259</v>
      </c>
      <c r="H598" s="106" t="s">
        <v>268</v>
      </c>
      <c r="I598">
        <v>37</v>
      </c>
    </row>
    <row r="599" spans="1:10" x14ac:dyDescent="0.2">
      <c r="A599" s="106" t="s">
        <v>369</v>
      </c>
      <c r="B599" s="106" t="s">
        <v>1371</v>
      </c>
      <c r="C599" s="106" t="s">
        <v>253</v>
      </c>
      <c r="D599" s="106" t="s">
        <v>254</v>
      </c>
      <c r="E599">
        <v>4814</v>
      </c>
      <c r="F599" s="106" t="s">
        <v>1981</v>
      </c>
      <c r="G599" s="106" t="s">
        <v>259</v>
      </c>
      <c r="H599" s="106" t="s">
        <v>266</v>
      </c>
      <c r="I599">
        <v>33</v>
      </c>
    </row>
    <row r="600" spans="1:10" x14ac:dyDescent="0.2">
      <c r="A600" s="106" t="s">
        <v>369</v>
      </c>
      <c r="B600" s="106" t="s">
        <v>1371</v>
      </c>
      <c r="C600" s="106" t="s">
        <v>253</v>
      </c>
      <c r="D600" s="106" t="s">
        <v>254</v>
      </c>
      <c r="E600">
        <v>4925</v>
      </c>
      <c r="F600" s="106" t="s">
        <v>1982</v>
      </c>
      <c r="G600" s="106" t="s">
        <v>259</v>
      </c>
      <c r="H600" s="106" t="s">
        <v>268</v>
      </c>
      <c r="I600">
        <v>289</v>
      </c>
    </row>
    <row r="601" spans="1:10" x14ac:dyDescent="0.2">
      <c r="A601" s="106" t="s">
        <v>369</v>
      </c>
      <c r="B601" s="106" t="s">
        <v>1371</v>
      </c>
      <c r="C601" s="106" t="s">
        <v>253</v>
      </c>
      <c r="D601" s="106" t="s">
        <v>254</v>
      </c>
      <c r="E601">
        <v>5970</v>
      </c>
      <c r="F601" s="106" t="s">
        <v>1983</v>
      </c>
      <c r="G601" s="106" t="s">
        <v>255</v>
      </c>
      <c r="H601" s="106" t="s">
        <v>270</v>
      </c>
      <c r="I601">
        <v>709</v>
      </c>
    </row>
    <row r="602" spans="1:10" x14ac:dyDescent="0.2">
      <c r="A602" s="106" t="s">
        <v>369</v>
      </c>
      <c r="B602" s="106" t="s">
        <v>1371</v>
      </c>
      <c r="C602" s="106" t="s">
        <v>253</v>
      </c>
      <c r="D602" s="106" t="s">
        <v>254</v>
      </c>
      <c r="E602">
        <v>5998</v>
      </c>
      <c r="F602" s="106" t="s">
        <v>1984</v>
      </c>
      <c r="G602" s="106" t="s">
        <v>255</v>
      </c>
      <c r="H602" s="106" t="s">
        <v>270</v>
      </c>
      <c r="I602">
        <v>72</v>
      </c>
    </row>
    <row r="603" spans="1:10" x14ac:dyDescent="0.2">
      <c r="A603" s="106" t="s">
        <v>369</v>
      </c>
      <c r="B603" s="106" t="s">
        <v>1371</v>
      </c>
      <c r="C603" s="106" t="s">
        <v>257</v>
      </c>
      <c r="D603" s="106" t="s">
        <v>254</v>
      </c>
      <c r="E603">
        <v>6284</v>
      </c>
      <c r="F603" s="106" t="s">
        <v>1985</v>
      </c>
      <c r="G603" s="106" t="s">
        <v>255</v>
      </c>
      <c r="H603" s="106" t="s">
        <v>276</v>
      </c>
      <c r="I603">
        <v>616</v>
      </c>
    </row>
    <row r="604" spans="1:10" x14ac:dyDescent="0.2">
      <c r="A604" s="106" t="s">
        <v>369</v>
      </c>
      <c r="B604" s="106" t="s">
        <v>1371</v>
      </c>
      <c r="C604" s="106" t="s">
        <v>253</v>
      </c>
      <c r="D604" s="106" t="s">
        <v>254</v>
      </c>
      <c r="E604">
        <v>6420</v>
      </c>
      <c r="F604" s="106" t="s">
        <v>1986</v>
      </c>
      <c r="G604" s="106" t="s">
        <v>255</v>
      </c>
      <c r="H604" s="106" t="s">
        <v>276</v>
      </c>
      <c r="I604" s="106">
        <v>937</v>
      </c>
      <c r="J604" s="106"/>
    </row>
    <row r="605" spans="1:10" x14ac:dyDescent="0.2">
      <c r="A605" s="106" t="s">
        <v>369</v>
      </c>
      <c r="B605" s="106" t="s">
        <v>1371</v>
      </c>
      <c r="C605" s="106" t="s">
        <v>253</v>
      </c>
      <c r="D605" s="106" t="s">
        <v>254</v>
      </c>
      <c r="E605">
        <v>6776</v>
      </c>
      <c r="F605" s="106" t="s">
        <v>1987</v>
      </c>
      <c r="G605" s="106" t="s">
        <v>263</v>
      </c>
      <c r="H605" s="106" t="s">
        <v>268</v>
      </c>
      <c r="I605" s="106">
        <v>95</v>
      </c>
      <c r="J605" s="106"/>
    </row>
    <row r="606" spans="1:10" x14ac:dyDescent="0.2">
      <c r="A606" s="106" t="s">
        <v>369</v>
      </c>
      <c r="B606" s="106" t="s">
        <v>1371</v>
      </c>
      <c r="C606" s="106" t="s">
        <v>253</v>
      </c>
      <c r="D606" s="106" t="s">
        <v>254</v>
      </c>
      <c r="E606">
        <v>6839</v>
      </c>
      <c r="F606" s="106" t="s">
        <v>1988</v>
      </c>
      <c r="G606" s="106" t="s">
        <v>255</v>
      </c>
      <c r="H606" s="106" t="s">
        <v>280</v>
      </c>
      <c r="I606">
        <v>256</v>
      </c>
    </row>
    <row r="607" spans="1:10" x14ac:dyDescent="0.2">
      <c r="A607" s="106" t="s">
        <v>369</v>
      </c>
      <c r="B607" s="106" t="s">
        <v>1371</v>
      </c>
      <c r="C607" s="106" t="s">
        <v>253</v>
      </c>
      <c r="D607" s="106" t="s">
        <v>254</v>
      </c>
      <c r="E607">
        <v>7247</v>
      </c>
      <c r="F607" s="106" t="s">
        <v>1989</v>
      </c>
      <c r="G607" s="106" t="s">
        <v>255</v>
      </c>
      <c r="H607" s="106" t="s">
        <v>285</v>
      </c>
      <c r="I607">
        <v>115</v>
      </c>
    </row>
    <row r="608" spans="1:10" x14ac:dyDescent="0.2">
      <c r="A608" s="106" t="s">
        <v>369</v>
      </c>
      <c r="B608" s="106" t="s">
        <v>1371</v>
      </c>
      <c r="C608" s="106" t="s">
        <v>253</v>
      </c>
      <c r="D608" s="106" t="s">
        <v>254</v>
      </c>
      <c r="E608">
        <v>7256</v>
      </c>
      <c r="F608" s="106" t="s">
        <v>1990</v>
      </c>
      <c r="G608" s="106" t="s">
        <v>255</v>
      </c>
      <c r="H608" s="106" t="s">
        <v>285</v>
      </c>
      <c r="I608">
        <v>328</v>
      </c>
    </row>
    <row r="609" spans="1:10" x14ac:dyDescent="0.2">
      <c r="A609" s="106" t="s">
        <v>369</v>
      </c>
      <c r="B609" s="106" t="s">
        <v>1371</v>
      </c>
      <c r="C609" s="106" t="s">
        <v>264</v>
      </c>
      <c r="D609" s="106" t="s">
        <v>254</v>
      </c>
      <c r="E609">
        <v>7320</v>
      </c>
      <c r="F609" s="106" t="s">
        <v>550</v>
      </c>
      <c r="G609" s="106" t="s">
        <v>267</v>
      </c>
      <c r="H609" s="106" t="s">
        <v>291</v>
      </c>
      <c r="I609" s="106">
        <v>84</v>
      </c>
      <c r="J609" s="106"/>
    </row>
    <row r="610" spans="1:10" x14ac:dyDescent="0.2">
      <c r="A610" s="106" t="s">
        <v>369</v>
      </c>
      <c r="B610" s="106" t="s">
        <v>1371</v>
      </c>
      <c r="C610" s="106" t="s">
        <v>253</v>
      </c>
      <c r="D610" s="106" t="s">
        <v>254</v>
      </c>
      <c r="E610">
        <v>7444</v>
      </c>
      <c r="F610" s="106" t="s">
        <v>1991</v>
      </c>
      <c r="G610" s="106" t="s">
        <v>263</v>
      </c>
      <c r="H610" s="106" t="s">
        <v>261</v>
      </c>
      <c r="I610" s="106">
        <v>94</v>
      </c>
      <c r="J610" s="106"/>
    </row>
    <row r="611" spans="1:10" x14ac:dyDescent="0.2">
      <c r="A611" s="106" t="s">
        <v>369</v>
      </c>
      <c r="B611" s="106" t="s">
        <v>1371</v>
      </c>
      <c r="C611" s="106" t="s">
        <v>253</v>
      </c>
      <c r="D611" s="106" t="s">
        <v>254</v>
      </c>
      <c r="E611">
        <v>7562</v>
      </c>
      <c r="F611" s="106" t="s">
        <v>1992</v>
      </c>
      <c r="G611" s="106" t="s">
        <v>263</v>
      </c>
      <c r="H611" s="106" t="s">
        <v>265</v>
      </c>
      <c r="I611">
        <v>112</v>
      </c>
    </row>
    <row r="612" spans="1:10" x14ac:dyDescent="0.2">
      <c r="A612" s="106" t="s">
        <v>369</v>
      </c>
      <c r="B612" s="106" t="s">
        <v>1371</v>
      </c>
      <c r="C612" s="106" t="s">
        <v>253</v>
      </c>
      <c r="D612" s="106" t="s">
        <v>254</v>
      </c>
      <c r="E612">
        <v>7678</v>
      </c>
      <c r="F612" s="106" t="s">
        <v>1993</v>
      </c>
      <c r="G612" s="106" t="s">
        <v>259</v>
      </c>
      <c r="H612" s="106" t="s">
        <v>265</v>
      </c>
      <c r="I612" s="106">
        <v>94</v>
      </c>
      <c r="J612" s="106"/>
    </row>
    <row r="613" spans="1:10" x14ac:dyDescent="0.2">
      <c r="A613" s="106" t="s">
        <v>369</v>
      </c>
      <c r="B613" s="106" t="s">
        <v>1371</v>
      </c>
      <c r="C613" s="106" t="s">
        <v>253</v>
      </c>
      <c r="D613" s="106" t="s">
        <v>254</v>
      </c>
      <c r="E613">
        <v>7722</v>
      </c>
      <c r="F613" s="106" t="s">
        <v>1399</v>
      </c>
      <c r="G613" s="106" t="s">
        <v>259</v>
      </c>
      <c r="H613" s="106" t="s">
        <v>331</v>
      </c>
      <c r="I613">
        <v>108</v>
      </c>
    </row>
    <row r="614" spans="1:10" x14ac:dyDescent="0.2">
      <c r="A614" s="106" t="s">
        <v>369</v>
      </c>
      <c r="B614" s="106" t="s">
        <v>1371</v>
      </c>
      <c r="C614" s="106" t="s">
        <v>253</v>
      </c>
      <c r="D614" s="106" t="s">
        <v>254</v>
      </c>
      <c r="E614">
        <v>7822</v>
      </c>
      <c r="F614" s="106" t="s">
        <v>1994</v>
      </c>
      <c r="G614" s="106" t="s">
        <v>255</v>
      </c>
      <c r="H614" s="106" t="s">
        <v>277</v>
      </c>
      <c r="I614">
        <v>160</v>
      </c>
    </row>
    <row r="615" spans="1:10" x14ac:dyDescent="0.2">
      <c r="A615" s="106" t="s">
        <v>369</v>
      </c>
      <c r="B615" s="106" t="s">
        <v>1371</v>
      </c>
      <c r="C615" s="106" t="s">
        <v>253</v>
      </c>
      <c r="D615" s="106" t="s">
        <v>254</v>
      </c>
      <c r="E615">
        <v>7872</v>
      </c>
      <c r="F615" s="106" t="s">
        <v>1995</v>
      </c>
      <c r="G615" s="106" t="s">
        <v>255</v>
      </c>
      <c r="H615" s="106" t="s">
        <v>277</v>
      </c>
      <c r="I615">
        <v>81</v>
      </c>
    </row>
    <row r="616" spans="1:10" x14ac:dyDescent="0.2">
      <c r="A616" s="106" t="s">
        <v>369</v>
      </c>
      <c r="B616" s="106" t="s">
        <v>1371</v>
      </c>
      <c r="C616" s="106" t="s">
        <v>253</v>
      </c>
      <c r="D616" s="106" t="s">
        <v>254</v>
      </c>
      <c r="E616">
        <v>7877</v>
      </c>
      <c r="F616" s="106" t="s">
        <v>1996</v>
      </c>
      <c r="G616" s="106" t="s">
        <v>259</v>
      </c>
      <c r="H616" s="106" t="s">
        <v>268</v>
      </c>
      <c r="I616">
        <v>25</v>
      </c>
    </row>
    <row r="617" spans="1:10" x14ac:dyDescent="0.2">
      <c r="A617" s="106" t="s">
        <v>369</v>
      </c>
      <c r="B617" s="106" t="s">
        <v>1371</v>
      </c>
      <c r="C617" s="106" t="s">
        <v>253</v>
      </c>
      <c r="D617" s="106" t="s">
        <v>254</v>
      </c>
      <c r="E617">
        <v>7916</v>
      </c>
      <c r="F617" s="106" t="s">
        <v>1997</v>
      </c>
      <c r="G617" s="106" t="s">
        <v>255</v>
      </c>
      <c r="H617" s="106" t="s">
        <v>277</v>
      </c>
      <c r="I617">
        <v>53</v>
      </c>
    </row>
    <row r="618" spans="1:10" x14ac:dyDescent="0.2">
      <c r="A618" s="106" t="s">
        <v>369</v>
      </c>
      <c r="B618" s="106" t="s">
        <v>1371</v>
      </c>
      <c r="C618" s="106" t="s">
        <v>253</v>
      </c>
      <c r="D618" s="106" t="s">
        <v>254</v>
      </c>
      <c r="E618">
        <v>8524</v>
      </c>
      <c r="F618" s="106" t="s">
        <v>1998</v>
      </c>
      <c r="G618" s="106" t="s">
        <v>255</v>
      </c>
      <c r="H618" s="106" t="s">
        <v>413</v>
      </c>
      <c r="I618">
        <v>902</v>
      </c>
    </row>
    <row r="619" spans="1:10" x14ac:dyDescent="0.2">
      <c r="A619" s="106" t="s">
        <v>369</v>
      </c>
      <c r="B619" s="106" t="s">
        <v>1371</v>
      </c>
      <c r="C619" s="106" t="s">
        <v>253</v>
      </c>
      <c r="D619" s="106" t="s">
        <v>254</v>
      </c>
      <c r="E619">
        <v>9479</v>
      </c>
      <c r="F619" s="106" t="s">
        <v>1215</v>
      </c>
      <c r="G619" s="106" t="s">
        <v>255</v>
      </c>
      <c r="H619" s="106" t="s">
        <v>266</v>
      </c>
      <c r="I619" s="106">
        <v>67</v>
      </c>
      <c r="J619" s="106"/>
    </row>
    <row r="620" spans="1:10" x14ac:dyDescent="0.2">
      <c r="A620" s="106" t="s">
        <v>369</v>
      </c>
      <c r="B620" s="106" t="s">
        <v>1371</v>
      </c>
      <c r="C620" s="106" t="s">
        <v>253</v>
      </c>
      <c r="D620" s="106" t="s">
        <v>254</v>
      </c>
      <c r="E620">
        <v>9635</v>
      </c>
      <c r="F620" s="106" t="s">
        <v>1999</v>
      </c>
      <c r="G620" s="106" t="s">
        <v>263</v>
      </c>
      <c r="H620" s="106" t="s">
        <v>260</v>
      </c>
      <c r="I620" s="106">
        <v>26</v>
      </c>
      <c r="J620" s="106"/>
    </row>
    <row r="621" spans="1:10" x14ac:dyDescent="0.2">
      <c r="A621" s="106" t="s">
        <v>369</v>
      </c>
      <c r="B621" s="106" t="s">
        <v>1371</v>
      </c>
      <c r="C621" s="106" t="s">
        <v>253</v>
      </c>
      <c r="D621" s="106" t="s">
        <v>254</v>
      </c>
      <c r="E621">
        <v>9845</v>
      </c>
      <c r="F621" s="106" t="s">
        <v>2000</v>
      </c>
      <c r="G621" s="106" t="s">
        <v>263</v>
      </c>
      <c r="H621" s="106" t="s">
        <v>268</v>
      </c>
      <c r="I621">
        <v>156</v>
      </c>
    </row>
    <row r="622" spans="1:10" x14ac:dyDescent="0.2">
      <c r="A622" s="106" t="s">
        <v>369</v>
      </c>
      <c r="B622" s="106" t="s">
        <v>2811</v>
      </c>
      <c r="C622" s="106" t="s">
        <v>264</v>
      </c>
      <c r="D622" s="106" t="s">
        <v>258</v>
      </c>
      <c r="E622">
        <v>6036</v>
      </c>
      <c r="F622" s="106" t="s">
        <v>2005</v>
      </c>
      <c r="G622" s="106" t="s">
        <v>255</v>
      </c>
      <c r="H622" s="106" t="s">
        <v>260</v>
      </c>
      <c r="I622" s="106">
        <v>180</v>
      </c>
      <c r="J622" s="106"/>
    </row>
    <row r="623" spans="1:10" x14ac:dyDescent="0.2">
      <c r="A623" s="106" t="s">
        <v>369</v>
      </c>
      <c r="B623" s="106" t="s">
        <v>1506</v>
      </c>
      <c r="C623" s="106" t="s">
        <v>253</v>
      </c>
      <c r="D623" s="106" t="s">
        <v>254</v>
      </c>
      <c r="E623">
        <v>6137</v>
      </c>
      <c r="F623" s="106" t="s">
        <v>2001</v>
      </c>
      <c r="G623" s="106" t="s">
        <v>263</v>
      </c>
      <c r="H623" s="106" t="s">
        <v>276</v>
      </c>
      <c r="I623" s="106">
        <v>115</v>
      </c>
      <c r="J623" s="106"/>
    </row>
    <row r="624" spans="1:10" x14ac:dyDescent="0.2">
      <c r="A624" s="106" t="s">
        <v>369</v>
      </c>
      <c r="B624" s="106" t="s">
        <v>252</v>
      </c>
      <c r="C624" s="106" t="s">
        <v>257</v>
      </c>
      <c r="D624" s="106" t="s">
        <v>254</v>
      </c>
      <c r="E624">
        <v>2304</v>
      </c>
      <c r="F624" s="106" t="s">
        <v>2002</v>
      </c>
      <c r="G624" s="106" t="s">
        <v>259</v>
      </c>
      <c r="H624" s="106" t="s">
        <v>260</v>
      </c>
      <c r="I624" s="106">
        <v>20</v>
      </c>
      <c r="J624" s="106"/>
    </row>
    <row r="625" spans="1:10" x14ac:dyDescent="0.2">
      <c r="A625" s="106" t="s">
        <v>369</v>
      </c>
      <c r="B625" s="106" t="s">
        <v>252</v>
      </c>
      <c r="C625" s="106" t="s">
        <v>262</v>
      </c>
      <c r="D625" s="106" t="s">
        <v>254</v>
      </c>
      <c r="E625">
        <v>2777</v>
      </c>
      <c r="F625" s="106" t="s">
        <v>2003</v>
      </c>
      <c r="G625" s="106" t="s">
        <v>259</v>
      </c>
      <c r="H625" s="106" t="s">
        <v>261</v>
      </c>
      <c r="I625" s="106">
        <v>34</v>
      </c>
      <c r="J625" s="106"/>
    </row>
    <row r="626" spans="1:10" x14ac:dyDescent="0.2">
      <c r="A626" s="106" t="s">
        <v>369</v>
      </c>
      <c r="B626" s="106" t="s">
        <v>252</v>
      </c>
      <c r="C626" s="106" t="s">
        <v>253</v>
      </c>
      <c r="D626" s="106" t="s">
        <v>254</v>
      </c>
      <c r="E626">
        <v>3561</v>
      </c>
      <c r="F626" s="106" t="s">
        <v>2004</v>
      </c>
      <c r="G626" s="106" t="s">
        <v>255</v>
      </c>
      <c r="H626" s="106" t="s">
        <v>265</v>
      </c>
      <c r="I626">
        <v>247</v>
      </c>
    </row>
    <row r="627" spans="1:10" x14ac:dyDescent="0.2">
      <c r="A627" s="106" t="s">
        <v>369</v>
      </c>
      <c r="B627" s="106" t="s">
        <v>252</v>
      </c>
      <c r="C627" s="106" t="s">
        <v>253</v>
      </c>
      <c r="D627" s="106" t="s">
        <v>254</v>
      </c>
      <c r="E627">
        <v>6548</v>
      </c>
      <c r="F627" s="106" t="s">
        <v>2007</v>
      </c>
      <c r="G627" s="106" t="s">
        <v>267</v>
      </c>
      <c r="H627" s="106" t="s">
        <v>260</v>
      </c>
      <c r="I627" s="106">
        <v>90</v>
      </c>
      <c r="J627" s="106"/>
    </row>
    <row r="628" spans="1:10" x14ac:dyDescent="0.2">
      <c r="A628" s="106" t="s">
        <v>369</v>
      </c>
      <c r="B628" s="106" t="s">
        <v>252</v>
      </c>
      <c r="C628" s="106" t="s">
        <v>253</v>
      </c>
      <c r="D628" s="106" t="s">
        <v>254</v>
      </c>
      <c r="E628">
        <v>7266</v>
      </c>
      <c r="F628" s="106" t="s">
        <v>2008</v>
      </c>
      <c r="G628" s="106" t="s">
        <v>255</v>
      </c>
      <c r="H628" s="106" t="s">
        <v>285</v>
      </c>
      <c r="I628">
        <v>194</v>
      </c>
    </row>
    <row r="629" spans="1:10" x14ac:dyDescent="0.2">
      <c r="A629" s="106" t="s">
        <v>369</v>
      </c>
      <c r="B629" s="106" t="s">
        <v>252</v>
      </c>
      <c r="C629" s="106" t="s">
        <v>253</v>
      </c>
      <c r="D629" s="106" t="s">
        <v>254</v>
      </c>
      <c r="E629">
        <v>7868</v>
      </c>
      <c r="F629" s="106" t="s">
        <v>2009</v>
      </c>
      <c r="G629" s="106" t="s">
        <v>255</v>
      </c>
      <c r="H629" s="106" t="s">
        <v>277</v>
      </c>
      <c r="I629">
        <v>262</v>
      </c>
    </row>
    <row r="630" spans="1:10" x14ac:dyDescent="0.2">
      <c r="A630" s="106" t="s">
        <v>369</v>
      </c>
      <c r="B630" s="106" t="s">
        <v>252</v>
      </c>
      <c r="C630" s="106" t="s">
        <v>253</v>
      </c>
      <c r="D630" s="106" t="s">
        <v>254</v>
      </c>
      <c r="E630">
        <v>8108</v>
      </c>
      <c r="F630" s="106" t="s">
        <v>371</v>
      </c>
      <c r="G630" s="106" t="s">
        <v>372</v>
      </c>
      <c r="H630" s="106" t="s">
        <v>261</v>
      </c>
      <c r="I630">
        <v>266</v>
      </c>
    </row>
    <row r="631" spans="1:10" x14ac:dyDescent="0.2">
      <c r="A631" s="106" t="s">
        <v>369</v>
      </c>
      <c r="B631" s="106" t="s">
        <v>252</v>
      </c>
      <c r="C631" s="106" t="s">
        <v>253</v>
      </c>
      <c r="D631" s="106" t="s">
        <v>254</v>
      </c>
      <c r="E631">
        <v>8115</v>
      </c>
      <c r="F631" s="106" t="s">
        <v>2010</v>
      </c>
      <c r="G631" s="106" t="s">
        <v>263</v>
      </c>
      <c r="H631" s="106" t="s">
        <v>261</v>
      </c>
      <c r="I631" s="106">
        <v>43</v>
      </c>
      <c r="J631" s="106"/>
    </row>
    <row r="632" spans="1:10" x14ac:dyDescent="0.2">
      <c r="A632" s="106" t="s">
        <v>369</v>
      </c>
      <c r="B632" s="106" t="s">
        <v>252</v>
      </c>
      <c r="C632" s="106" t="s">
        <v>253</v>
      </c>
      <c r="D632" s="106" t="s">
        <v>254</v>
      </c>
      <c r="E632">
        <v>8713</v>
      </c>
      <c r="F632" s="106" t="s">
        <v>2011</v>
      </c>
      <c r="G632" s="106" t="s">
        <v>255</v>
      </c>
      <c r="H632" s="106" t="s">
        <v>413</v>
      </c>
      <c r="I632" s="106">
        <v>227</v>
      </c>
      <c r="J632" s="106"/>
    </row>
    <row r="633" spans="1:10" x14ac:dyDescent="0.2">
      <c r="A633" s="106" t="s">
        <v>369</v>
      </c>
      <c r="B633" s="106" t="s">
        <v>252</v>
      </c>
      <c r="C633" s="106" t="s">
        <v>253</v>
      </c>
      <c r="D633" s="106" t="s">
        <v>254</v>
      </c>
      <c r="E633">
        <v>9078</v>
      </c>
      <c r="F633" s="106" t="s">
        <v>2836</v>
      </c>
      <c r="G633" s="106" t="s">
        <v>255</v>
      </c>
      <c r="H633" s="106" t="s">
        <v>338</v>
      </c>
      <c r="I633" s="106">
        <v>114</v>
      </c>
      <c r="J633" s="106"/>
    </row>
    <row r="634" spans="1:10" x14ac:dyDescent="0.2">
      <c r="A634" s="106" t="s">
        <v>369</v>
      </c>
      <c r="B634" s="106" t="s">
        <v>252</v>
      </c>
      <c r="C634" s="106" t="s">
        <v>253</v>
      </c>
      <c r="D634" s="106" t="s">
        <v>254</v>
      </c>
      <c r="E634">
        <v>9517</v>
      </c>
      <c r="F634" s="106" t="s">
        <v>2012</v>
      </c>
      <c r="G634" s="106" t="s">
        <v>255</v>
      </c>
      <c r="H634" s="106" t="s">
        <v>415</v>
      </c>
      <c r="I634">
        <v>872</v>
      </c>
    </row>
    <row r="635" spans="1:10" x14ac:dyDescent="0.2">
      <c r="A635" s="106" t="s">
        <v>373</v>
      </c>
      <c r="B635" s="106" t="s">
        <v>1505</v>
      </c>
      <c r="C635" s="106" t="s">
        <v>253</v>
      </c>
      <c r="D635" s="106" t="s">
        <v>254</v>
      </c>
      <c r="E635">
        <v>1921</v>
      </c>
      <c r="F635" s="106" t="s">
        <v>2013</v>
      </c>
      <c r="G635" s="106" t="s">
        <v>255</v>
      </c>
      <c r="H635" s="106" t="s">
        <v>282</v>
      </c>
      <c r="I635" s="106">
        <v>176</v>
      </c>
      <c r="J635" s="106"/>
    </row>
    <row r="636" spans="1:10" x14ac:dyDescent="0.2">
      <c r="A636" s="106" t="s">
        <v>373</v>
      </c>
      <c r="B636" s="106" t="s">
        <v>1505</v>
      </c>
      <c r="C636" s="106" t="s">
        <v>262</v>
      </c>
      <c r="D636" s="106" t="s">
        <v>254</v>
      </c>
      <c r="E636">
        <v>1994</v>
      </c>
      <c r="F636" s="106" t="s">
        <v>2014</v>
      </c>
      <c r="G636" s="106" t="s">
        <v>259</v>
      </c>
      <c r="H636" s="106" t="s">
        <v>282</v>
      </c>
      <c r="I636" s="106">
        <v>70</v>
      </c>
      <c r="J636" s="106"/>
    </row>
    <row r="637" spans="1:10" x14ac:dyDescent="0.2">
      <c r="A637" s="106" t="s">
        <v>373</v>
      </c>
      <c r="B637" s="106" t="s">
        <v>1505</v>
      </c>
      <c r="C637" s="106" t="s">
        <v>262</v>
      </c>
      <c r="D637" s="106" t="s">
        <v>254</v>
      </c>
      <c r="E637">
        <v>5187</v>
      </c>
      <c r="F637" s="106" t="s">
        <v>1220</v>
      </c>
      <c r="G637" s="106" t="s">
        <v>255</v>
      </c>
      <c r="H637" s="106" t="s">
        <v>331</v>
      </c>
      <c r="I637" s="106">
        <v>105</v>
      </c>
      <c r="J637" s="106"/>
    </row>
    <row r="638" spans="1:10" x14ac:dyDescent="0.2">
      <c r="A638" s="106" t="s">
        <v>373</v>
      </c>
      <c r="B638" s="106" t="s">
        <v>1505</v>
      </c>
      <c r="C638" s="106" t="s">
        <v>253</v>
      </c>
      <c r="D638" s="106" t="s">
        <v>254</v>
      </c>
      <c r="E638">
        <v>6513</v>
      </c>
      <c r="F638" s="106" t="s">
        <v>2015</v>
      </c>
      <c r="G638" s="106" t="s">
        <v>255</v>
      </c>
      <c r="H638" s="106" t="s">
        <v>280</v>
      </c>
      <c r="I638" s="106">
        <v>105</v>
      </c>
      <c r="J638" s="106"/>
    </row>
    <row r="639" spans="1:10" x14ac:dyDescent="0.2">
      <c r="A639" s="106" t="s">
        <v>373</v>
      </c>
      <c r="B639" s="106" t="s">
        <v>1505</v>
      </c>
      <c r="C639" s="106" t="s">
        <v>253</v>
      </c>
      <c r="D639" s="106" t="s">
        <v>254</v>
      </c>
      <c r="E639">
        <v>9964</v>
      </c>
      <c r="F639" s="106" t="s">
        <v>379</v>
      </c>
      <c r="G639" s="106" t="s">
        <v>259</v>
      </c>
      <c r="H639" s="106" t="s">
        <v>261</v>
      </c>
      <c r="I639" s="106">
        <v>202</v>
      </c>
      <c r="J639" s="106"/>
    </row>
    <row r="640" spans="1:10" x14ac:dyDescent="0.2">
      <c r="A640" s="106" t="s">
        <v>373</v>
      </c>
      <c r="B640" s="106" t="s">
        <v>584</v>
      </c>
      <c r="C640" s="106" t="s">
        <v>253</v>
      </c>
      <c r="D640" s="106" t="s">
        <v>254</v>
      </c>
      <c r="E640">
        <v>1802</v>
      </c>
      <c r="F640" s="106" t="s">
        <v>2016</v>
      </c>
      <c r="G640" s="106" t="s">
        <v>255</v>
      </c>
      <c r="H640" s="106" t="s">
        <v>282</v>
      </c>
      <c r="I640" s="106" t="s">
        <v>350</v>
      </c>
      <c r="J640" s="106" t="s">
        <v>3553</v>
      </c>
    </row>
    <row r="641" spans="1:10" x14ac:dyDescent="0.2">
      <c r="A641" s="106" t="s">
        <v>373</v>
      </c>
      <c r="B641" s="106" t="s">
        <v>584</v>
      </c>
      <c r="C641" s="106" t="s">
        <v>253</v>
      </c>
      <c r="D641" s="106" t="s">
        <v>254</v>
      </c>
      <c r="E641">
        <v>1812</v>
      </c>
      <c r="F641" s="106" t="s">
        <v>440</v>
      </c>
      <c r="G641" s="106" t="s">
        <v>255</v>
      </c>
      <c r="H641" s="106" t="s">
        <v>282</v>
      </c>
      <c r="I641" s="106" t="s">
        <v>441</v>
      </c>
      <c r="J641" s="106" t="s">
        <v>3756</v>
      </c>
    </row>
    <row r="642" spans="1:10" x14ac:dyDescent="0.2">
      <c r="A642" s="106" t="s">
        <v>373</v>
      </c>
      <c r="B642" s="106" t="s">
        <v>584</v>
      </c>
      <c r="C642" s="106" t="s">
        <v>253</v>
      </c>
      <c r="D642" s="106" t="s">
        <v>254</v>
      </c>
      <c r="E642">
        <v>3036</v>
      </c>
      <c r="F642" s="106" t="s">
        <v>2017</v>
      </c>
      <c r="G642" s="106" t="s">
        <v>255</v>
      </c>
      <c r="H642" s="106" t="s">
        <v>261</v>
      </c>
      <c r="I642">
        <v>352</v>
      </c>
    </row>
    <row r="643" spans="1:10" x14ac:dyDescent="0.2">
      <c r="A643" s="106" t="s">
        <v>373</v>
      </c>
      <c r="B643" s="106" t="s">
        <v>584</v>
      </c>
      <c r="C643" s="106" t="s">
        <v>262</v>
      </c>
      <c r="D643" s="106" t="s">
        <v>254</v>
      </c>
      <c r="E643">
        <v>3138</v>
      </c>
      <c r="F643" s="106" t="s">
        <v>2018</v>
      </c>
      <c r="G643" s="106" t="s">
        <v>267</v>
      </c>
      <c r="H643" s="106" t="s">
        <v>265</v>
      </c>
      <c r="I643">
        <v>44</v>
      </c>
    </row>
    <row r="644" spans="1:10" x14ac:dyDescent="0.2">
      <c r="A644" s="106" t="s">
        <v>373</v>
      </c>
      <c r="B644" s="106" t="s">
        <v>584</v>
      </c>
      <c r="C644" s="106" t="s">
        <v>262</v>
      </c>
      <c r="D644" s="106" t="s">
        <v>258</v>
      </c>
      <c r="E644">
        <v>4595</v>
      </c>
      <c r="F644" s="106" t="s">
        <v>2019</v>
      </c>
      <c r="G644" s="106" t="s">
        <v>263</v>
      </c>
      <c r="H644" s="106" t="s">
        <v>300</v>
      </c>
      <c r="I644">
        <v>224</v>
      </c>
    </row>
    <row r="645" spans="1:10" x14ac:dyDescent="0.2">
      <c r="A645" s="106" t="s">
        <v>373</v>
      </c>
      <c r="B645" s="106" t="s">
        <v>584</v>
      </c>
      <c r="C645" s="106" t="s">
        <v>253</v>
      </c>
      <c r="D645" s="106" t="s">
        <v>254</v>
      </c>
      <c r="E645">
        <v>6059</v>
      </c>
      <c r="F645" s="106" t="s">
        <v>1257</v>
      </c>
      <c r="G645" s="106" t="s">
        <v>255</v>
      </c>
      <c r="H645" s="106" t="s">
        <v>260</v>
      </c>
      <c r="I645">
        <v>111</v>
      </c>
    </row>
    <row r="646" spans="1:10" x14ac:dyDescent="0.2">
      <c r="A646" s="106" t="s">
        <v>373</v>
      </c>
      <c r="B646" s="106" t="s">
        <v>584</v>
      </c>
      <c r="C646" s="106" t="s">
        <v>253</v>
      </c>
      <c r="D646" s="106" t="s">
        <v>254</v>
      </c>
      <c r="E646">
        <v>6800</v>
      </c>
      <c r="F646" s="106" t="s">
        <v>1401</v>
      </c>
      <c r="G646" s="106" t="s">
        <v>255</v>
      </c>
      <c r="H646" s="106" t="s">
        <v>280</v>
      </c>
      <c r="I646">
        <v>638</v>
      </c>
    </row>
    <row r="647" spans="1:10" x14ac:dyDescent="0.2">
      <c r="A647" s="106" t="s">
        <v>373</v>
      </c>
      <c r="B647" s="106" t="s">
        <v>1210</v>
      </c>
      <c r="C647" s="106" t="s">
        <v>253</v>
      </c>
      <c r="D647" s="106" t="s">
        <v>254</v>
      </c>
      <c r="E647">
        <v>1776</v>
      </c>
      <c r="F647" s="106" t="s">
        <v>2020</v>
      </c>
      <c r="G647" s="106" t="s">
        <v>263</v>
      </c>
      <c r="H647" s="106" t="s">
        <v>282</v>
      </c>
      <c r="I647" s="106">
        <v>94</v>
      </c>
      <c r="J647" s="106"/>
    </row>
    <row r="648" spans="1:10" x14ac:dyDescent="0.2">
      <c r="A648" s="106" t="s">
        <v>373</v>
      </c>
      <c r="B648" s="106" t="s">
        <v>1210</v>
      </c>
      <c r="C648" s="106" t="s">
        <v>253</v>
      </c>
      <c r="D648" s="106" t="s">
        <v>254</v>
      </c>
      <c r="E648">
        <v>1807</v>
      </c>
      <c r="F648" s="106" t="s">
        <v>2021</v>
      </c>
      <c r="G648" s="106" t="s">
        <v>259</v>
      </c>
      <c r="H648" s="106" t="s">
        <v>282</v>
      </c>
      <c r="I648" s="106">
        <v>75</v>
      </c>
      <c r="J648" s="106"/>
    </row>
    <row r="649" spans="1:10" x14ac:dyDescent="0.2">
      <c r="A649" s="106" t="s">
        <v>373</v>
      </c>
      <c r="B649" s="106" t="s">
        <v>1210</v>
      </c>
      <c r="C649" s="106" t="s">
        <v>253</v>
      </c>
      <c r="D649" s="106" t="s">
        <v>254</v>
      </c>
      <c r="E649">
        <v>1884</v>
      </c>
      <c r="F649" s="106" t="s">
        <v>2022</v>
      </c>
      <c r="G649" s="106" t="s">
        <v>255</v>
      </c>
      <c r="H649" s="106" t="s">
        <v>282</v>
      </c>
      <c r="I649" s="106">
        <v>744</v>
      </c>
      <c r="J649" s="106"/>
    </row>
    <row r="650" spans="1:10" x14ac:dyDescent="0.2">
      <c r="A650" s="106" t="s">
        <v>373</v>
      </c>
      <c r="B650" s="106" t="s">
        <v>1210</v>
      </c>
      <c r="C650" s="106" t="s">
        <v>262</v>
      </c>
      <c r="D650" s="106" t="s">
        <v>258</v>
      </c>
      <c r="E650">
        <v>2216</v>
      </c>
      <c r="F650" s="106" t="s">
        <v>2023</v>
      </c>
      <c r="G650" s="106" t="s">
        <v>263</v>
      </c>
      <c r="H650" s="106" t="s">
        <v>256</v>
      </c>
      <c r="I650" s="106">
        <v>121</v>
      </c>
      <c r="J650" s="106"/>
    </row>
    <row r="651" spans="1:10" x14ac:dyDescent="0.2">
      <c r="A651" s="106" t="s">
        <v>373</v>
      </c>
      <c r="B651" s="106" t="s">
        <v>1210</v>
      </c>
      <c r="C651" s="106" t="s">
        <v>257</v>
      </c>
      <c r="D651" s="106" t="s">
        <v>258</v>
      </c>
      <c r="E651">
        <v>3461</v>
      </c>
      <c r="F651" s="106" t="s">
        <v>2024</v>
      </c>
      <c r="G651" s="106" t="s">
        <v>267</v>
      </c>
      <c r="H651" s="106" t="s">
        <v>281</v>
      </c>
      <c r="I651" s="106">
        <v>69</v>
      </c>
      <c r="J651" s="106"/>
    </row>
    <row r="652" spans="1:10" x14ac:dyDescent="0.2">
      <c r="A652" s="106" t="s">
        <v>373</v>
      </c>
      <c r="B652" s="106" t="s">
        <v>1210</v>
      </c>
      <c r="C652" s="106" t="s">
        <v>253</v>
      </c>
      <c r="D652" s="106" t="s">
        <v>254</v>
      </c>
      <c r="E652">
        <v>7264</v>
      </c>
      <c r="F652" s="106" t="s">
        <v>2025</v>
      </c>
      <c r="G652" s="106" t="s">
        <v>259</v>
      </c>
      <c r="H652" s="106" t="s">
        <v>285</v>
      </c>
      <c r="I652">
        <v>91</v>
      </c>
    </row>
    <row r="653" spans="1:10" x14ac:dyDescent="0.2">
      <c r="A653" s="106" t="s">
        <v>373</v>
      </c>
      <c r="B653" s="106" t="s">
        <v>1210</v>
      </c>
      <c r="C653" s="106" t="s">
        <v>253</v>
      </c>
      <c r="D653" s="106" t="s">
        <v>254</v>
      </c>
      <c r="E653">
        <v>8078</v>
      </c>
      <c r="F653" s="106" t="s">
        <v>2026</v>
      </c>
      <c r="G653" s="106" t="s">
        <v>255</v>
      </c>
      <c r="H653" s="106" t="s">
        <v>261</v>
      </c>
      <c r="I653" t="s">
        <v>286</v>
      </c>
      <c r="J653" t="s">
        <v>3757</v>
      </c>
    </row>
    <row r="654" spans="1:10" x14ac:dyDescent="0.2">
      <c r="A654" s="106" t="s">
        <v>373</v>
      </c>
      <c r="B654" s="106" t="s">
        <v>585</v>
      </c>
      <c r="C654" s="106" t="s">
        <v>253</v>
      </c>
      <c r="D654" s="106" t="s">
        <v>254</v>
      </c>
      <c r="E654">
        <v>1719</v>
      </c>
      <c r="F654" s="106" t="s">
        <v>439</v>
      </c>
      <c r="G654" s="106" t="s">
        <v>255</v>
      </c>
      <c r="H654" s="106" t="s">
        <v>282</v>
      </c>
      <c r="I654" t="s">
        <v>286</v>
      </c>
      <c r="J654" t="s">
        <v>3758</v>
      </c>
    </row>
    <row r="655" spans="1:10" x14ac:dyDescent="0.2">
      <c r="A655" s="106" t="s">
        <v>373</v>
      </c>
      <c r="B655" s="106" t="s">
        <v>585</v>
      </c>
      <c r="C655" s="106" t="s">
        <v>253</v>
      </c>
      <c r="D655" s="106" t="s">
        <v>258</v>
      </c>
      <c r="E655">
        <v>1847</v>
      </c>
      <c r="F655" s="106" t="s">
        <v>3040</v>
      </c>
      <c r="G655" s="106" t="s">
        <v>255</v>
      </c>
      <c r="H655" s="106" t="s">
        <v>282</v>
      </c>
      <c r="I655">
        <v>131</v>
      </c>
    </row>
    <row r="656" spans="1:10" x14ac:dyDescent="0.2">
      <c r="A656" s="106" t="s">
        <v>373</v>
      </c>
      <c r="B656" s="106" t="s">
        <v>585</v>
      </c>
      <c r="C656" s="106" t="s">
        <v>253</v>
      </c>
      <c r="D656" s="106" t="s">
        <v>254</v>
      </c>
      <c r="E656">
        <v>4625</v>
      </c>
      <c r="F656" s="106" t="s">
        <v>2027</v>
      </c>
      <c r="G656" s="106" t="s">
        <v>259</v>
      </c>
      <c r="H656" s="106" t="s">
        <v>268</v>
      </c>
      <c r="I656">
        <v>51</v>
      </c>
    </row>
    <row r="657" spans="1:10" x14ac:dyDescent="0.2">
      <c r="A657" s="106" t="s">
        <v>373</v>
      </c>
      <c r="B657" s="106" t="s">
        <v>585</v>
      </c>
      <c r="C657" s="106" t="s">
        <v>262</v>
      </c>
      <c r="D657" s="106" t="s">
        <v>254</v>
      </c>
      <c r="E657">
        <v>5950</v>
      </c>
      <c r="F657" s="106" t="s">
        <v>2028</v>
      </c>
      <c r="G657" s="106" t="s">
        <v>263</v>
      </c>
      <c r="H657" s="106" t="s">
        <v>270</v>
      </c>
      <c r="I657">
        <v>27</v>
      </c>
    </row>
    <row r="658" spans="1:10" x14ac:dyDescent="0.2">
      <c r="A658" s="106" t="s">
        <v>373</v>
      </c>
      <c r="B658" s="106" t="s">
        <v>585</v>
      </c>
      <c r="C658" s="106" t="s">
        <v>253</v>
      </c>
      <c r="D658" s="106" t="s">
        <v>254</v>
      </c>
      <c r="E658">
        <v>6461</v>
      </c>
      <c r="F658" s="106" t="s">
        <v>1336</v>
      </c>
      <c r="G658" s="106" t="s">
        <v>255</v>
      </c>
      <c r="H658" s="106" t="s">
        <v>276</v>
      </c>
      <c r="I658">
        <v>122</v>
      </c>
    </row>
    <row r="659" spans="1:10" x14ac:dyDescent="0.2">
      <c r="A659" s="106" t="s">
        <v>373</v>
      </c>
      <c r="B659" s="106" t="s">
        <v>585</v>
      </c>
      <c r="C659" s="106" t="s">
        <v>253</v>
      </c>
      <c r="D659" s="106" t="s">
        <v>254</v>
      </c>
      <c r="E659">
        <v>7990</v>
      </c>
      <c r="F659" s="106" t="s">
        <v>2029</v>
      </c>
      <c r="G659" s="106" t="s">
        <v>255</v>
      </c>
      <c r="H659" s="106" t="s">
        <v>277</v>
      </c>
      <c r="I659">
        <v>294</v>
      </c>
    </row>
    <row r="660" spans="1:10" x14ac:dyDescent="0.2">
      <c r="A660" s="106" t="s">
        <v>373</v>
      </c>
      <c r="B660" s="106" t="s">
        <v>585</v>
      </c>
      <c r="C660" s="106" t="s">
        <v>253</v>
      </c>
      <c r="D660" s="106" t="s">
        <v>254</v>
      </c>
      <c r="E660">
        <v>9033</v>
      </c>
      <c r="F660" s="106" t="s">
        <v>2030</v>
      </c>
      <c r="G660" s="106" t="s">
        <v>263</v>
      </c>
      <c r="H660" s="106" t="s">
        <v>338</v>
      </c>
      <c r="I660">
        <v>338</v>
      </c>
    </row>
    <row r="661" spans="1:10" x14ac:dyDescent="0.2">
      <c r="A661" s="106" t="s">
        <v>373</v>
      </c>
      <c r="B661" s="106" t="s">
        <v>585</v>
      </c>
      <c r="C661" s="106" t="s">
        <v>253</v>
      </c>
      <c r="D661" s="106" t="s">
        <v>254</v>
      </c>
      <c r="E661">
        <v>9041</v>
      </c>
      <c r="F661" s="106" t="s">
        <v>2031</v>
      </c>
      <c r="G661" s="106" t="s">
        <v>255</v>
      </c>
      <c r="H661" s="106" t="s">
        <v>338</v>
      </c>
      <c r="I661" s="106" t="s">
        <v>416</v>
      </c>
      <c r="J661" s="106" t="s">
        <v>3759</v>
      </c>
    </row>
    <row r="662" spans="1:10" x14ac:dyDescent="0.2">
      <c r="A662" s="106" t="s">
        <v>373</v>
      </c>
      <c r="B662" s="106" t="s">
        <v>585</v>
      </c>
      <c r="C662" s="106" t="s">
        <v>253</v>
      </c>
      <c r="D662" s="106" t="s">
        <v>254</v>
      </c>
      <c r="E662">
        <v>9193</v>
      </c>
      <c r="F662" s="106" t="s">
        <v>2032</v>
      </c>
      <c r="G662" s="106" t="s">
        <v>263</v>
      </c>
      <c r="H662" s="106" t="s">
        <v>471</v>
      </c>
      <c r="I662">
        <v>76</v>
      </c>
    </row>
    <row r="663" spans="1:10" x14ac:dyDescent="0.2">
      <c r="A663" s="106" t="s">
        <v>373</v>
      </c>
      <c r="B663" s="106" t="s">
        <v>585</v>
      </c>
      <c r="C663" s="106" t="s">
        <v>253</v>
      </c>
      <c r="D663" s="106" t="s">
        <v>254</v>
      </c>
      <c r="E663">
        <v>9365</v>
      </c>
      <c r="F663" s="106" t="s">
        <v>2033</v>
      </c>
      <c r="G663" s="106" t="s">
        <v>263</v>
      </c>
      <c r="H663" s="106" t="s">
        <v>471</v>
      </c>
      <c r="I663">
        <v>20</v>
      </c>
    </row>
    <row r="664" spans="1:10" x14ac:dyDescent="0.2">
      <c r="A664" s="106" t="s">
        <v>373</v>
      </c>
      <c r="B664" s="106" t="s">
        <v>316</v>
      </c>
      <c r="C664" s="106" t="s">
        <v>262</v>
      </c>
      <c r="D664" s="106" t="s">
        <v>254</v>
      </c>
      <c r="E664">
        <v>1605</v>
      </c>
      <c r="F664" s="106" t="s">
        <v>476</v>
      </c>
      <c r="G664" s="106" t="s">
        <v>255</v>
      </c>
      <c r="H664" s="106" t="s">
        <v>477</v>
      </c>
      <c r="I664" t="s">
        <v>1461</v>
      </c>
      <c r="J664" t="s">
        <v>3760</v>
      </c>
    </row>
    <row r="665" spans="1:10" x14ac:dyDescent="0.2">
      <c r="A665" s="106" t="s">
        <v>373</v>
      </c>
      <c r="B665" s="106" t="s">
        <v>316</v>
      </c>
      <c r="C665" s="106" t="s">
        <v>257</v>
      </c>
      <c r="D665" s="106" t="s">
        <v>254</v>
      </c>
      <c r="E665">
        <v>1743</v>
      </c>
      <c r="F665" s="106" t="s">
        <v>2034</v>
      </c>
      <c r="G665" s="106" t="s">
        <v>263</v>
      </c>
      <c r="H665" s="106" t="s">
        <v>282</v>
      </c>
      <c r="I665">
        <v>29</v>
      </c>
    </row>
    <row r="666" spans="1:10" x14ac:dyDescent="0.2">
      <c r="A666" s="106" t="s">
        <v>373</v>
      </c>
      <c r="B666" s="106" t="s">
        <v>316</v>
      </c>
      <c r="C666" s="106" t="s">
        <v>253</v>
      </c>
      <c r="D666" s="106" t="s">
        <v>254</v>
      </c>
      <c r="E666">
        <v>1768</v>
      </c>
      <c r="F666" s="106" t="s">
        <v>2035</v>
      </c>
      <c r="G666" s="106" t="s">
        <v>255</v>
      </c>
      <c r="H666" s="106" t="s">
        <v>282</v>
      </c>
      <c r="I666">
        <v>60</v>
      </c>
    </row>
    <row r="667" spans="1:10" x14ac:dyDescent="0.2">
      <c r="A667" s="106" t="s">
        <v>373</v>
      </c>
      <c r="B667" s="106" t="s">
        <v>316</v>
      </c>
      <c r="C667" s="106" t="s">
        <v>253</v>
      </c>
      <c r="D667" s="106" t="s">
        <v>254</v>
      </c>
      <c r="E667">
        <v>1821</v>
      </c>
      <c r="F667" s="106" t="s">
        <v>375</v>
      </c>
      <c r="G667" s="106" t="s">
        <v>255</v>
      </c>
      <c r="H667" s="106" t="s">
        <v>282</v>
      </c>
      <c r="I667" s="106" t="s">
        <v>286</v>
      </c>
      <c r="J667" s="106" t="s">
        <v>3761</v>
      </c>
    </row>
    <row r="668" spans="1:10" x14ac:dyDescent="0.2">
      <c r="A668" s="106" t="s">
        <v>373</v>
      </c>
      <c r="B668" s="106" t="s">
        <v>316</v>
      </c>
      <c r="C668" s="106" t="s">
        <v>253</v>
      </c>
      <c r="D668" s="106" t="s">
        <v>254</v>
      </c>
      <c r="E668">
        <v>1866</v>
      </c>
      <c r="F668" s="106" t="s">
        <v>478</v>
      </c>
      <c r="G668" s="106" t="s">
        <v>255</v>
      </c>
      <c r="H668" s="106" t="s">
        <v>282</v>
      </c>
      <c r="I668" s="106">
        <v>175</v>
      </c>
      <c r="J668" s="106"/>
    </row>
    <row r="669" spans="1:10" x14ac:dyDescent="0.2">
      <c r="A669" s="106" t="s">
        <v>373</v>
      </c>
      <c r="B669" s="106" t="s">
        <v>316</v>
      </c>
      <c r="C669" s="106" t="s">
        <v>257</v>
      </c>
      <c r="D669" s="106" t="s">
        <v>254</v>
      </c>
      <c r="E669">
        <v>2122</v>
      </c>
      <c r="F669" s="106" t="s">
        <v>1217</v>
      </c>
      <c r="G669" s="106" t="s">
        <v>267</v>
      </c>
      <c r="H669" s="106" t="s">
        <v>260</v>
      </c>
      <c r="I669">
        <v>80</v>
      </c>
    </row>
    <row r="670" spans="1:10" x14ac:dyDescent="0.2">
      <c r="A670" s="106" t="s">
        <v>373</v>
      </c>
      <c r="B670" s="106" t="s">
        <v>316</v>
      </c>
      <c r="C670" s="106" t="s">
        <v>253</v>
      </c>
      <c r="D670" s="106" t="s">
        <v>254</v>
      </c>
      <c r="E670">
        <v>2156</v>
      </c>
      <c r="F670" s="106" t="s">
        <v>2036</v>
      </c>
      <c r="G670" s="106" t="s">
        <v>259</v>
      </c>
      <c r="H670" s="106" t="s">
        <v>260</v>
      </c>
      <c r="I670">
        <v>24</v>
      </c>
    </row>
    <row r="671" spans="1:10" x14ac:dyDescent="0.2">
      <c r="A671" s="106" t="s">
        <v>373</v>
      </c>
      <c r="B671" s="106" t="s">
        <v>316</v>
      </c>
      <c r="C671" s="106" t="s">
        <v>253</v>
      </c>
      <c r="D671" s="106" t="s">
        <v>254</v>
      </c>
      <c r="E671">
        <v>2288</v>
      </c>
      <c r="F671" s="106" t="s">
        <v>447</v>
      </c>
      <c r="G671" s="106" t="s">
        <v>255</v>
      </c>
      <c r="H671" s="106" t="s">
        <v>256</v>
      </c>
      <c r="I671">
        <v>586</v>
      </c>
    </row>
    <row r="672" spans="1:10" x14ac:dyDescent="0.2">
      <c r="A672" s="106" t="s">
        <v>373</v>
      </c>
      <c r="B672" s="106" t="s">
        <v>316</v>
      </c>
      <c r="C672" s="106" t="s">
        <v>262</v>
      </c>
      <c r="D672" s="106" t="s">
        <v>254</v>
      </c>
      <c r="E672">
        <v>2311</v>
      </c>
      <c r="F672" s="106" t="s">
        <v>2037</v>
      </c>
      <c r="G672" s="106" t="s">
        <v>255</v>
      </c>
      <c r="H672" s="106" t="s">
        <v>260</v>
      </c>
      <c r="I672">
        <v>127</v>
      </c>
    </row>
    <row r="673" spans="1:10" x14ac:dyDescent="0.2">
      <c r="A673" s="106" t="s">
        <v>373</v>
      </c>
      <c r="B673" s="106" t="s">
        <v>316</v>
      </c>
      <c r="C673" s="106" t="s">
        <v>264</v>
      </c>
      <c r="D673" s="106" t="s">
        <v>254</v>
      </c>
      <c r="E673">
        <v>2385</v>
      </c>
      <c r="F673" s="106" t="s">
        <v>1253</v>
      </c>
      <c r="G673" s="106" t="s">
        <v>267</v>
      </c>
      <c r="H673" s="106" t="s">
        <v>260</v>
      </c>
      <c r="I673">
        <v>138</v>
      </c>
    </row>
    <row r="674" spans="1:10" x14ac:dyDescent="0.2">
      <c r="A674" s="106" t="s">
        <v>373</v>
      </c>
      <c r="B674" s="106" t="s">
        <v>316</v>
      </c>
      <c r="C674" s="106" t="s">
        <v>262</v>
      </c>
      <c r="D674" s="106" t="s">
        <v>254</v>
      </c>
      <c r="E674">
        <v>2436</v>
      </c>
      <c r="F674" s="106" t="s">
        <v>552</v>
      </c>
      <c r="G674" s="106" t="s">
        <v>259</v>
      </c>
      <c r="H674" s="106" t="s">
        <v>260</v>
      </c>
      <c r="I674">
        <v>48</v>
      </c>
    </row>
    <row r="675" spans="1:10" x14ac:dyDescent="0.2">
      <c r="A675" s="106" t="s">
        <v>373</v>
      </c>
      <c r="B675" s="106" t="s">
        <v>316</v>
      </c>
      <c r="C675" s="106" t="s">
        <v>253</v>
      </c>
      <c r="D675" s="106" t="s">
        <v>254</v>
      </c>
      <c r="E675">
        <v>2705</v>
      </c>
      <c r="F675" s="106" t="s">
        <v>376</v>
      </c>
      <c r="G675" s="106" t="s">
        <v>259</v>
      </c>
      <c r="H675" s="106" t="s">
        <v>265</v>
      </c>
      <c r="I675" s="106">
        <v>176</v>
      </c>
      <c r="J675" s="106"/>
    </row>
    <row r="676" spans="1:10" x14ac:dyDescent="0.2">
      <c r="A676" s="106" t="s">
        <v>373</v>
      </c>
      <c r="B676" s="106" t="s">
        <v>316</v>
      </c>
      <c r="C676" s="106" t="s">
        <v>264</v>
      </c>
      <c r="D676" s="106" t="s">
        <v>258</v>
      </c>
      <c r="E676">
        <v>2820</v>
      </c>
      <c r="F676" s="106" t="s">
        <v>2038</v>
      </c>
      <c r="G676" s="106" t="s">
        <v>255</v>
      </c>
      <c r="H676" s="106" t="s">
        <v>256</v>
      </c>
      <c r="I676">
        <v>150</v>
      </c>
    </row>
    <row r="677" spans="1:10" x14ac:dyDescent="0.2">
      <c r="A677" s="106" t="s">
        <v>373</v>
      </c>
      <c r="B677" s="106" t="s">
        <v>316</v>
      </c>
      <c r="C677" s="106" t="s">
        <v>253</v>
      </c>
      <c r="D677" s="106" t="s">
        <v>254</v>
      </c>
      <c r="E677">
        <v>2831</v>
      </c>
      <c r="F677" s="106" t="s">
        <v>626</v>
      </c>
      <c r="G677" s="106" t="s">
        <v>263</v>
      </c>
      <c r="H677" s="106" t="s">
        <v>256</v>
      </c>
      <c r="I677">
        <v>276</v>
      </c>
    </row>
    <row r="678" spans="1:10" x14ac:dyDescent="0.2">
      <c r="A678" s="106" t="s">
        <v>373</v>
      </c>
      <c r="B678" s="106" t="s">
        <v>316</v>
      </c>
      <c r="C678" s="106" t="s">
        <v>257</v>
      </c>
      <c r="D678" s="106" t="s">
        <v>254</v>
      </c>
      <c r="E678">
        <v>2917</v>
      </c>
      <c r="F678" s="106" t="s">
        <v>2039</v>
      </c>
      <c r="G678" s="106" t="s">
        <v>259</v>
      </c>
      <c r="H678" s="106" t="s">
        <v>256</v>
      </c>
      <c r="I678">
        <v>41</v>
      </c>
    </row>
    <row r="679" spans="1:10" x14ac:dyDescent="0.2">
      <c r="A679" s="106" t="s">
        <v>373</v>
      </c>
      <c r="B679" s="106" t="s">
        <v>316</v>
      </c>
      <c r="C679" s="106" t="s">
        <v>253</v>
      </c>
      <c r="D679" s="106" t="s">
        <v>254</v>
      </c>
      <c r="E679">
        <v>3068</v>
      </c>
      <c r="F679" s="106" t="s">
        <v>2040</v>
      </c>
      <c r="G679" s="106" t="s">
        <v>259</v>
      </c>
      <c r="H679" s="106" t="s">
        <v>265</v>
      </c>
      <c r="I679">
        <v>125</v>
      </c>
    </row>
    <row r="680" spans="1:10" x14ac:dyDescent="0.2">
      <c r="A680" s="106" t="s">
        <v>373</v>
      </c>
      <c r="B680" s="106" t="s">
        <v>316</v>
      </c>
      <c r="C680" s="106" t="s">
        <v>264</v>
      </c>
      <c r="D680" s="106" t="s">
        <v>254</v>
      </c>
      <c r="E680">
        <v>3140</v>
      </c>
      <c r="F680" s="106" t="s">
        <v>2041</v>
      </c>
      <c r="G680" s="106" t="s">
        <v>259</v>
      </c>
      <c r="H680" s="106" t="s">
        <v>261</v>
      </c>
      <c r="I680" s="106">
        <v>144</v>
      </c>
      <c r="J680" s="106"/>
    </row>
    <row r="681" spans="1:10" x14ac:dyDescent="0.2">
      <c r="A681" s="106" t="s">
        <v>373</v>
      </c>
      <c r="B681" s="106" t="s">
        <v>316</v>
      </c>
      <c r="C681" s="106" t="s">
        <v>253</v>
      </c>
      <c r="D681" s="106" t="s">
        <v>254</v>
      </c>
      <c r="E681">
        <v>3156</v>
      </c>
      <c r="F681" s="106" t="s">
        <v>2042</v>
      </c>
      <c r="G681" s="106" t="s">
        <v>255</v>
      </c>
      <c r="H681" s="106" t="s">
        <v>261</v>
      </c>
      <c r="I681">
        <v>571</v>
      </c>
    </row>
    <row r="682" spans="1:10" x14ac:dyDescent="0.2">
      <c r="A682" s="106" t="s">
        <v>373</v>
      </c>
      <c r="B682" s="106" t="s">
        <v>316</v>
      </c>
      <c r="C682" s="106" t="s">
        <v>253</v>
      </c>
      <c r="D682" s="106" t="s">
        <v>254</v>
      </c>
      <c r="E682">
        <v>3185</v>
      </c>
      <c r="F682" s="106" t="s">
        <v>2043</v>
      </c>
      <c r="G682" s="106" t="s">
        <v>267</v>
      </c>
      <c r="H682" s="106" t="s">
        <v>265</v>
      </c>
      <c r="I682">
        <v>58</v>
      </c>
    </row>
    <row r="683" spans="1:10" x14ac:dyDescent="0.2">
      <c r="A683" s="106" t="s">
        <v>373</v>
      </c>
      <c r="B683" s="106" t="s">
        <v>316</v>
      </c>
      <c r="C683" s="106" t="s">
        <v>253</v>
      </c>
      <c r="D683" s="106" t="s">
        <v>254</v>
      </c>
      <c r="E683">
        <v>3205</v>
      </c>
      <c r="F683" s="106" t="s">
        <v>2044</v>
      </c>
      <c r="G683" s="106" t="s">
        <v>255</v>
      </c>
      <c r="H683" s="106" t="s">
        <v>288</v>
      </c>
      <c r="I683">
        <v>103</v>
      </c>
    </row>
    <row r="684" spans="1:10" x14ac:dyDescent="0.2">
      <c r="A684" s="106" t="s">
        <v>373</v>
      </c>
      <c r="B684" s="106" t="s">
        <v>316</v>
      </c>
      <c r="C684" s="106" t="s">
        <v>257</v>
      </c>
      <c r="D684" s="106" t="s">
        <v>254</v>
      </c>
      <c r="E684">
        <v>3245</v>
      </c>
      <c r="F684" s="106" t="s">
        <v>2045</v>
      </c>
      <c r="G684" s="106" t="s">
        <v>255</v>
      </c>
      <c r="H684" s="106" t="s">
        <v>281</v>
      </c>
      <c r="I684">
        <v>245</v>
      </c>
    </row>
    <row r="685" spans="1:10" x14ac:dyDescent="0.2">
      <c r="A685" s="106" t="s">
        <v>373</v>
      </c>
      <c r="B685" s="106" t="s">
        <v>316</v>
      </c>
      <c r="C685" s="106" t="s">
        <v>253</v>
      </c>
      <c r="D685" s="106" t="s">
        <v>254</v>
      </c>
      <c r="E685">
        <v>3306</v>
      </c>
      <c r="F685" s="106" t="s">
        <v>2046</v>
      </c>
      <c r="G685" s="106" t="s">
        <v>263</v>
      </c>
      <c r="H685" s="106" t="s">
        <v>261</v>
      </c>
      <c r="I685">
        <v>12</v>
      </c>
    </row>
    <row r="686" spans="1:10" x14ac:dyDescent="0.2">
      <c r="A686" s="106" t="s">
        <v>373</v>
      </c>
      <c r="B686" s="106" t="s">
        <v>316</v>
      </c>
      <c r="C686" s="106" t="s">
        <v>262</v>
      </c>
      <c r="D686" s="106" t="s">
        <v>254</v>
      </c>
      <c r="E686">
        <v>3319</v>
      </c>
      <c r="F686" s="106" t="s">
        <v>3041</v>
      </c>
      <c r="G686" s="106" t="s">
        <v>255</v>
      </c>
      <c r="H686" s="106" t="s">
        <v>265</v>
      </c>
      <c r="I686">
        <v>118</v>
      </c>
    </row>
    <row r="687" spans="1:10" x14ac:dyDescent="0.2">
      <c r="A687" s="106" t="s">
        <v>373</v>
      </c>
      <c r="B687" s="106" t="s">
        <v>316</v>
      </c>
      <c r="C687" s="106" t="s">
        <v>262</v>
      </c>
      <c r="D687" s="106" t="s">
        <v>254</v>
      </c>
      <c r="E687">
        <v>3449</v>
      </c>
      <c r="F687" s="106" t="s">
        <v>1250</v>
      </c>
      <c r="G687" s="106" t="s">
        <v>263</v>
      </c>
      <c r="H687" s="106" t="s">
        <v>270</v>
      </c>
      <c r="I687">
        <v>247</v>
      </c>
    </row>
    <row r="688" spans="1:10" x14ac:dyDescent="0.2">
      <c r="A688" s="106" t="s">
        <v>373</v>
      </c>
      <c r="B688" s="106" t="s">
        <v>316</v>
      </c>
      <c r="C688" s="106" t="s">
        <v>264</v>
      </c>
      <c r="D688" s="106" t="s">
        <v>254</v>
      </c>
      <c r="E688">
        <v>3457</v>
      </c>
      <c r="F688" s="106" t="s">
        <v>2047</v>
      </c>
      <c r="G688" s="106" t="s">
        <v>255</v>
      </c>
      <c r="H688" s="106" t="s">
        <v>281</v>
      </c>
      <c r="I688">
        <v>262</v>
      </c>
    </row>
    <row r="689" spans="1:10" x14ac:dyDescent="0.2">
      <c r="A689" s="106" t="s">
        <v>373</v>
      </c>
      <c r="B689" s="106" t="s">
        <v>316</v>
      </c>
      <c r="C689" s="106" t="s">
        <v>253</v>
      </c>
      <c r="D689" s="106" t="s">
        <v>254</v>
      </c>
      <c r="E689">
        <v>3578</v>
      </c>
      <c r="F689" s="106" t="s">
        <v>2048</v>
      </c>
      <c r="G689" s="106" t="s">
        <v>263</v>
      </c>
      <c r="H689" s="106" t="s">
        <v>288</v>
      </c>
      <c r="I689">
        <v>10</v>
      </c>
    </row>
    <row r="690" spans="1:10" x14ac:dyDescent="0.2">
      <c r="A690" s="106" t="s">
        <v>373</v>
      </c>
      <c r="B690" s="106" t="s">
        <v>316</v>
      </c>
      <c r="C690" s="106" t="s">
        <v>253</v>
      </c>
      <c r="D690" s="106" t="s">
        <v>254</v>
      </c>
      <c r="E690">
        <v>3646</v>
      </c>
      <c r="F690" s="106" t="s">
        <v>2049</v>
      </c>
      <c r="G690" s="106" t="s">
        <v>267</v>
      </c>
      <c r="H690" s="106" t="s">
        <v>266</v>
      </c>
      <c r="I690">
        <v>42</v>
      </c>
    </row>
    <row r="691" spans="1:10" x14ac:dyDescent="0.2">
      <c r="A691" s="106" t="s">
        <v>373</v>
      </c>
      <c r="B691" s="106" t="s">
        <v>316</v>
      </c>
      <c r="C691" s="106" t="s">
        <v>253</v>
      </c>
      <c r="D691" s="106" t="s">
        <v>258</v>
      </c>
      <c r="E691">
        <v>3652</v>
      </c>
      <c r="F691" s="106" t="s">
        <v>629</v>
      </c>
      <c r="G691" s="106" t="s">
        <v>267</v>
      </c>
      <c r="H691" s="106" t="s">
        <v>266</v>
      </c>
      <c r="I691">
        <v>122</v>
      </c>
    </row>
    <row r="692" spans="1:10" x14ac:dyDescent="0.2">
      <c r="A692" s="106" t="s">
        <v>373</v>
      </c>
      <c r="B692" s="106" t="s">
        <v>316</v>
      </c>
      <c r="C692" s="106" t="s">
        <v>262</v>
      </c>
      <c r="D692" s="106" t="s">
        <v>254</v>
      </c>
      <c r="E692">
        <v>3681</v>
      </c>
      <c r="F692" s="106" t="s">
        <v>2050</v>
      </c>
      <c r="G692" s="106" t="s">
        <v>255</v>
      </c>
      <c r="H692" s="106" t="s">
        <v>266</v>
      </c>
      <c r="I692" s="106">
        <v>152</v>
      </c>
      <c r="J692" s="106"/>
    </row>
    <row r="693" spans="1:10" x14ac:dyDescent="0.2">
      <c r="A693" s="106" t="s">
        <v>373</v>
      </c>
      <c r="B693" s="106" t="s">
        <v>316</v>
      </c>
      <c r="C693" s="106" t="s">
        <v>262</v>
      </c>
      <c r="D693" s="106" t="s">
        <v>254</v>
      </c>
      <c r="E693">
        <v>3688</v>
      </c>
      <c r="F693" s="106" t="s">
        <v>1405</v>
      </c>
      <c r="G693" s="106" t="s">
        <v>255</v>
      </c>
      <c r="H693" s="106" t="s">
        <v>266</v>
      </c>
      <c r="I693" s="106">
        <v>280</v>
      </c>
      <c r="J693" s="106"/>
    </row>
    <row r="694" spans="1:10" x14ac:dyDescent="0.2">
      <c r="A694" s="106" t="s">
        <v>373</v>
      </c>
      <c r="B694" s="106" t="s">
        <v>316</v>
      </c>
      <c r="C694" s="106" t="s">
        <v>257</v>
      </c>
      <c r="D694" s="106" t="s">
        <v>254</v>
      </c>
      <c r="E694">
        <v>3769</v>
      </c>
      <c r="F694" s="106" t="s">
        <v>2051</v>
      </c>
      <c r="G694" s="106" t="s">
        <v>255</v>
      </c>
      <c r="H694" s="106" t="s">
        <v>266</v>
      </c>
      <c r="I694" s="106" t="s">
        <v>272</v>
      </c>
      <c r="J694" s="106" t="s">
        <v>3762</v>
      </c>
    </row>
    <row r="695" spans="1:10" x14ac:dyDescent="0.2">
      <c r="A695" s="106" t="s">
        <v>373</v>
      </c>
      <c r="B695" s="106" t="s">
        <v>316</v>
      </c>
      <c r="C695" s="106" t="s">
        <v>262</v>
      </c>
      <c r="D695" s="106" t="s">
        <v>254</v>
      </c>
      <c r="E695">
        <v>3784</v>
      </c>
      <c r="F695" s="106" t="s">
        <v>601</v>
      </c>
      <c r="G695" s="106" t="s">
        <v>255</v>
      </c>
      <c r="H695" s="106" t="s">
        <v>266</v>
      </c>
      <c r="I695">
        <v>200</v>
      </c>
    </row>
    <row r="696" spans="1:10" x14ac:dyDescent="0.2">
      <c r="A696" s="106" t="s">
        <v>373</v>
      </c>
      <c r="B696" s="106" t="s">
        <v>316</v>
      </c>
      <c r="C696" s="106" t="s">
        <v>262</v>
      </c>
      <c r="D696" s="106" t="s">
        <v>254</v>
      </c>
      <c r="E696">
        <v>3788</v>
      </c>
      <c r="F696" s="106" t="s">
        <v>2052</v>
      </c>
      <c r="G696" s="106" t="s">
        <v>255</v>
      </c>
      <c r="H696" s="106" t="s">
        <v>266</v>
      </c>
      <c r="I696">
        <v>301</v>
      </c>
    </row>
    <row r="697" spans="1:10" x14ac:dyDescent="0.2">
      <c r="A697" s="106" t="s">
        <v>373</v>
      </c>
      <c r="B697" s="106" t="s">
        <v>316</v>
      </c>
      <c r="C697" s="106" t="s">
        <v>253</v>
      </c>
      <c r="D697" s="106" t="s">
        <v>254</v>
      </c>
      <c r="E697">
        <v>3847</v>
      </c>
      <c r="F697" s="106" t="s">
        <v>2053</v>
      </c>
      <c r="G697" s="106" t="s">
        <v>259</v>
      </c>
      <c r="H697" s="106" t="s">
        <v>266</v>
      </c>
      <c r="I697">
        <v>53</v>
      </c>
    </row>
    <row r="698" spans="1:10" x14ac:dyDescent="0.2">
      <c r="A698" s="106" t="s">
        <v>373</v>
      </c>
      <c r="B698" s="106" t="s">
        <v>316</v>
      </c>
      <c r="C698" s="106" t="s">
        <v>262</v>
      </c>
      <c r="D698" s="106" t="s">
        <v>258</v>
      </c>
      <c r="E698">
        <v>3852</v>
      </c>
      <c r="F698" s="106" t="s">
        <v>2054</v>
      </c>
      <c r="G698" s="106" t="s">
        <v>255</v>
      </c>
      <c r="H698" s="106" t="s">
        <v>266</v>
      </c>
      <c r="I698">
        <v>166</v>
      </c>
    </row>
    <row r="699" spans="1:10" x14ac:dyDescent="0.2">
      <c r="A699" s="106" t="s">
        <v>373</v>
      </c>
      <c r="B699" s="106" t="s">
        <v>316</v>
      </c>
      <c r="C699" s="106" t="s">
        <v>253</v>
      </c>
      <c r="D699" s="106" t="s">
        <v>258</v>
      </c>
      <c r="E699">
        <v>3924</v>
      </c>
      <c r="F699" s="106" t="s">
        <v>2055</v>
      </c>
      <c r="G699" s="106" t="s">
        <v>255</v>
      </c>
      <c r="H699" s="106" t="s">
        <v>266</v>
      </c>
      <c r="I699">
        <v>69</v>
      </c>
    </row>
    <row r="700" spans="1:10" x14ac:dyDescent="0.2">
      <c r="A700" s="106" t="s">
        <v>373</v>
      </c>
      <c r="B700" s="106" t="s">
        <v>316</v>
      </c>
      <c r="C700" s="106" t="s">
        <v>253</v>
      </c>
      <c r="D700" s="106" t="s">
        <v>258</v>
      </c>
      <c r="E700">
        <v>3927</v>
      </c>
      <c r="F700" s="106" t="s">
        <v>2056</v>
      </c>
      <c r="G700" s="106" t="s">
        <v>267</v>
      </c>
      <c r="H700" s="106" t="s">
        <v>266</v>
      </c>
      <c r="I700">
        <v>46</v>
      </c>
    </row>
    <row r="701" spans="1:10" x14ac:dyDescent="0.2">
      <c r="A701" s="106" t="s">
        <v>373</v>
      </c>
      <c r="B701" s="106" t="s">
        <v>316</v>
      </c>
      <c r="C701" s="106" t="s">
        <v>253</v>
      </c>
      <c r="D701" s="106" t="s">
        <v>254</v>
      </c>
      <c r="E701">
        <v>3951</v>
      </c>
      <c r="F701" s="106" t="s">
        <v>2057</v>
      </c>
      <c r="G701" s="106" t="s">
        <v>263</v>
      </c>
      <c r="H701" s="106" t="s">
        <v>289</v>
      </c>
      <c r="I701">
        <v>234</v>
      </c>
    </row>
    <row r="702" spans="1:10" x14ac:dyDescent="0.2">
      <c r="A702" s="106" t="s">
        <v>373</v>
      </c>
      <c r="B702" s="106" t="s">
        <v>316</v>
      </c>
      <c r="C702" s="106" t="s">
        <v>257</v>
      </c>
      <c r="D702" s="106" t="s">
        <v>254</v>
      </c>
      <c r="E702">
        <v>3962</v>
      </c>
      <c r="F702" s="106" t="s">
        <v>2059</v>
      </c>
      <c r="G702" s="106" t="s">
        <v>255</v>
      </c>
      <c r="H702" s="106" t="s">
        <v>266</v>
      </c>
      <c r="I702">
        <v>585</v>
      </c>
    </row>
    <row r="703" spans="1:10" x14ac:dyDescent="0.2">
      <c r="A703" s="106" t="s">
        <v>373</v>
      </c>
      <c r="B703" s="106" t="s">
        <v>316</v>
      </c>
      <c r="C703" s="106" t="s">
        <v>262</v>
      </c>
      <c r="D703" s="106" t="s">
        <v>254</v>
      </c>
      <c r="E703">
        <v>3966</v>
      </c>
      <c r="F703" s="106" t="s">
        <v>2060</v>
      </c>
      <c r="G703" s="106" t="s">
        <v>267</v>
      </c>
      <c r="H703" s="106" t="s">
        <v>266</v>
      </c>
      <c r="I703" s="106">
        <v>741</v>
      </c>
      <c r="J703" s="106"/>
    </row>
    <row r="704" spans="1:10" x14ac:dyDescent="0.2">
      <c r="A704" s="106" t="s">
        <v>373</v>
      </c>
      <c r="B704" s="106" t="s">
        <v>316</v>
      </c>
      <c r="C704" s="106" t="s">
        <v>264</v>
      </c>
      <c r="D704" s="106" t="s">
        <v>254</v>
      </c>
      <c r="E704">
        <v>3978</v>
      </c>
      <c r="F704" s="106" t="s">
        <v>2061</v>
      </c>
      <c r="G704" s="106" t="s">
        <v>255</v>
      </c>
      <c r="H704" s="106" t="s">
        <v>266</v>
      </c>
      <c r="I704">
        <v>417</v>
      </c>
    </row>
    <row r="705" spans="1:10" x14ac:dyDescent="0.2">
      <c r="A705" s="106" t="s">
        <v>373</v>
      </c>
      <c r="B705" s="106" t="s">
        <v>316</v>
      </c>
      <c r="C705" s="106" t="s">
        <v>264</v>
      </c>
      <c r="D705" s="106" t="s">
        <v>258</v>
      </c>
      <c r="E705">
        <v>3986</v>
      </c>
      <c r="F705" s="106" t="s">
        <v>2837</v>
      </c>
      <c r="G705" s="106" t="s">
        <v>267</v>
      </c>
      <c r="H705" s="106" t="s">
        <v>266</v>
      </c>
      <c r="I705" s="106">
        <v>32</v>
      </c>
      <c r="J705" s="106"/>
    </row>
    <row r="706" spans="1:10" x14ac:dyDescent="0.2">
      <c r="A706" s="106" t="s">
        <v>373</v>
      </c>
      <c r="B706" s="106" t="s">
        <v>316</v>
      </c>
      <c r="C706" s="106" t="s">
        <v>257</v>
      </c>
      <c r="D706" s="106" t="s">
        <v>254</v>
      </c>
      <c r="E706">
        <v>3989</v>
      </c>
      <c r="F706" s="106" t="s">
        <v>2062</v>
      </c>
      <c r="G706" s="106" t="s">
        <v>267</v>
      </c>
      <c r="H706" s="106" t="s">
        <v>266</v>
      </c>
      <c r="I706" s="106">
        <v>66</v>
      </c>
      <c r="J706" s="106"/>
    </row>
    <row r="707" spans="1:10" x14ac:dyDescent="0.2">
      <c r="A707" s="106" t="s">
        <v>373</v>
      </c>
      <c r="B707" s="106" t="s">
        <v>316</v>
      </c>
      <c r="C707" s="106" t="s">
        <v>253</v>
      </c>
      <c r="D707" s="106" t="s">
        <v>254</v>
      </c>
      <c r="E707">
        <v>4028</v>
      </c>
      <c r="F707" s="106" t="s">
        <v>2063</v>
      </c>
      <c r="G707" s="106" t="s">
        <v>255</v>
      </c>
      <c r="H707" s="106" t="s">
        <v>268</v>
      </c>
      <c r="I707">
        <v>394</v>
      </c>
    </row>
    <row r="708" spans="1:10" x14ac:dyDescent="0.2">
      <c r="A708" s="106" t="s">
        <v>373</v>
      </c>
      <c r="B708" s="106" t="s">
        <v>316</v>
      </c>
      <c r="C708" s="106" t="s">
        <v>253</v>
      </c>
      <c r="D708" s="106" t="s">
        <v>254</v>
      </c>
      <c r="E708">
        <v>4097</v>
      </c>
      <c r="F708" s="106" t="s">
        <v>2064</v>
      </c>
      <c r="G708" s="106" t="s">
        <v>255</v>
      </c>
      <c r="H708" s="106" t="s">
        <v>268</v>
      </c>
      <c r="I708">
        <v>459</v>
      </c>
    </row>
    <row r="709" spans="1:10" x14ac:dyDescent="0.2">
      <c r="A709" s="106" t="s">
        <v>373</v>
      </c>
      <c r="B709" s="106" t="s">
        <v>316</v>
      </c>
      <c r="C709" s="106" t="s">
        <v>253</v>
      </c>
      <c r="D709" s="106" t="s">
        <v>254</v>
      </c>
      <c r="E709">
        <v>4246</v>
      </c>
      <c r="F709" s="106" t="s">
        <v>2065</v>
      </c>
      <c r="G709" s="106" t="s">
        <v>255</v>
      </c>
      <c r="H709" s="106" t="s">
        <v>268</v>
      </c>
      <c r="I709">
        <v>593</v>
      </c>
    </row>
    <row r="710" spans="1:10" x14ac:dyDescent="0.2">
      <c r="A710" s="106" t="s">
        <v>373</v>
      </c>
      <c r="B710" s="106" t="s">
        <v>316</v>
      </c>
      <c r="C710" s="106" t="s">
        <v>262</v>
      </c>
      <c r="D710" s="106" t="s">
        <v>254</v>
      </c>
      <c r="E710">
        <v>4321</v>
      </c>
      <c r="F710" s="106" t="s">
        <v>2066</v>
      </c>
      <c r="G710" s="106" t="s">
        <v>255</v>
      </c>
      <c r="H710" s="106" t="s">
        <v>260</v>
      </c>
      <c r="I710" t="s">
        <v>286</v>
      </c>
      <c r="J710" t="s">
        <v>3763</v>
      </c>
    </row>
    <row r="711" spans="1:10" x14ac:dyDescent="0.2">
      <c r="A711" s="106" t="s">
        <v>373</v>
      </c>
      <c r="B711" s="106" t="s">
        <v>316</v>
      </c>
      <c r="C711" s="106" t="s">
        <v>264</v>
      </c>
      <c r="D711" s="106" t="s">
        <v>254</v>
      </c>
      <c r="E711">
        <v>4396</v>
      </c>
      <c r="F711" s="106" t="s">
        <v>2067</v>
      </c>
      <c r="G711" s="106" t="s">
        <v>255</v>
      </c>
      <c r="H711" s="106" t="s">
        <v>266</v>
      </c>
      <c r="I711">
        <v>134</v>
      </c>
    </row>
    <row r="712" spans="1:10" x14ac:dyDescent="0.2">
      <c r="A712" s="106" t="s">
        <v>373</v>
      </c>
      <c r="B712" s="106" t="s">
        <v>316</v>
      </c>
      <c r="C712" s="106" t="s">
        <v>262</v>
      </c>
      <c r="D712" s="106" t="s">
        <v>258</v>
      </c>
      <c r="E712">
        <v>4438</v>
      </c>
      <c r="F712" s="106" t="s">
        <v>1219</v>
      </c>
      <c r="G712" s="106" t="s">
        <v>267</v>
      </c>
      <c r="H712" s="106" t="s">
        <v>266</v>
      </c>
      <c r="I712" s="106">
        <v>133</v>
      </c>
      <c r="J712" s="106"/>
    </row>
    <row r="713" spans="1:10" x14ac:dyDescent="0.2">
      <c r="A713" s="106" t="s">
        <v>373</v>
      </c>
      <c r="B713" s="106" t="s">
        <v>316</v>
      </c>
      <c r="C713" s="106" t="s">
        <v>257</v>
      </c>
      <c r="D713" s="106" t="s">
        <v>254</v>
      </c>
      <c r="E713">
        <v>4475</v>
      </c>
      <c r="F713" s="106" t="s">
        <v>498</v>
      </c>
      <c r="G713" s="106" t="s">
        <v>267</v>
      </c>
      <c r="H713" s="106" t="s">
        <v>266</v>
      </c>
      <c r="I713">
        <v>326</v>
      </c>
    </row>
    <row r="714" spans="1:10" x14ac:dyDescent="0.2">
      <c r="A714" s="106" t="s">
        <v>373</v>
      </c>
      <c r="B714" s="106" t="s">
        <v>316</v>
      </c>
      <c r="C714" s="106" t="s">
        <v>253</v>
      </c>
      <c r="D714" s="106" t="s">
        <v>254</v>
      </c>
      <c r="E714">
        <v>4527</v>
      </c>
      <c r="F714" s="106" t="s">
        <v>2068</v>
      </c>
      <c r="G714" s="106" t="s">
        <v>255</v>
      </c>
      <c r="H714" s="106" t="s">
        <v>300</v>
      </c>
      <c r="I714" t="s">
        <v>322</v>
      </c>
      <c r="J714" t="s">
        <v>3764</v>
      </c>
    </row>
    <row r="715" spans="1:10" x14ac:dyDescent="0.2">
      <c r="A715" s="106" t="s">
        <v>373</v>
      </c>
      <c r="B715" s="106" t="s">
        <v>316</v>
      </c>
      <c r="C715" s="106" t="s">
        <v>253</v>
      </c>
      <c r="D715" s="106" t="s">
        <v>254</v>
      </c>
      <c r="E715">
        <v>4553</v>
      </c>
      <c r="F715" s="106" t="s">
        <v>2069</v>
      </c>
      <c r="G715" s="106" t="s">
        <v>255</v>
      </c>
      <c r="H715" s="106" t="s">
        <v>300</v>
      </c>
      <c r="I715" t="s">
        <v>286</v>
      </c>
      <c r="J715" t="s">
        <v>3545</v>
      </c>
    </row>
    <row r="716" spans="1:10" x14ac:dyDescent="0.2">
      <c r="A716" s="106" t="s">
        <v>373</v>
      </c>
      <c r="B716" s="106" t="s">
        <v>316</v>
      </c>
      <c r="C716" s="106" t="s">
        <v>264</v>
      </c>
      <c r="D716" s="106" t="s">
        <v>258</v>
      </c>
      <c r="E716">
        <v>4575</v>
      </c>
      <c r="F716" s="106" t="s">
        <v>2070</v>
      </c>
      <c r="G716" s="106" t="s">
        <v>267</v>
      </c>
      <c r="H716" s="106" t="s">
        <v>300</v>
      </c>
      <c r="I716">
        <v>65</v>
      </c>
    </row>
    <row r="717" spans="1:10" x14ac:dyDescent="0.2">
      <c r="A717" s="106" t="s">
        <v>373</v>
      </c>
      <c r="B717" s="106" t="s">
        <v>316</v>
      </c>
      <c r="C717" s="106" t="s">
        <v>253</v>
      </c>
      <c r="D717" s="106" t="s">
        <v>254</v>
      </c>
      <c r="E717">
        <v>4650</v>
      </c>
      <c r="F717" s="106" t="s">
        <v>2071</v>
      </c>
      <c r="G717" s="106" t="s">
        <v>259</v>
      </c>
      <c r="H717" s="106" t="s">
        <v>260</v>
      </c>
      <c r="I717">
        <v>46</v>
      </c>
    </row>
    <row r="718" spans="1:10" x14ac:dyDescent="0.2">
      <c r="A718" s="106" t="s">
        <v>373</v>
      </c>
      <c r="B718" s="106" t="s">
        <v>316</v>
      </c>
      <c r="C718" s="106" t="s">
        <v>264</v>
      </c>
      <c r="D718" s="106" t="s">
        <v>258</v>
      </c>
      <c r="E718">
        <v>4748</v>
      </c>
      <c r="F718" s="106" t="s">
        <v>2072</v>
      </c>
      <c r="G718" s="106" t="s">
        <v>259</v>
      </c>
      <c r="H718" s="106" t="s">
        <v>266</v>
      </c>
      <c r="I718">
        <v>176</v>
      </c>
    </row>
    <row r="719" spans="1:10" x14ac:dyDescent="0.2">
      <c r="A719" s="106" t="s">
        <v>373</v>
      </c>
      <c r="B719" s="106" t="s">
        <v>316</v>
      </c>
      <c r="C719" s="106" t="s">
        <v>253</v>
      </c>
      <c r="D719" s="106" t="s">
        <v>254</v>
      </c>
      <c r="E719">
        <v>4781</v>
      </c>
      <c r="F719" s="106" t="s">
        <v>2073</v>
      </c>
      <c r="G719" s="106" t="s">
        <v>263</v>
      </c>
      <c r="H719" s="106" t="s">
        <v>260</v>
      </c>
      <c r="I719">
        <v>587</v>
      </c>
    </row>
    <row r="720" spans="1:10" x14ac:dyDescent="0.2">
      <c r="A720" s="106" t="s">
        <v>373</v>
      </c>
      <c r="B720" s="106" t="s">
        <v>316</v>
      </c>
      <c r="C720" s="106" t="s">
        <v>253</v>
      </c>
      <c r="D720" s="106" t="s">
        <v>254</v>
      </c>
      <c r="E720">
        <v>4849</v>
      </c>
      <c r="F720" s="106" t="s">
        <v>2074</v>
      </c>
      <c r="G720" s="106" t="s">
        <v>255</v>
      </c>
      <c r="H720" s="106" t="s">
        <v>260</v>
      </c>
      <c r="I720" t="s">
        <v>278</v>
      </c>
      <c r="J720" t="s">
        <v>3416</v>
      </c>
    </row>
    <row r="721" spans="1:10" x14ac:dyDescent="0.2">
      <c r="A721" s="106" t="s">
        <v>373</v>
      </c>
      <c r="B721" s="106" t="s">
        <v>316</v>
      </c>
      <c r="C721" s="106" t="s">
        <v>262</v>
      </c>
      <c r="D721" s="106" t="s">
        <v>254</v>
      </c>
      <c r="E721">
        <v>4919</v>
      </c>
      <c r="F721" s="106" t="s">
        <v>2075</v>
      </c>
      <c r="G721" s="106" t="s">
        <v>255</v>
      </c>
      <c r="H721" s="106" t="s">
        <v>268</v>
      </c>
      <c r="I721" s="106" t="s">
        <v>286</v>
      </c>
      <c r="J721" s="106" t="s">
        <v>3729</v>
      </c>
    </row>
    <row r="722" spans="1:10" x14ac:dyDescent="0.2">
      <c r="A722" s="106" t="s">
        <v>373</v>
      </c>
      <c r="B722" s="106" t="s">
        <v>316</v>
      </c>
      <c r="C722" s="106" t="s">
        <v>264</v>
      </c>
      <c r="D722" s="106" t="s">
        <v>254</v>
      </c>
      <c r="E722">
        <v>4976</v>
      </c>
      <c r="F722" s="106" t="s">
        <v>2076</v>
      </c>
      <c r="G722" s="106" t="s">
        <v>259</v>
      </c>
      <c r="H722" s="106" t="s">
        <v>268</v>
      </c>
      <c r="I722">
        <v>37</v>
      </c>
    </row>
    <row r="723" spans="1:10" x14ac:dyDescent="0.2">
      <c r="A723" s="106" t="s">
        <v>373</v>
      </c>
      <c r="B723" s="106" t="s">
        <v>316</v>
      </c>
      <c r="C723" s="106" t="s">
        <v>253</v>
      </c>
      <c r="D723" s="106" t="s">
        <v>254</v>
      </c>
      <c r="E723">
        <v>4999</v>
      </c>
      <c r="F723" s="106" t="s">
        <v>2077</v>
      </c>
      <c r="G723" s="106" t="s">
        <v>263</v>
      </c>
      <c r="H723" s="106" t="s">
        <v>268</v>
      </c>
      <c r="I723">
        <v>121</v>
      </c>
    </row>
    <row r="724" spans="1:10" x14ac:dyDescent="0.2">
      <c r="A724" s="106" t="s">
        <v>373</v>
      </c>
      <c r="B724" s="106" t="s">
        <v>316</v>
      </c>
      <c r="C724" s="106" t="s">
        <v>253</v>
      </c>
      <c r="D724" s="106" t="s">
        <v>254</v>
      </c>
      <c r="E724">
        <v>5162</v>
      </c>
      <c r="F724" s="106" t="s">
        <v>2078</v>
      </c>
      <c r="G724" s="106" t="s">
        <v>259</v>
      </c>
      <c r="H724" s="106" t="s">
        <v>456</v>
      </c>
      <c r="I724">
        <v>38</v>
      </c>
    </row>
    <row r="725" spans="1:10" x14ac:dyDescent="0.2">
      <c r="A725" s="106" t="s">
        <v>373</v>
      </c>
      <c r="B725" s="106" t="s">
        <v>316</v>
      </c>
      <c r="C725" s="106" t="s">
        <v>262</v>
      </c>
      <c r="D725" s="106" t="s">
        <v>254</v>
      </c>
      <c r="E725">
        <v>5301</v>
      </c>
      <c r="F725" s="106" t="s">
        <v>1406</v>
      </c>
      <c r="G725" s="106" t="s">
        <v>255</v>
      </c>
      <c r="H725" s="106" t="s">
        <v>297</v>
      </c>
      <c r="I725" t="s">
        <v>278</v>
      </c>
      <c r="J725" t="s">
        <v>3765</v>
      </c>
    </row>
    <row r="726" spans="1:10" x14ac:dyDescent="0.2">
      <c r="A726" s="106" t="s">
        <v>373</v>
      </c>
      <c r="B726" s="106" t="s">
        <v>316</v>
      </c>
      <c r="C726" s="106" t="s">
        <v>253</v>
      </c>
      <c r="D726" s="106" t="s">
        <v>254</v>
      </c>
      <c r="E726">
        <v>5411</v>
      </c>
      <c r="F726" s="106" t="s">
        <v>2079</v>
      </c>
      <c r="G726" s="106" t="s">
        <v>255</v>
      </c>
      <c r="H726" s="106" t="s">
        <v>599</v>
      </c>
      <c r="I726" t="s">
        <v>332</v>
      </c>
      <c r="J726" t="s">
        <v>3766</v>
      </c>
    </row>
    <row r="727" spans="1:10" x14ac:dyDescent="0.2">
      <c r="A727" s="106" t="s">
        <v>373</v>
      </c>
      <c r="B727" s="106" t="s">
        <v>316</v>
      </c>
      <c r="C727" s="106" t="s">
        <v>253</v>
      </c>
      <c r="D727" s="106" t="s">
        <v>254</v>
      </c>
      <c r="E727">
        <v>5463</v>
      </c>
      <c r="F727" s="106" t="s">
        <v>2080</v>
      </c>
      <c r="G727" s="106" t="s">
        <v>255</v>
      </c>
      <c r="H727" s="106" t="s">
        <v>599</v>
      </c>
      <c r="I727" t="s">
        <v>278</v>
      </c>
      <c r="J727" t="s">
        <v>3030</v>
      </c>
    </row>
    <row r="728" spans="1:10" x14ac:dyDescent="0.2">
      <c r="A728" s="106" t="s">
        <v>373</v>
      </c>
      <c r="B728" s="106" t="s">
        <v>316</v>
      </c>
      <c r="C728" s="106" t="s">
        <v>253</v>
      </c>
      <c r="D728" s="106" t="s">
        <v>254</v>
      </c>
      <c r="E728">
        <v>5644</v>
      </c>
      <c r="F728" s="106" t="s">
        <v>2081</v>
      </c>
      <c r="G728" s="106" t="s">
        <v>263</v>
      </c>
      <c r="H728" s="106" t="s">
        <v>599</v>
      </c>
      <c r="I728">
        <v>47</v>
      </c>
    </row>
    <row r="729" spans="1:10" x14ac:dyDescent="0.2">
      <c r="A729" s="106" t="s">
        <v>373</v>
      </c>
      <c r="B729" s="106" t="s">
        <v>316</v>
      </c>
      <c r="C729" s="106" t="s">
        <v>253</v>
      </c>
      <c r="D729" s="106" t="s">
        <v>254</v>
      </c>
      <c r="E729">
        <v>5706</v>
      </c>
      <c r="F729" s="106" t="s">
        <v>1402</v>
      </c>
      <c r="G729" s="106" t="s">
        <v>255</v>
      </c>
      <c r="H729" s="106" t="s">
        <v>343</v>
      </c>
      <c r="I729" t="s">
        <v>286</v>
      </c>
      <c r="J729" t="s">
        <v>3767</v>
      </c>
    </row>
    <row r="730" spans="1:10" x14ac:dyDescent="0.2">
      <c r="A730" s="106" t="s">
        <v>373</v>
      </c>
      <c r="B730" s="106" t="s">
        <v>316</v>
      </c>
      <c r="C730" s="106" t="s">
        <v>253</v>
      </c>
      <c r="D730" s="106" t="s">
        <v>254</v>
      </c>
      <c r="E730">
        <v>5711</v>
      </c>
      <c r="F730" s="106" t="s">
        <v>2082</v>
      </c>
      <c r="G730" s="106" t="s">
        <v>255</v>
      </c>
      <c r="H730" s="106" t="s">
        <v>343</v>
      </c>
      <c r="I730" t="s">
        <v>322</v>
      </c>
      <c r="J730" t="s">
        <v>3768</v>
      </c>
    </row>
    <row r="731" spans="1:10" x14ac:dyDescent="0.2">
      <c r="A731" s="106" t="s">
        <v>373</v>
      </c>
      <c r="B731" s="106" t="s">
        <v>316</v>
      </c>
      <c r="C731" s="106" t="s">
        <v>253</v>
      </c>
      <c r="D731" s="106" t="s">
        <v>254</v>
      </c>
      <c r="E731">
        <v>5714</v>
      </c>
      <c r="F731" s="106" t="s">
        <v>377</v>
      </c>
      <c r="G731" s="106" t="s">
        <v>255</v>
      </c>
      <c r="H731" s="106" t="s">
        <v>343</v>
      </c>
      <c r="I731" t="s">
        <v>278</v>
      </c>
      <c r="J731" t="s">
        <v>3769</v>
      </c>
    </row>
    <row r="732" spans="1:10" x14ac:dyDescent="0.2">
      <c r="A732" s="106" t="s">
        <v>373</v>
      </c>
      <c r="B732" s="106" t="s">
        <v>316</v>
      </c>
      <c r="C732" s="106" t="s">
        <v>253</v>
      </c>
      <c r="D732" s="106" t="s">
        <v>254</v>
      </c>
      <c r="E732">
        <v>5915</v>
      </c>
      <c r="F732" s="106" t="s">
        <v>2083</v>
      </c>
      <c r="G732" s="106" t="s">
        <v>255</v>
      </c>
      <c r="H732" s="106" t="s">
        <v>270</v>
      </c>
      <c r="I732">
        <v>92</v>
      </c>
    </row>
    <row r="733" spans="1:10" x14ac:dyDescent="0.2">
      <c r="A733" s="106" t="s">
        <v>373</v>
      </c>
      <c r="B733" s="106" t="s">
        <v>316</v>
      </c>
      <c r="C733" s="106" t="s">
        <v>257</v>
      </c>
      <c r="D733" s="106" t="s">
        <v>258</v>
      </c>
      <c r="E733">
        <v>5921</v>
      </c>
      <c r="F733" s="106" t="s">
        <v>2084</v>
      </c>
      <c r="G733" s="106" t="s">
        <v>263</v>
      </c>
      <c r="H733" s="106" t="s">
        <v>270</v>
      </c>
      <c r="I733">
        <v>77</v>
      </c>
    </row>
    <row r="734" spans="1:10" x14ac:dyDescent="0.2">
      <c r="A734" s="106" t="s">
        <v>373</v>
      </c>
      <c r="B734" s="106" t="s">
        <v>316</v>
      </c>
      <c r="C734" s="106" t="s">
        <v>253</v>
      </c>
      <c r="D734" s="106" t="s">
        <v>258</v>
      </c>
      <c r="E734">
        <v>5939</v>
      </c>
      <c r="F734" s="106" t="s">
        <v>2085</v>
      </c>
      <c r="G734" s="106" t="s">
        <v>259</v>
      </c>
      <c r="H734" s="106" t="s">
        <v>270</v>
      </c>
      <c r="I734">
        <v>83</v>
      </c>
    </row>
    <row r="735" spans="1:10" x14ac:dyDescent="0.2">
      <c r="A735" s="106" t="s">
        <v>373</v>
      </c>
      <c r="B735" s="106" t="s">
        <v>316</v>
      </c>
      <c r="C735" s="106" t="s">
        <v>253</v>
      </c>
      <c r="D735" s="106" t="s">
        <v>254</v>
      </c>
      <c r="E735">
        <v>5947</v>
      </c>
      <c r="F735" s="106" t="s">
        <v>2086</v>
      </c>
      <c r="G735" s="106" t="s">
        <v>255</v>
      </c>
      <c r="H735" s="106" t="s">
        <v>270</v>
      </c>
      <c r="I735" t="s">
        <v>305</v>
      </c>
      <c r="J735" t="s">
        <v>3540</v>
      </c>
    </row>
    <row r="736" spans="1:10" x14ac:dyDescent="0.2">
      <c r="A736" s="106" t="s">
        <v>373</v>
      </c>
      <c r="B736" s="106" t="s">
        <v>316</v>
      </c>
      <c r="C736" s="106" t="s">
        <v>253</v>
      </c>
      <c r="D736" s="106" t="s">
        <v>258</v>
      </c>
      <c r="E736">
        <v>5962</v>
      </c>
      <c r="F736" s="106" t="s">
        <v>2087</v>
      </c>
      <c r="G736" s="106" t="s">
        <v>263</v>
      </c>
      <c r="H736" s="106" t="s">
        <v>277</v>
      </c>
      <c r="I736">
        <v>18</v>
      </c>
    </row>
    <row r="737" spans="1:10" x14ac:dyDescent="0.2">
      <c r="A737" s="106" t="s">
        <v>373</v>
      </c>
      <c r="B737" s="106" t="s">
        <v>316</v>
      </c>
      <c r="C737" s="106" t="s">
        <v>253</v>
      </c>
      <c r="D737" s="106" t="s">
        <v>254</v>
      </c>
      <c r="E737">
        <v>5985</v>
      </c>
      <c r="F737" s="106" t="s">
        <v>2088</v>
      </c>
      <c r="G737" s="106" t="s">
        <v>255</v>
      </c>
      <c r="H737" s="106" t="s">
        <v>270</v>
      </c>
      <c r="I737">
        <v>183</v>
      </c>
    </row>
    <row r="738" spans="1:10" x14ac:dyDescent="0.2">
      <c r="A738" s="106" t="s">
        <v>373</v>
      </c>
      <c r="B738" s="106" t="s">
        <v>316</v>
      </c>
      <c r="C738" s="106" t="s">
        <v>253</v>
      </c>
      <c r="D738" s="106" t="s">
        <v>254</v>
      </c>
      <c r="E738">
        <v>6167</v>
      </c>
      <c r="F738" s="106" t="s">
        <v>2089</v>
      </c>
      <c r="G738" s="106" t="s">
        <v>255</v>
      </c>
      <c r="H738" s="106" t="s">
        <v>276</v>
      </c>
      <c r="I738">
        <v>146</v>
      </c>
    </row>
    <row r="739" spans="1:10" x14ac:dyDescent="0.2">
      <c r="A739" s="106" t="s">
        <v>373</v>
      </c>
      <c r="B739" s="106" t="s">
        <v>316</v>
      </c>
      <c r="C739" s="106" t="s">
        <v>264</v>
      </c>
      <c r="D739" s="106" t="s">
        <v>258</v>
      </c>
      <c r="E739">
        <v>6175</v>
      </c>
      <c r="F739" s="106" t="s">
        <v>2090</v>
      </c>
      <c r="G739" s="106" t="s">
        <v>255</v>
      </c>
      <c r="H739" s="106" t="s">
        <v>260</v>
      </c>
      <c r="I739">
        <v>147</v>
      </c>
    </row>
    <row r="740" spans="1:10" x14ac:dyDescent="0.2">
      <c r="A740" s="106" t="s">
        <v>373</v>
      </c>
      <c r="B740" s="106" t="s">
        <v>316</v>
      </c>
      <c r="C740" s="106" t="s">
        <v>253</v>
      </c>
      <c r="D740" s="106" t="s">
        <v>258</v>
      </c>
      <c r="E740">
        <v>6188</v>
      </c>
      <c r="F740" s="106" t="s">
        <v>2091</v>
      </c>
      <c r="G740" s="106" t="s">
        <v>263</v>
      </c>
      <c r="H740" s="106" t="s">
        <v>260</v>
      </c>
      <c r="I740">
        <v>63</v>
      </c>
    </row>
    <row r="741" spans="1:10" x14ac:dyDescent="0.2">
      <c r="A741" s="106" t="s">
        <v>373</v>
      </c>
      <c r="B741" s="106" t="s">
        <v>316</v>
      </c>
      <c r="C741" s="106" t="s">
        <v>257</v>
      </c>
      <c r="D741" s="106" t="s">
        <v>258</v>
      </c>
      <c r="E741">
        <v>6194</v>
      </c>
      <c r="F741" s="106" t="s">
        <v>2092</v>
      </c>
      <c r="G741" s="106" t="s">
        <v>255</v>
      </c>
      <c r="H741" s="106" t="s">
        <v>260</v>
      </c>
      <c r="I741">
        <v>502</v>
      </c>
    </row>
    <row r="742" spans="1:10" x14ac:dyDescent="0.2">
      <c r="A742" s="106" t="s">
        <v>373</v>
      </c>
      <c r="B742" s="106" t="s">
        <v>316</v>
      </c>
      <c r="C742" s="106" t="s">
        <v>253</v>
      </c>
      <c r="D742" s="106" t="s">
        <v>254</v>
      </c>
      <c r="E742">
        <v>6208</v>
      </c>
      <c r="F742" s="106" t="s">
        <v>2838</v>
      </c>
      <c r="G742" s="106" t="s">
        <v>255</v>
      </c>
      <c r="H742" s="106" t="s">
        <v>276</v>
      </c>
      <c r="I742">
        <v>103</v>
      </c>
    </row>
    <row r="743" spans="1:10" x14ac:dyDescent="0.2">
      <c r="A743" s="106" t="s">
        <v>373</v>
      </c>
      <c r="B743" s="106" t="s">
        <v>316</v>
      </c>
      <c r="C743" s="106" t="s">
        <v>262</v>
      </c>
      <c r="D743" s="106" t="s">
        <v>254</v>
      </c>
      <c r="E743">
        <v>6250</v>
      </c>
      <c r="F743" s="106" t="s">
        <v>2093</v>
      </c>
      <c r="G743" s="106" t="s">
        <v>255</v>
      </c>
      <c r="H743" s="106" t="s">
        <v>276</v>
      </c>
      <c r="I743" s="106">
        <v>499</v>
      </c>
      <c r="J743" s="106"/>
    </row>
    <row r="744" spans="1:10" x14ac:dyDescent="0.2">
      <c r="A744" s="106" t="s">
        <v>373</v>
      </c>
      <c r="B744" s="106" t="s">
        <v>316</v>
      </c>
      <c r="C744" s="106" t="s">
        <v>253</v>
      </c>
      <c r="D744" s="106" t="s">
        <v>254</v>
      </c>
      <c r="E744">
        <v>6273</v>
      </c>
      <c r="F744" s="106" t="s">
        <v>2094</v>
      </c>
      <c r="G744" s="106" t="s">
        <v>255</v>
      </c>
      <c r="H744" s="106" t="s">
        <v>276</v>
      </c>
      <c r="I744" t="s">
        <v>3528</v>
      </c>
      <c r="J744" t="s">
        <v>3770</v>
      </c>
    </row>
    <row r="745" spans="1:10" x14ac:dyDescent="0.2">
      <c r="A745" s="106" t="s">
        <v>373</v>
      </c>
      <c r="B745" s="106" t="s">
        <v>316</v>
      </c>
      <c r="C745" s="106" t="s">
        <v>262</v>
      </c>
      <c r="D745" s="106" t="s">
        <v>254</v>
      </c>
      <c r="E745">
        <v>6274</v>
      </c>
      <c r="F745" s="106" t="s">
        <v>1517</v>
      </c>
      <c r="G745" s="106" t="s">
        <v>255</v>
      </c>
      <c r="H745" s="106" t="s">
        <v>276</v>
      </c>
      <c r="I745">
        <v>240</v>
      </c>
    </row>
    <row r="746" spans="1:10" x14ac:dyDescent="0.2">
      <c r="A746" s="106" t="s">
        <v>373</v>
      </c>
      <c r="B746" s="106" t="s">
        <v>316</v>
      </c>
      <c r="C746" s="106" t="s">
        <v>253</v>
      </c>
      <c r="D746" s="106" t="s">
        <v>254</v>
      </c>
      <c r="E746">
        <v>6286</v>
      </c>
      <c r="F746" s="106" t="s">
        <v>2095</v>
      </c>
      <c r="G746" s="106" t="s">
        <v>259</v>
      </c>
      <c r="H746" s="106" t="s">
        <v>276</v>
      </c>
      <c r="I746">
        <v>38</v>
      </c>
    </row>
    <row r="747" spans="1:10" x14ac:dyDescent="0.2">
      <c r="A747" s="106" t="s">
        <v>373</v>
      </c>
      <c r="B747" s="106" t="s">
        <v>316</v>
      </c>
      <c r="C747" s="106" t="s">
        <v>253</v>
      </c>
      <c r="D747" s="106" t="s">
        <v>254</v>
      </c>
      <c r="E747">
        <v>6306</v>
      </c>
      <c r="F747" s="106" t="s">
        <v>2096</v>
      </c>
      <c r="G747" s="106" t="s">
        <v>255</v>
      </c>
      <c r="H747" s="106" t="s">
        <v>276</v>
      </c>
      <c r="I747">
        <v>325</v>
      </c>
    </row>
    <row r="748" spans="1:10" x14ac:dyDescent="0.2">
      <c r="A748" s="106" t="s">
        <v>373</v>
      </c>
      <c r="B748" s="106" t="s">
        <v>316</v>
      </c>
      <c r="C748" s="106" t="s">
        <v>257</v>
      </c>
      <c r="D748" s="106" t="s">
        <v>254</v>
      </c>
      <c r="E748">
        <v>6338</v>
      </c>
      <c r="F748" s="106" t="s">
        <v>2097</v>
      </c>
      <c r="G748" s="106" t="s">
        <v>263</v>
      </c>
      <c r="H748" s="106" t="s">
        <v>276</v>
      </c>
      <c r="I748">
        <v>30</v>
      </c>
    </row>
    <row r="749" spans="1:10" x14ac:dyDescent="0.2">
      <c r="A749" s="106" t="s">
        <v>373</v>
      </c>
      <c r="B749" s="106" t="s">
        <v>316</v>
      </c>
      <c r="C749" s="106" t="s">
        <v>262</v>
      </c>
      <c r="D749" s="106" t="s">
        <v>254</v>
      </c>
      <c r="E749">
        <v>6361</v>
      </c>
      <c r="F749" s="106" t="s">
        <v>2098</v>
      </c>
      <c r="G749" s="106" t="s">
        <v>255</v>
      </c>
      <c r="H749" s="106" t="s">
        <v>276</v>
      </c>
      <c r="I749" t="s">
        <v>322</v>
      </c>
      <c r="J749" t="s">
        <v>3508</v>
      </c>
    </row>
    <row r="750" spans="1:10" x14ac:dyDescent="0.2">
      <c r="A750" s="106" t="s">
        <v>373</v>
      </c>
      <c r="B750" s="106" t="s">
        <v>316</v>
      </c>
      <c r="C750" s="106" t="s">
        <v>253</v>
      </c>
      <c r="D750" s="106" t="s">
        <v>254</v>
      </c>
      <c r="E750">
        <v>6367</v>
      </c>
      <c r="F750" s="106" t="s">
        <v>2099</v>
      </c>
      <c r="G750" s="106" t="s">
        <v>255</v>
      </c>
      <c r="H750" s="106" t="s">
        <v>276</v>
      </c>
      <c r="I750" t="s">
        <v>3771</v>
      </c>
      <c r="J750" t="s">
        <v>3412</v>
      </c>
    </row>
    <row r="751" spans="1:10" x14ac:dyDescent="0.2">
      <c r="A751" s="106" t="s">
        <v>373</v>
      </c>
      <c r="B751" s="106" t="s">
        <v>316</v>
      </c>
      <c r="C751" s="106" t="s">
        <v>253</v>
      </c>
      <c r="D751" s="106" t="s">
        <v>254</v>
      </c>
      <c r="E751">
        <v>6407</v>
      </c>
      <c r="F751" s="106" t="s">
        <v>1335</v>
      </c>
      <c r="G751" s="106" t="s">
        <v>255</v>
      </c>
      <c r="H751" s="106" t="s">
        <v>276</v>
      </c>
      <c r="I751" t="s">
        <v>286</v>
      </c>
      <c r="J751" t="s">
        <v>3417</v>
      </c>
    </row>
    <row r="752" spans="1:10" x14ac:dyDescent="0.2">
      <c r="A752" s="106" t="s">
        <v>373</v>
      </c>
      <c r="B752" s="106" t="s">
        <v>316</v>
      </c>
      <c r="C752" s="106" t="s">
        <v>253</v>
      </c>
      <c r="D752" s="106" t="s">
        <v>254</v>
      </c>
      <c r="E752">
        <v>6408</v>
      </c>
      <c r="F752" s="106" t="s">
        <v>505</v>
      </c>
      <c r="G752" s="106" t="s">
        <v>259</v>
      </c>
      <c r="H752" s="106" t="s">
        <v>276</v>
      </c>
      <c r="I752">
        <v>65</v>
      </c>
    </row>
    <row r="753" spans="1:10" x14ac:dyDescent="0.2">
      <c r="A753" s="106" t="s">
        <v>373</v>
      </c>
      <c r="B753" s="106" t="s">
        <v>316</v>
      </c>
      <c r="C753" s="106" t="s">
        <v>253</v>
      </c>
      <c r="D753" s="106" t="s">
        <v>254</v>
      </c>
      <c r="E753">
        <v>6409</v>
      </c>
      <c r="F753" s="106" t="s">
        <v>2100</v>
      </c>
      <c r="G753" s="106" t="s">
        <v>255</v>
      </c>
      <c r="H753" s="106" t="s">
        <v>276</v>
      </c>
      <c r="I753">
        <v>465</v>
      </c>
    </row>
    <row r="754" spans="1:10" x14ac:dyDescent="0.2">
      <c r="A754" s="106" t="s">
        <v>373</v>
      </c>
      <c r="B754" s="106" t="s">
        <v>316</v>
      </c>
      <c r="C754" s="106" t="s">
        <v>253</v>
      </c>
      <c r="D754" s="106" t="s">
        <v>254</v>
      </c>
      <c r="E754">
        <v>6418</v>
      </c>
      <c r="F754" s="106" t="s">
        <v>2101</v>
      </c>
      <c r="G754" s="106" t="s">
        <v>255</v>
      </c>
      <c r="H754" s="106" t="s">
        <v>276</v>
      </c>
      <c r="I754">
        <v>254</v>
      </c>
    </row>
    <row r="755" spans="1:10" x14ac:dyDescent="0.2">
      <c r="A755" s="106" t="s">
        <v>373</v>
      </c>
      <c r="B755" s="106" t="s">
        <v>316</v>
      </c>
      <c r="C755" s="106" t="s">
        <v>262</v>
      </c>
      <c r="D755" s="106" t="s">
        <v>254</v>
      </c>
      <c r="E755">
        <v>6440</v>
      </c>
      <c r="F755" s="106" t="s">
        <v>1408</v>
      </c>
      <c r="G755" s="106" t="s">
        <v>255</v>
      </c>
      <c r="H755" s="106" t="s">
        <v>276</v>
      </c>
      <c r="I755">
        <v>240</v>
      </c>
    </row>
    <row r="756" spans="1:10" x14ac:dyDescent="0.2">
      <c r="A756" s="106" t="s">
        <v>373</v>
      </c>
      <c r="B756" s="106" t="s">
        <v>316</v>
      </c>
      <c r="C756" s="106" t="s">
        <v>253</v>
      </c>
      <c r="D756" s="106" t="s">
        <v>254</v>
      </c>
      <c r="E756">
        <v>6463</v>
      </c>
      <c r="F756" s="106" t="s">
        <v>2102</v>
      </c>
      <c r="G756" s="106" t="s">
        <v>255</v>
      </c>
      <c r="H756" s="106" t="s">
        <v>276</v>
      </c>
      <c r="I756">
        <v>673</v>
      </c>
    </row>
    <row r="757" spans="1:10" x14ac:dyDescent="0.2">
      <c r="A757" s="106" t="s">
        <v>373</v>
      </c>
      <c r="B757" s="106" t="s">
        <v>316</v>
      </c>
      <c r="C757" s="106" t="s">
        <v>253</v>
      </c>
      <c r="D757" s="106" t="s">
        <v>254</v>
      </c>
      <c r="E757">
        <v>6480</v>
      </c>
      <c r="F757" s="106" t="s">
        <v>2103</v>
      </c>
      <c r="G757" s="106" t="s">
        <v>255</v>
      </c>
      <c r="H757" s="106" t="s">
        <v>276</v>
      </c>
      <c r="I757">
        <v>343</v>
      </c>
    </row>
    <row r="758" spans="1:10" x14ac:dyDescent="0.2">
      <c r="A758" s="106" t="s">
        <v>373</v>
      </c>
      <c r="B758" s="106" t="s">
        <v>316</v>
      </c>
      <c r="C758" s="106" t="s">
        <v>262</v>
      </c>
      <c r="D758" s="106" t="s">
        <v>254</v>
      </c>
      <c r="E758">
        <v>6627</v>
      </c>
      <c r="F758" s="106" t="s">
        <v>602</v>
      </c>
      <c r="G758" s="106" t="s">
        <v>267</v>
      </c>
      <c r="H758" s="106" t="s">
        <v>280</v>
      </c>
      <c r="I758">
        <v>105</v>
      </c>
    </row>
    <row r="759" spans="1:10" x14ac:dyDescent="0.2">
      <c r="A759" s="106" t="s">
        <v>373</v>
      </c>
      <c r="B759" s="106" t="s">
        <v>316</v>
      </c>
      <c r="C759" s="106" t="s">
        <v>253</v>
      </c>
      <c r="D759" s="106" t="s">
        <v>254</v>
      </c>
      <c r="E759">
        <v>6704</v>
      </c>
      <c r="F759" s="106" t="s">
        <v>1337</v>
      </c>
      <c r="G759" s="106" t="s">
        <v>255</v>
      </c>
      <c r="H759" s="106" t="s">
        <v>280</v>
      </c>
      <c r="I759">
        <v>83</v>
      </c>
    </row>
    <row r="760" spans="1:10" x14ac:dyDescent="0.2">
      <c r="A760" s="106" t="s">
        <v>373</v>
      </c>
      <c r="B760" s="106" t="s">
        <v>316</v>
      </c>
      <c r="C760" s="106" t="s">
        <v>262</v>
      </c>
      <c r="D760" s="106" t="s">
        <v>254</v>
      </c>
      <c r="E760">
        <v>6723</v>
      </c>
      <c r="F760" s="106" t="s">
        <v>2104</v>
      </c>
      <c r="G760" s="106" t="s">
        <v>255</v>
      </c>
      <c r="H760" s="106" t="s">
        <v>280</v>
      </c>
      <c r="I760" t="s">
        <v>462</v>
      </c>
      <c r="J760" t="s">
        <v>3772</v>
      </c>
    </row>
    <row r="761" spans="1:10" x14ac:dyDescent="0.2">
      <c r="A761" s="106" t="s">
        <v>373</v>
      </c>
      <c r="B761" s="106" t="s">
        <v>316</v>
      </c>
      <c r="C761" s="106" t="s">
        <v>253</v>
      </c>
      <c r="D761" s="106" t="s">
        <v>254</v>
      </c>
      <c r="E761">
        <v>6741</v>
      </c>
      <c r="F761" s="106" t="s">
        <v>2105</v>
      </c>
      <c r="G761" s="106" t="s">
        <v>255</v>
      </c>
      <c r="H761" s="106" t="s">
        <v>280</v>
      </c>
      <c r="I761">
        <v>984</v>
      </c>
    </row>
    <row r="762" spans="1:10" x14ac:dyDescent="0.2">
      <c r="A762" s="106" t="s">
        <v>373</v>
      </c>
      <c r="B762" s="106" t="s">
        <v>316</v>
      </c>
      <c r="C762" s="106" t="s">
        <v>253</v>
      </c>
      <c r="D762" s="106" t="s">
        <v>254</v>
      </c>
      <c r="E762">
        <v>6772</v>
      </c>
      <c r="F762" s="106" t="s">
        <v>2106</v>
      </c>
      <c r="G762" s="106" t="s">
        <v>263</v>
      </c>
      <c r="H762" s="106" t="s">
        <v>280</v>
      </c>
      <c r="I762">
        <v>17</v>
      </c>
    </row>
    <row r="763" spans="1:10" x14ac:dyDescent="0.2">
      <c r="A763" s="106" t="s">
        <v>373</v>
      </c>
      <c r="B763" s="106" t="s">
        <v>316</v>
      </c>
      <c r="C763" s="106" t="s">
        <v>253</v>
      </c>
      <c r="D763" s="106" t="s">
        <v>254</v>
      </c>
      <c r="E763">
        <v>6775</v>
      </c>
      <c r="F763" s="106" t="s">
        <v>2107</v>
      </c>
      <c r="G763" s="106" t="s">
        <v>263</v>
      </c>
      <c r="H763" s="106" t="s">
        <v>280</v>
      </c>
      <c r="I763">
        <v>29</v>
      </c>
    </row>
    <row r="764" spans="1:10" x14ac:dyDescent="0.2">
      <c r="A764" s="106" t="s">
        <v>373</v>
      </c>
      <c r="B764" s="106" t="s">
        <v>316</v>
      </c>
      <c r="C764" s="106" t="s">
        <v>264</v>
      </c>
      <c r="D764" s="106" t="s">
        <v>254</v>
      </c>
      <c r="E764">
        <v>6916</v>
      </c>
      <c r="F764" s="106" t="s">
        <v>1409</v>
      </c>
      <c r="G764" s="106" t="s">
        <v>255</v>
      </c>
      <c r="H764" s="106" t="s">
        <v>280</v>
      </c>
      <c r="I764">
        <v>156</v>
      </c>
    </row>
    <row r="765" spans="1:10" x14ac:dyDescent="0.2">
      <c r="A765" s="106" t="s">
        <v>373</v>
      </c>
      <c r="B765" s="106" t="s">
        <v>316</v>
      </c>
      <c r="C765" s="106" t="s">
        <v>253</v>
      </c>
      <c r="D765" s="106" t="s">
        <v>254</v>
      </c>
      <c r="E765">
        <v>6926</v>
      </c>
      <c r="F765" s="106" t="s">
        <v>2108</v>
      </c>
      <c r="G765" s="106" t="s">
        <v>255</v>
      </c>
      <c r="H765" s="106" t="s">
        <v>280</v>
      </c>
      <c r="I765">
        <v>87</v>
      </c>
    </row>
    <row r="766" spans="1:10" x14ac:dyDescent="0.2">
      <c r="A766" s="106" t="s">
        <v>373</v>
      </c>
      <c r="B766" s="106" t="s">
        <v>316</v>
      </c>
      <c r="C766" s="106" t="s">
        <v>253</v>
      </c>
      <c r="D766" s="106" t="s">
        <v>254</v>
      </c>
      <c r="E766">
        <v>6962</v>
      </c>
      <c r="F766" s="106" t="s">
        <v>2109</v>
      </c>
      <c r="G766" s="106" t="s">
        <v>255</v>
      </c>
      <c r="H766" s="106" t="s">
        <v>280</v>
      </c>
      <c r="I766">
        <v>161</v>
      </c>
    </row>
    <row r="767" spans="1:10" x14ac:dyDescent="0.2">
      <c r="A767" s="106" t="s">
        <v>373</v>
      </c>
      <c r="B767" s="106" t="s">
        <v>316</v>
      </c>
      <c r="C767" s="106" t="s">
        <v>262</v>
      </c>
      <c r="D767" s="106" t="s">
        <v>254</v>
      </c>
      <c r="E767">
        <v>7037</v>
      </c>
      <c r="F767" s="106" t="s">
        <v>2110</v>
      </c>
      <c r="G767" s="106" t="s">
        <v>267</v>
      </c>
      <c r="H767" s="106" t="s">
        <v>260</v>
      </c>
      <c r="I767">
        <v>50</v>
      </c>
    </row>
    <row r="768" spans="1:10" x14ac:dyDescent="0.2">
      <c r="A768" s="106" t="s">
        <v>373</v>
      </c>
      <c r="B768" s="106" t="s">
        <v>316</v>
      </c>
      <c r="C768" s="106" t="s">
        <v>253</v>
      </c>
      <c r="D768" s="106" t="s">
        <v>258</v>
      </c>
      <c r="E768">
        <v>7047</v>
      </c>
      <c r="F768" s="106" t="s">
        <v>2111</v>
      </c>
      <c r="G768" s="106" t="s">
        <v>267</v>
      </c>
      <c r="H768" s="106" t="s">
        <v>260</v>
      </c>
      <c r="I768">
        <v>103</v>
      </c>
    </row>
    <row r="769" spans="1:10" x14ac:dyDescent="0.2">
      <c r="A769" s="106" t="s">
        <v>373</v>
      </c>
      <c r="B769" s="106" t="s">
        <v>316</v>
      </c>
      <c r="C769" s="106" t="s">
        <v>253</v>
      </c>
      <c r="D769" s="106" t="s">
        <v>254</v>
      </c>
      <c r="E769">
        <v>7058</v>
      </c>
      <c r="F769" s="106" t="s">
        <v>435</v>
      </c>
      <c r="G769" s="106" t="s">
        <v>259</v>
      </c>
      <c r="H769" s="106" t="s">
        <v>260</v>
      </c>
      <c r="I769">
        <v>77</v>
      </c>
    </row>
    <row r="770" spans="1:10" x14ac:dyDescent="0.2">
      <c r="A770" s="106" t="s">
        <v>373</v>
      </c>
      <c r="B770" s="106" t="s">
        <v>316</v>
      </c>
      <c r="C770" s="106" t="s">
        <v>257</v>
      </c>
      <c r="D770" s="106" t="s">
        <v>258</v>
      </c>
      <c r="E770">
        <v>7066</v>
      </c>
      <c r="F770" s="106" t="s">
        <v>2112</v>
      </c>
      <c r="G770" s="106" t="s">
        <v>267</v>
      </c>
      <c r="H770" s="106" t="s">
        <v>260</v>
      </c>
      <c r="I770">
        <v>46</v>
      </c>
    </row>
    <row r="771" spans="1:10" x14ac:dyDescent="0.2">
      <c r="A771" s="106" t="s">
        <v>373</v>
      </c>
      <c r="B771" s="106" t="s">
        <v>316</v>
      </c>
      <c r="C771" s="106" t="s">
        <v>257</v>
      </c>
      <c r="D771" s="106" t="s">
        <v>254</v>
      </c>
      <c r="E771">
        <v>7069</v>
      </c>
      <c r="F771" s="106" t="s">
        <v>1216</v>
      </c>
      <c r="G771" s="106" t="s">
        <v>267</v>
      </c>
      <c r="H771" s="106" t="s">
        <v>260</v>
      </c>
      <c r="I771">
        <v>237</v>
      </c>
    </row>
    <row r="772" spans="1:10" x14ac:dyDescent="0.2">
      <c r="A772" s="106" t="s">
        <v>373</v>
      </c>
      <c r="B772" s="106" t="s">
        <v>316</v>
      </c>
      <c r="C772" s="106" t="s">
        <v>253</v>
      </c>
      <c r="D772" s="106" t="s">
        <v>258</v>
      </c>
      <c r="E772">
        <v>7157</v>
      </c>
      <c r="F772" s="106" t="s">
        <v>2113</v>
      </c>
      <c r="G772" s="106" t="s">
        <v>267</v>
      </c>
      <c r="H772" s="106" t="s">
        <v>565</v>
      </c>
      <c r="I772">
        <v>366</v>
      </c>
    </row>
    <row r="773" spans="1:10" x14ac:dyDescent="0.2">
      <c r="A773" s="106" t="s">
        <v>373</v>
      </c>
      <c r="B773" s="106" t="s">
        <v>316</v>
      </c>
      <c r="C773" s="106" t="s">
        <v>262</v>
      </c>
      <c r="D773" s="106" t="s">
        <v>254</v>
      </c>
      <c r="E773">
        <v>7272</v>
      </c>
      <c r="F773" s="106" t="s">
        <v>2114</v>
      </c>
      <c r="G773" s="106" t="s">
        <v>255</v>
      </c>
      <c r="H773" s="106" t="s">
        <v>285</v>
      </c>
      <c r="I773" t="s">
        <v>441</v>
      </c>
      <c r="J773" t="s">
        <v>3773</v>
      </c>
    </row>
    <row r="774" spans="1:10" x14ac:dyDescent="0.2">
      <c r="A774" s="106" t="s">
        <v>373</v>
      </c>
      <c r="B774" s="106" t="s">
        <v>316</v>
      </c>
      <c r="C774" s="106" t="s">
        <v>253</v>
      </c>
      <c r="D774" s="106" t="s">
        <v>254</v>
      </c>
      <c r="E774">
        <v>7294</v>
      </c>
      <c r="F774" s="106" t="s">
        <v>378</v>
      </c>
      <c r="G774" s="106" t="s">
        <v>255</v>
      </c>
      <c r="H774" s="106" t="s">
        <v>285</v>
      </c>
      <c r="I774">
        <v>373</v>
      </c>
    </row>
    <row r="775" spans="1:10" x14ac:dyDescent="0.2">
      <c r="A775" s="106" t="s">
        <v>373</v>
      </c>
      <c r="B775" s="106" t="s">
        <v>316</v>
      </c>
      <c r="C775" s="106" t="s">
        <v>262</v>
      </c>
      <c r="D775" s="106" t="s">
        <v>254</v>
      </c>
      <c r="E775">
        <v>7309</v>
      </c>
      <c r="F775" s="106" t="s">
        <v>2115</v>
      </c>
      <c r="G775" s="106" t="s">
        <v>255</v>
      </c>
      <c r="H775" s="106" t="s">
        <v>285</v>
      </c>
      <c r="I775" t="s">
        <v>283</v>
      </c>
      <c r="J775" t="s">
        <v>3518</v>
      </c>
    </row>
    <row r="776" spans="1:10" x14ac:dyDescent="0.2">
      <c r="A776" s="106" t="s">
        <v>373</v>
      </c>
      <c r="B776" s="106" t="s">
        <v>316</v>
      </c>
      <c r="C776" s="106" t="s">
        <v>253</v>
      </c>
      <c r="D776" s="106" t="s">
        <v>254</v>
      </c>
      <c r="E776">
        <v>7413</v>
      </c>
      <c r="F776" s="106" t="s">
        <v>2116</v>
      </c>
      <c r="G776" s="106" t="s">
        <v>259</v>
      </c>
      <c r="H776" s="106" t="s">
        <v>261</v>
      </c>
      <c r="I776" s="106">
        <v>14</v>
      </c>
      <c r="J776" s="106"/>
    </row>
    <row r="777" spans="1:10" x14ac:dyDescent="0.2">
      <c r="A777" s="106" t="s">
        <v>373</v>
      </c>
      <c r="B777" s="106" t="s">
        <v>316</v>
      </c>
      <c r="C777" s="106" t="s">
        <v>253</v>
      </c>
      <c r="D777" s="106" t="s">
        <v>258</v>
      </c>
      <c r="E777">
        <v>7448</v>
      </c>
      <c r="F777" s="106" t="s">
        <v>2117</v>
      </c>
      <c r="G777" s="106" t="s">
        <v>255</v>
      </c>
      <c r="H777" s="106" t="s">
        <v>265</v>
      </c>
      <c r="I777">
        <v>49</v>
      </c>
    </row>
    <row r="778" spans="1:10" x14ac:dyDescent="0.2">
      <c r="A778" s="106" t="s">
        <v>373</v>
      </c>
      <c r="B778" s="106" t="s">
        <v>316</v>
      </c>
      <c r="C778" s="106" t="s">
        <v>253</v>
      </c>
      <c r="D778" s="106" t="s">
        <v>254</v>
      </c>
      <c r="E778">
        <v>7472</v>
      </c>
      <c r="F778" s="106" t="s">
        <v>2118</v>
      </c>
      <c r="G778" s="106" t="s">
        <v>259</v>
      </c>
      <c r="H778" s="106" t="s">
        <v>261</v>
      </c>
      <c r="I778">
        <v>152</v>
      </c>
    </row>
    <row r="779" spans="1:10" x14ac:dyDescent="0.2">
      <c r="A779" s="106" t="s">
        <v>373</v>
      </c>
      <c r="B779" s="106" t="s">
        <v>316</v>
      </c>
      <c r="C779" s="106" t="s">
        <v>253</v>
      </c>
      <c r="D779" s="106" t="s">
        <v>258</v>
      </c>
      <c r="E779">
        <v>7481</v>
      </c>
      <c r="F779" s="106" t="s">
        <v>463</v>
      </c>
      <c r="G779" s="106" t="s">
        <v>255</v>
      </c>
      <c r="H779" s="106" t="s">
        <v>261</v>
      </c>
      <c r="I779">
        <v>124</v>
      </c>
    </row>
    <row r="780" spans="1:10" x14ac:dyDescent="0.2">
      <c r="A780" s="106" t="s">
        <v>373</v>
      </c>
      <c r="B780" s="106" t="s">
        <v>316</v>
      </c>
      <c r="C780" s="106" t="s">
        <v>253</v>
      </c>
      <c r="D780" s="106" t="s">
        <v>254</v>
      </c>
      <c r="E780">
        <v>7523</v>
      </c>
      <c r="F780" s="106" t="s">
        <v>2119</v>
      </c>
      <c r="G780" s="106" t="s">
        <v>259</v>
      </c>
      <c r="H780" s="106" t="s">
        <v>265</v>
      </c>
      <c r="I780">
        <v>101</v>
      </c>
    </row>
    <row r="781" spans="1:10" x14ac:dyDescent="0.2">
      <c r="A781" s="106" t="s">
        <v>373</v>
      </c>
      <c r="B781" s="106" t="s">
        <v>316</v>
      </c>
      <c r="C781" s="106" t="s">
        <v>253</v>
      </c>
      <c r="D781" s="106" t="s">
        <v>258</v>
      </c>
      <c r="E781">
        <v>7577</v>
      </c>
      <c r="F781" s="106" t="s">
        <v>2120</v>
      </c>
      <c r="G781" s="106" t="s">
        <v>259</v>
      </c>
      <c r="H781" s="106" t="s">
        <v>265</v>
      </c>
      <c r="I781">
        <v>39</v>
      </c>
    </row>
    <row r="782" spans="1:10" x14ac:dyDescent="0.2">
      <c r="A782" s="106" t="s">
        <v>373</v>
      </c>
      <c r="B782" s="106" t="s">
        <v>316</v>
      </c>
      <c r="C782" s="106" t="s">
        <v>253</v>
      </c>
      <c r="D782" s="106" t="s">
        <v>254</v>
      </c>
      <c r="E782">
        <v>7602</v>
      </c>
      <c r="F782" s="106" t="s">
        <v>2121</v>
      </c>
      <c r="G782" s="106" t="s">
        <v>263</v>
      </c>
      <c r="H782" s="106" t="s">
        <v>261</v>
      </c>
      <c r="I782" s="106">
        <v>84</v>
      </c>
      <c r="J782" s="106"/>
    </row>
    <row r="783" spans="1:10" x14ac:dyDescent="0.2">
      <c r="A783" s="106" t="s">
        <v>373</v>
      </c>
      <c r="B783" s="106" t="s">
        <v>316</v>
      </c>
      <c r="C783" s="106" t="s">
        <v>262</v>
      </c>
      <c r="D783" s="106" t="s">
        <v>254</v>
      </c>
      <c r="E783">
        <v>7625</v>
      </c>
      <c r="F783" s="106" t="s">
        <v>2122</v>
      </c>
      <c r="G783" s="106" t="s">
        <v>263</v>
      </c>
      <c r="H783" s="106" t="s">
        <v>265</v>
      </c>
      <c r="I783">
        <v>22</v>
      </c>
    </row>
    <row r="784" spans="1:10" x14ac:dyDescent="0.2">
      <c r="A784" s="106" t="s">
        <v>373</v>
      </c>
      <c r="B784" s="106" t="s">
        <v>316</v>
      </c>
      <c r="C784" s="106" t="s">
        <v>253</v>
      </c>
      <c r="D784" s="106" t="s">
        <v>254</v>
      </c>
      <c r="E784">
        <v>7734</v>
      </c>
      <c r="F784" s="106" t="s">
        <v>2123</v>
      </c>
      <c r="G784" s="106" t="s">
        <v>255</v>
      </c>
      <c r="H784" s="106" t="s">
        <v>331</v>
      </c>
      <c r="I784">
        <v>552</v>
      </c>
    </row>
    <row r="785" spans="1:10" x14ac:dyDescent="0.2">
      <c r="A785" s="106" t="s">
        <v>373</v>
      </c>
      <c r="B785" s="106" t="s">
        <v>316</v>
      </c>
      <c r="C785" s="106" t="s">
        <v>253</v>
      </c>
      <c r="D785" s="106" t="s">
        <v>254</v>
      </c>
      <c r="E785">
        <v>7762</v>
      </c>
      <c r="F785" s="106" t="s">
        <v>1478</v>
      </c>
      <c r="G785" s="106" t="s">
        <v>255</v>
      </c>
      <c r="H785" s="106" t="s">
        <v>331</v>
      </c>
      <c r="I785" t="s">
        <v>286</v>
      </c>
      <c r="J785" t="s">
        <v>3774</v>
      </c>
    </row>
    <row r="786" spans="1:10" x14ac:dyDescent="0.2">
      <c r="A786" s="106" t="s">
        <v>373</v>
      </c>
      <c r="B786" s="106" t="s">
        <v>316</v>
      </c>
      <c r="C786" s="106" t="s">
        <v>264</v>
      </c>
      <c r="D786" s="106" t="s">
        <v>254</v>
      </c>
      <c r="E786">
        <v>7812</v>
      </c>
      <c r="F786" s="106" t="s">
        <v>2124</v>
      </c>
      <c r="G786" s="106" t="s">
        <v>263</v>
      </c>
      <c r="H786" s="106" t="s">
        <v>277</v>
      </c>
      <c r="I786">
        <v>40</v>
      </c>
    </row>
    <row r="787" spans="1:10" x14ac:dyDescent="0.2">
      <c r="A787" s="106" t="s">
        <v>373</v>
      </c>
      <c r="B787" s="106" t="s">
        <v>316</v>
      </c>
      <c r="C787" s="106" t="s">
        <v>253</v>
      </c>
      <c r="D787" s="106" t="s">
        <v>254</v>
      </c>
      <c r="E787">
        <v>7867</v>
      </c>
      <c r="F787" s="106" t="s">
        <v>2125</v>
      </c>
      <c r="G787" s="106" t="s">
        <v>255</v>
      </c>
      <c r="H787" s="106" t="s">
        <v>277</v>
      </c>
      <c r="I787" t="s">
        <v>286</v>
      </c>
      <c r="J787" t="s">
        <v>3775</v>
      </c>
    </row>
    <row r="788" spans="1:10" x14ac:dyDescent="0.2">
      <c r="A788" s="106" t="s">
        <v>373</v>
      </c>
      <c r="B788" s="106" t="s">
        <v>316</v>
      </c>
      <c r="C788" s="106" t="s">
        <v>253</v>
      </c>
      <c r="D788" s="106" t="s">
        <v>254</v>
      </c>
      <c r="E788">
        <v>7875</v>
      </c>
      <c r="F788" s="106" t="s">
        <v>2126</v>
      </c>
      <c r="G788" s="106" t="s">
        <v>263</v>
      </c>
      <c r="H788" s="106" t="s">
        <v>277</v>
      </c>
      <c r="I788">
        <v>68</v>
      </c>
    </row>
    <row r="789" spans="1:10" x14ac:dyDescent="0.2">
      <c r="A789" s="106" t="s">
        <v>373</v>
      </c>
      <c r="B789" s="106" t="s">
        <v>316</v>
      </c>
      <c r="C789" s="106" t="s">
        <v>253</v>
      </c>
      <c r="D789" s="106" t="s">
        <v>254</v>
      </c>
      <c r="E789">
        <v>7886</v>
      </c>
      <c r="F789" s="106" t="s">
        <v>2127</v>
      </c>
      <c r="G789" s="106" t="s">
        <v>259</v>
      </c>
      <c r="H789" s="106" t="s">
        <v>268</v>
      </c>
      <c r="I789">
        <v>10</v>
      </c>
    </row>
    <row r="790" spans="1:10" x14ac:dyDescent="0.2">
      <c r="A790" s="106" t="s">
        <v>373</v>
      </c>
      <c r="B790" s="106" t="s">
        <v>316</v>
      </c>
      <c r="C790" s="106" t="s">
        <v>253</v>
      </c>
      <c r="D790" s="106" t="s">
        <v>254</v>
      </c>
      <c r="E790">
        <v>7911</v>
      </c>
      <c r="F790" s="106" t="s">
        <v>2128</v>
      </c>
      <c r="G790" s="106" t="s">
        <v>255</v>
      </c>
      <c r="H790" s="106" t="s">
        <v>277</v>
      </c>
      <c r="I790" t="s">
        <v>441</v>
      </c>
      <c r="J790" t="s">
        <v>3431</v>
      </c>
    </row>
    <row r="791" spans="1:10" x14ac:dyDescent="0.2">
      <c r="A791" s="106" t="s">
        <v>373</v>
      </c>
      <c r="B791" s="106" t="s">
        <v>316</v>
      </c>
      <c r="C791" s="106" t="s">
        <v>253</v>
      </c>
      <c r="D791" s="106" t="s">
        <v>254</v>
      </c>
      <c r="E791">
        <v>7912</v>
      </c>
      <c r="F791" s="106" t="s">
        <v>3308</v>
      </c>
      <c r="G791" s="106" t="s">
        <v>255</v>
      </c>
      <c r="H791" s="106" t="s">
        <v>277</v>
      </c>
      <c r="I791" t="s">
        <v>339</v>
      </c>
      <c r="J791" t="s">
        <v>3776</v>
      </c>
    </row>
    <row r="792" spans="1:10" x14ac:dyDescent="0.2">
      <c r="A792" s="106" t="s">
        <v>373</v>
      </c>
      <c r="B792" s="106" t="s">
        <v>316</v>
      </c>
      <c r="C792" s="106" t="s">
        <v>262</v>
      </c>
      <c r="D792" s="106" t="s">
        <v>254</v>
      </c>
      <c r="E792">
        <v>7963</v>
      </c>
      <c r="F792" s="106" t="s">
        <v>465</v>
      </c>
      <c r="G792" s="106" t="s">
        <v>259</v>
      </c>
      <c r="H792" s="106" t="s">
        <v>277</v>
      </c>
      <c r="I792" s="106">
        <v>102</v>
      </c>
      <c r="J792" s="106"/>
    </row>
    <row r="793" spans="1:10" x14ac:dyDescent="0.2">
      <c r="A793" s="106" t="s">
        <v>373</v>
      </c>
      <c r="B793" s="106" t="s">
        <v>316</v>
      </c>
      <c r="C793" s="106" t="s">
        <v>253</v>
      </c>
      <c r="D793" s="106" t="s">
        <v>254</v>
      </c>
      <c r="E793">
        <v>8097</v>
      </c>
      <c r="F793" s="106" t="s">
        <v>2129</v>
      </c>
      <c r="G793" s="106" t="s">
        <v>255</v>
      </c>
      <c r="H793" s="106" t="s">
        <v>261</v>
      </c>
      <c r="I793" s="106">
        <v>851</v>
      </c>
      <c r="J793" s="106"/>
    </row>
    <row r="794" spans="1:10" x14ac:dyDescent="0.2">
      <c r="A794" s="106" t="s">
        <v>373</v>
      </c>
      <c r="B794" s="106" t="s">
        <v>316</v>
      </c>
      <c r="C794" s="106" t="s">
        <v>253</v>
      </c>
      <c r="D794" s="106" t="s">
        <v>254</v>
      </c>
      <c r="E794">
        <v>8105</v>
      </c>
      <c r="F794" s="106" t="s">
        <v>2130</v>
      </c>
      <c r="G794" s="106" t="s">
        <v>263</v>
      </c>
      <c r="H794" s="106" t="s">
        <v>261</v>
      </c>
      <c r="I794">
        <v>54</v>
      </c>
    </row>
    <row r="795" spans="1:10" x14ac:dyDescent="0.2">
      <c r="A795" s="106" t="s">
        <v>373</v>
      </c>
      <c r="B795" s="106" t="s">
        <v>316</v>
      </c>
      <c r="C795" s="106" t="s">
        <v>253</v>
      </c>
      <c r="D795" s="106" t="s">
        <v>254</v>
      </c>
      <c r="E795">
        <v>8275</v>
      </c>
      <c r="F795" s="106" t="s">
        <v>2131</v>
      </c>
      <c r="G795" s="106" t="s">
        <v>255</v>
      </c>
      <c r="H795" s="106" t="s">
        <v>261</v>
      </c>
      <c r="I795">
        <v>326</v>
      </c>
    </row>
    <row r="796" spans="1:10" x14ac:dyDescent="0.2">
      <c r="A796" t="s">
        <v>373</v>
      </c>
      <c r="B796" t="s">
        <v>316</v>
      </c>
      <c r="C796" t="s">
        <v>253</v>
      </c>
      <c r="D796" t="s">
        <v>254</v>
      </c>
      <c r="E796">
        <v>8416</v>
      </c>
      <c r="F796" t="s">
        <v>2132</v>
      </c>
      <c r="G796" t="s">
        <v>255</v>
      </c>
      <c r="H796" t="s">
        <v>413</v>
      </c>
      <c r="I796">
        <v>87</v>
      </c>
    </row>
    <row r="797" spans="1:10" x14ac:dyDescent="0.2">
      <c r="A797" t="s">
        <v>373</v>
      </c>
      <c r="B797" t="s">
        <v>316</v>
      </c>
      <c r="C797" t="s">
        <v>253</v>
      </c>
      <c r="D797" t="s">
        <v>254</v>
      </c>
      <c r="E797">
        <v>8841</v>
      </c>
      <c r="F797" t="s">
        <v>3042</v>
      </c>
      <c r="G797" t="s">
        <v>255</v>
      </c>
      <c r="H797" t="s">
        <v>281</v>
      </c>
      <c r="I797">
        <v>971</v>
      </c>
    </row>
    <row r="798" spans="1:10" x14ac:dyDescent="0.2">
      <c r="A798" t="s">
        <v>373</v>
      </c>
      <c r="B798" t="s">
        <v>316</v>
      </c>
      <c r="C798" t="s">
        <v>253</v>
      </c>
      <c r="D798" t="s">
        <v>254</v>
      </c>
      <c r="E798">
        <v>8844</v>
      </c>
      <c r="F798" t="s">
        <v>2133</v>
      </c>
      <c r="G798" t="s">
        <v>259</v>
      </c>
      <c r="H798" t="s">
        <v>281</v>
      </c>
      <c r="I798">
        <v>266</v>
      </c>
    </row>
    <row r="799" spans="1:10" x14ac:dyDescent="0.2">
      <c r="A799" t="s">
        <v>373</v>
      </c>
      <c r="B799" t="s">
        <v>316</v>
      </c>
      <c r="C799" t="s">
        <v>253</v>
      </c>
      <c r="D799" t="s">
        <v>254</v>
      </c>
      <c r="E799">
        <v>8850</v>
      </c>
      <c r="F799" t="s">
        <v>2134</v>
      </c>
      <c r="G799" t="s">
        <v>255</v>
      </c>
      <c r="H799" t="s">
        <v>281</v>
      </c>
      <c r="I799" t="s">
        <v>286</v>
      </c>
      <c r="J799" t="s">
        <v>3539</v>
      </c>
    </row>
    <row r="800" spans="1:10" x14ac:dyDescent="0.2">
      <c r="A800" t="s">
        <v>373</v>
      </c>
      <c r="B800" t="s">
        <v>316</v>
      </c>
      <c r="C800" t="s">
        <v>264</v>
      </c>
      <c r="D800" t="s">
        <v>254</v>
      </c>
      <c r="E800">
        <v>8928</v>
      </c>
      <c r="F800" t="s">
        <v>566</v>
      </c>
      <c r="G800" t="s">
        <v>255</v>
      </c>
      <c r="H800" t="s">
        <v>281</v>
      </c>
      <c r="I800">
        <v>201</v>
      </c>
    </row>
    <row r="801" spans="1:10" x14ac:dyDescent="0.2">
      <c r="A801" t="s">
        <v>373</v>
      </c>
      <c r="B801" t="s">
        <v>316</v>
      </c>
      <c r="C801" t="s">
        <v>253</v>
      </c>
      <c r="D801" t="s">
        <v>254</v>
      </c>
      <c r="E801">
        <v>9005</v>
      </c>
      <c r="F801" t="s">
        <v>2135</v>
      </c>
      <c r="G801" t="s">
        <v>255</v>
      </c>
      <c r="H801" t="s">
        <v>338</v>
      </c>
      <c r="I801" t="s">
        <v>462</v>
      </c>
      <c r="J801" t="s">
        <v>2994</v>
      </c>
    </row>
    <row r="802" spans="1:10" x14ac:dyDescent="0.2">
      <c r="A802" t="s">
        <v>373</v>
      </c>
      <c r="B802" t="s">
        <v>316</v>
      </c>
      <c r="C802" t="s">
        <v>253</v>
      </c>
      <c r="D802" t="s">
        <v>254</v>
      </c>
      <c r="E802">
        <v>9073</v>
      </c>
      <c r="F802" t="s">
        <v>2136</v>
      </c>
      <c r="G802" t="s">
        <v>259</v>
      </c>
      <c r="H802" t="s">
        <v>338</v>
      </c>
      <c r="I802">
        <v>16</v>
      </c>
    </row>
    <row r="803" spans="1:10" x14ac:dyDescent="0.2">
      <c r="A803" t="s">
        <v>373</v>
      </c>
      <c r="B803" t="s">
        <v>316</v>
      </c>
      <c r="C803" t="s">
        <v>253</v>
      </c>
      <c r="D803" t="s">
        <v>254</v>
      </c>
      <c r="E803">
        <v>9082</v>
      </c>
      <c r="F803" t="s">
        <v>2137</v>
      </c>
      <c r="G803" t="s">
        <v>263</v>
      </c>
      <c r="H803" t="s">
        <v>338</v>
      </c>
      <c r="I803">
        <v>64</v>
      </c>
    </row>
    <row r="804" spans="1:10" x14ac:dyDescent="0.2">
      <c r="A804" t="s">
        <v>373</v>
      </c>
      <c r="B804" t="s">
        <v>316</v>
      </c>
      <c r="C804" t="s">
        <v>264</v>
      </c>
      <c r="D804" t="s">
        <v>254</v>
      </c>
      <c r="E804">
        <v>9273</v>
      </c>
      <c r="F804" t="s">
        <v>2138</v>
      </c>
      <c r="G804" t="s">
        <v>263</v>
      </c>
      <c r="H804" t="s">
        <v>261</v>
      </c>
      <c r="I804">
        <v>86</v>
      </c>
    </row>
    <row r="805" spans="1:10" x14ac:dyDescent="0.2">
      <c r="A805" t="s">
        <v>373</v>
      </c>
      <c r="B805" t="s">
        <v>316</v>
      </c>
      <c r="C805" t="s">
        <v>253</v>
      </c>
      <c r="D805" t="s">
        <v>254</v>
      </c>
      <c r="E805">
        <v>9310</v>
      </c>
      <c r="F805" t="s">
        <v>2139</v>
      </c>
      <c r="G805" t="s">
        <v>255</v>
      </c>
      <c r="H805" t="s">
        <v>471</v>
      </c>
      <c r="I805">
        <v>331</v>
      </c>
    </row>
    <row r="806" spans="1:10" x14ac:dyDescent="0.2">
      <c r="A806" t="s">
        <v>373</v>
      </c>
      <c r="B806" t="s">
        <v>316</v>
      </c>
      <c r="C806" t="s">
        <v>253</v>
      </c>
      <c r="D806" t="s">
        <v>258</v>
      </c>
      <c r="E806">
        <v>9363</v>
      </c>
      <c r="F806" t="s">
        <v>2140</v>
      </c>
      <c r="G806" t="s">
        <v>263</v>
      </c>
      <c r="H806" t="s">
        <v>471</v>
      </c>
      <c r="I806">
        <v>19</v>
      </c>
    </row>
    <row r="807" spans="1:10" x14ac:dyDescent="0.2">
      <c r="A807" t="s">
        <v>373</v>
      </c>
      <c r="B807" t="s">
        <v>316</v>
      </c>
      <c r="C807" t="s">
        <v>262</v>
      </c>
      <c r="D807" t="s">
        <v>254</v>
      </c>
      <c r="E807">
        <v>9416</v>
      </c>
      <c r="F807" t="s">
        <v>2206</v>
      </c>
      <c r="G807" t="s">
        <v>255</v>
      </c>
      <c r="H807" t="s">
        <v>266</v>
      </c>
      <c r="I807">
        <v>708</v>
      </c>
    </row>
    <row r="808" spans="1:10" x14ac:dyDescent="0.2">
      <c r="A808" t="s">
        <v>373</v>
      </c>
      <c r="B808" t="s">
        <v>316</v>
      </c>
      <c r="C808" t="s">
        <v>253</v>
      </c>
      <c r="D808" t="s">
        <v>254</v>
      </c>
      <c r="E808">
        <v>9423</v>
      </c>
      <c r="F808" t="s">
        <v>2141</v>
      </c>
      <c r="G808" t="s">
        <v>259</v>
      </c>
      <c r="H808" t="s">
        <v>266</v>
      </c>
      <c r="I808">
        <v>25</v>
      </c>
    </row>
    <row r="809" spans="1:10" x14ac:dyDescent="0.2">
      <c r="A809" t="s">
        <v>373</v>
      </c>
      <c r="B809" t="s">
        <v>316</v>
      </c>
      <c r="C809" t="s">
        <v>253</v>
      </c>
      <c r="D809" t="s">
        <v>254</v>
      </c>
      <c r="E809">
        <v>9445</v>
      </c>
      <c r="F809" t="s">
        <v>2142</v>
      </c>
      <c r="G809" t="s">
        <v>263</v>
      </c>
      <c r="H809" t="s">
        <v>266</v>
      </c>
      <c r="I809">
        <v>78</v>
      </c>
    </row>
    <row r="810" spans="1:10" x14ac:dyDescent="0.2">
      <c r="A810" t="s">
        <v>373</v>
      </c>
      <c r="B810" t="s">
        <v>316</v>
      </c>
      <c r="C810" t="s">
        <v>262</v>
      </c>
      <c r="D810" t="s">
        <v>254</v>
      </c>
      <c r="E810">
        <v>9449</v>
      </c>
      <c r="F810" t="s">
        <v>2143</v>
      </c>
      <c r="G810" t="s">
        <v>255</v>
      </c>
      <c r="H810" t="s">
        <v>266</v>
      </c>
      <c r="I810" t="s">
        <v>278</v>
      </c>
      <c r="J810" t="s">
        <v>3777</v>
      </c>
    </row>
    <row r="811" spans="1:10" x14ac:dyDescent="0.2">
      <c r="A811" t="s">
        <v>373</v>
      </c>
      <c r="B811" t="s">
        <v>316</v>
      </c>
      <c r="C811" t="s">
        <v>264</v>
      </c>
      <c r="D811" t="s">
        <v>254</v>
      </c>
      <c r="E811">
        <v>9514</v>
      </c>
      <c r="F811" t="s">
        <v>2144</v>
      </c>
      <c r="G811" t="s">
        <v>255</v>
      </c>
      <c r="H811" t="s">
        <v>415</v>
      </c>
      <c r="I811">
        <v>169</v>
      </c>
    </row>
    <row r="812" spans="1:10" x14ac:dyDescent="0.2">
      <c r="A812" t="s">
        <v>373</v>
      </c>
      <c r="B812" t="s">
        <v>316</v>
      </c>
      <c r="C812" t="s">
        <v>253</v>
      </c>
      <c r="D812" t="s">
        <v>254</v>
      </c>
      <c r="E812">
        <v>9675</v>
      </c>
      <c r="F812" t="s">
        <v>2145</v>
      </c>
      <c r="G812" t="s">
        <v>255</v>
      </c>
      <c r="H812" t="s">
        <v>260</v>
      </c>
      <c r="I812">
        <v>149</v>
      </c>
    </row>
    <row r="813" spans="1:10" x14ac:dyDescent="0.2">
      <c r="A813" t="s">
        <v>373</v>
      </c>
      <c r="B813" t="s">
        <v>316</v>
      </c>
      <c r="C813" t="s">
        <v>253</v>
      </c>
      <c r="D813" t="s">
        <v>258</v>
      </c>
      <c r="E813">
        <v>9695</v>
      </c>
      <c r="F813" t="s">
        <v>2146</v>
      </c>
      <c r="G813" t="s">
        <v>259</v>
      </c>
      <c r="H813" t="s">
        <v>260</v>
      </c>
      <c r="I813">
        <v>37</v>
      </c>
    </row>
    <row r="814" spans="1:10" x14ac:dyDescent="0.2">
      <c r="A814" t="s">
        <v>373</v>
      </c>
      <c r="B814" t="s">
        <v>316</v>
      </c>
      <c r="C814" t="s">
        <v>253</v>
      </c>
      <c r="D814" t="s">
        <v>254</v>
      </c>
      <c r="E814">
        <v>9776</v>
      </c>
      <c r="F814" t="s">
        <v>2147</v>
      </c>
      <c r="G814" t="s">
        <v>259</v>
      </c>
      <c r="H814" t="s">
        <v>260</v>
      </c>
      <c r="I814">
        <v>77</v>
      </c>
    </row>
    <row r="815" spans="1:10" x14ac:dyDescent="0.2">
      <c r="A815" t="s">
        <v>373</v>
      </c>
      <c r="B815" t="s">
        <v>316</v>
      </c>
      <c r="C815" t="s">
        <v>253</v>
      </c>
      <c r="D815" t="s">
        <v>254</v>
      </c>
      <c r="E815">
        <v>9816</v>
      </c>
      <c r="F815" t="s">
        <v>2149</v>
      </c>
      <c r="G815" t="s">
        <v>259</v>
      </c>
      <c r="H815" t="s">
        <v>281</v>
      </c>
      <c r="I815">
        <v>37</v>
      </c>
    </row>
    <row r="816" spans="1:10" x14ac:dyDescent="0.2">
      <c r="A816" t="s">
        <v>373</v>
      </c>
      <c r="B816" t="s">
        <v>316</v>
      </c>
      <c r="C816" t="s">
        <v>253</v>
      </c>
      <c r="D816" t="s">
        <v>254</v>
      </c>
      <c r="E816">
        <v>9873</v>
      </c>
      <c r="F816" t="s">
        <v>1340</v>
      </c>
      <c r="G816" t="s">
        <v>263</v>
      </c>
      <c r="H816" t="s">
        <v>265</v>
      </c>
      <c r="I816">
        <v>678</v>
      </c>
    </row>
    <row r="817" spans="1:10" x14ac:dyDescent="0.2">
      <c r="A817" t="s">
        <v>373</v>
      </c>
      <c r="B817" t="s">
        <v>316</v>
      </c>
      <c r="C817" t="s">
        <v>253</v>
      </c>
      <c r="D817" t="s">
        <v>254</v>
      </c>
      <c r="E817">
        <v>9906</v>
      </c>
      <c r="F817" t="s">
        <v>2150</v>
      </c>
      <c r="G817" t="s">
        <v>259</v>
      </c>
      <c r="H817" t="s">
        <v>261</v>
      </c>
      <c r="I817">
        <v>161</v>
      </c>
    </row>
    <row r="818" spans="1:10" x14ac:dyDescent="0.2">
      <c r="A818" t="s">
        <v>373</v>
      </c>
      <c r="B818" t="s">
        <v>316</v>
      </c>
      <c r="C818" t="s">
        <v>264</v>
      </c>
      <c r="D818" t="s">
        <v>258</v>
      </c>
      <c r="E818">
        <v>9966</v>
      </c>
      <c r="F818" t="s">
        <v>1403</v>
      </c>
      <c r="G818" t="s">
        <v>255</v>
      </c>
      <c r="H818" t="s">
        <v>265</v>
      </c>
      <c r="I818">
        <v>30</v>
      </c>
    </row>
    <row r="819" spans="1:10" x14ac:dyDescent="0.2">
      <c r="A819" t="s">
        <v>373</v>
      </c>
      <c r="B819" t="s">
        <v>316</v>
      </c>
      <c r="C819" t="s">
        <v>253</v>
      </c>
      <c r="D819" t="s">
        <v>254</v>
      </c>
      <c r="E819">
        <v>9984</v>
      </c>
      <c r="F819" t="s">
        <v>2151</v>
      </c>
      <c r="G819" t="s">
        <v>255</v>
      </c>
      <c r="H819" t="s">
        <v>266</v>
      </c>
      <c r="I819" t="s">
        <v>3778</v>
      </c>
      <c r="J819" t="s">
        <v>3544</v>
      </c>
    </row>
    <row r="820" spans="1:10" x14ac:dyDescent="0.2">
      <c r="A820" t="s">
        <v>373</v>
      </c>
      <c r="B820" t="s">
        <v>279</v>
      </c>
      <c r="C820" t="s">
        <v>262</v>
      </c>
      <c r="D820" t="s">
        <v>254</v>
      </c>
      <c r="E820">
        <v>2169</v>
      </c>
      <c r="F820" t="s">
        <v>1404</v>
      </c>
      <c r="G820" t="s">
        <v>255</v>
      </c>
      <c r="H820" t="s">
        <v>260</v>
      </c>
      <c r="I820">
        <v>105</v>
      </c>
    </row>
    <row r="821" spans="1:10" x14ac:dyDescent="0.2">
      <c r="A821" t="s">
        <v>373</v>
      </c>
      <c r="B821" t="s">
        <v>1371</v>
      </c>
      <c r="C821" t="s">
        <v>253</v>
      </c>
      <c r="D821" t="s">
        <v>254</v>
      </c>
      <c r="E821">
        <v>1762</v>
      </c>
      <c r="F821" t="s">
        <v>374</v>
      </c>
      <c r="G821" t="s">
        <v>255</v>
      </c>
      <c r="H821" t="s">
        <v>282</v>
      </c>
      <c r="I821" t="s">
        <v>286</v>
      </c>
      <c r="J821" t="s">
        <v>3494</v>
      </c>
    </row>
    <row r="822" spans="1:10" x14ac:dyDescent="0.2">
      <c r="A822" t="s">
        <v>373</v>
      </c>
      <c r="B822" t="s">
        <v>1371</v>
      </c>
      <c r="C822" t="s">
        <v>253</v>
      </c>
      <c r="D822" t="s">
        <v>254</v>
      </c>
      <c r="E822">
        <v>1822</v>
      </c>
      <c r="F822" t="s">
        <v>2152</v>
      </c>
      <c r="G822" t="s">
        <v>255</v>
      </c>
      <c r="H822" t="s">
        <v>282</v>
      </c>
      <c r="I822">
        <v>483</v>
      </c>
    </row>
    <row r="823" spans="1:10" x14ac:dyDescent="0.2">
      <c r="A823" t="s">
        <v>373</v>
      </c>
      <c r="B823" t="s">
        <v>1371</v>
      </c>
      <c r="C823" t="s">
        <v>253</v>
      </c>
      <c r="D823" t="s">
        <v>254</v>
      </c>
      <c r="E823">
        <v>2196</v>
      </c>
      <c r="F823" t="s">
        <v>551</v>
      </c>
      <c r="G823" t="s">
        <v>255</v>
      </c>
      <c r="H823" t="s">
        <v>260</v>
      </c>
      <c r="I823">
        <v>94</v>
      </c>
    </row>
    <row r="824" spans="1:10" x14ac:dyDescent="0.2">
      <c r="A824" t="s">
        <v>373</v>
      </c>
      <c r="B824" t="s">
        <v>1371</v>
      </c>
      <c r="C824" t="s">
        <v>253</v>
      </c>
      <c r="D824" t="s">
        <v>254</v>
      </c>
      <c r="E824">
        <v>2293</v>
      </c>
      <c r="F824" t="s">
        <v>2153</v>
      </c>
      <c r="G824" t="s">
        <v>259</v>
      </c>
      <c r="H824" t="s">
        <v>256</v>
      </c>
      <c r="I824">
        <v>65</v>
      </c>
    </row>
    <row r="825" spans="1:10" x14ac:dyDescent="0.2">
      <c r="A825" t="s">
        <v>373</v>
      </c>
      <c r="B825" t="s">
        <v>1371</v>
      </c>
      <c r="C825" t="s">
        <v>253</v>
      </c>
      <c r="D825" t="s">
        <v>254</v>
      </c>
      <c r="E825">
        <v>3010</v>
      </c>
      <c r="F825" t="s">
        <v>1218</v>
      </c>
      <c r="G825" t="s">
        <v>263</v>
      </c>
      <c r="H825" t="s">
        <v>260</v>
      </c>
      <c r="I825">
        <v>84</v>
      </c>
    </row>
    <row r="826" spans="1:10" x14ac:dyDescent="0.2">
      <c r="A826" t="s">
        <v>373</v>
      </c>
      <c r="B826" t="s">
        <v>1371</v>
      </c>
      <c r="C826" t="s">
        <v>253</v>
      </c>
      <c r="D826" t="s">
        <v>254</v>
      </c>
      <c r="E826">
        <v>3069</v>
      </c>
      <c r="F826" t="s">
        <v>2154</v>
      </c>
      <c r="G826" t="s">
        <v>259</v>
      </c>
      <c r="H826" t="s">
        <v>265</v>
      </c>
      <c r="I826">
        <v>176</v>
      </c>
    </row>
    <row r="827" spans="1:10" x14ac:dyDescent="0.2">
      <c r="A827" t="s">
        <v>373</v>
      </c>
      <c r="B827" t="s">
        <v>1371</v>
      </c>
      <c r="C827" t="s">
        <v>253</v>
      </c>
      <c r="D827" t="s">
        <v>254</v>
      </c>
      <c r="E827">
        <v>3443</v>
      </c>
      <c r="F827" t="s">
        <v>2155</v>
      </c>
      <c r="G827" t="s">
        <v>255</v>
      </c>
      <c r="H827" t="s">
        <v>270</v>
      </c>
      <c r="I827">
        <v>387</v>
      </c>
    </row>
    <row r="828" spans="1:10" x14ac:dyDescent="0.2">
      <c r="A828" t="s">
        <v>373</v>
      </c>
      <c r="B828" t="s">
        <v>1371</v>
      </c>
      <c r="C828" t="s">
        <v>264</v>
      </c>
      <c r="D828" t="s">
        <v>254</v>
      </c>
      <c r="E828">
        <v>3469</v>
      </c>
      <c r="F828" t="s">
        <v>2156</v>
      </c>
      <c r="G828" t="s">
        <v>263</v>
      </c>
      <c r="H828" t="s">
        <v>281</v>
      </c>
      <c r="I828">
        <v>16</v>
      </c>
    </row>
    <row r="829" spans="1:10" x14ac:dyDescent="0.2">
      <c r="A829" t="s">
        <v>373</v>
      </c>
      <c r="B829" t="s">
        <v>1371</v>
      </c>
      <c r="C829" t="s">
        <v>253</v>
      </c>
      <c r="D829" t="s">
        <v>258</v>
      </c>
      <c r="E829">
        <v>3559</v>
      </c>
      <c r="F829" t="s">
        <v>2157</v>
      </c>
      <c r="G829" t="s">
        <v>255</v>
      </c>
      <c r="H829" t="s">
        <v>261</v>
      </c>
      <c r="I829">
        <v>55</v>
      </c>
    </row>
    <row r="830" spans="1:10" x14ac:dyDescent="0.2">
      <c r="A830" t="s">
        <v>373</v>
      </c>
      <c r="B830" t="s">
        <v>1371</v>
      </c>
      <c r="C830" t="s">
        <v>257</v>
      </c>
      <c r="D830" t="s">
        <v>254</v>
      </c>
      <c r="E830">
        <v>3677</v>
      </c>
      <c r="F830" t="s">
        <v>2158</v>
      </c>
      <c r="G830" t="s">
        <v>255</v>
      </c>
      <c r="H830" t="s">
        <v>266</v>
      </c>
      <c r="I830">
        <v>240</v>
      </c>
    </row>
    <row r="831" spans="1:10" x14ac:dyDescent="0.2">
      <c r="A831" t="s">
        <v>373</v>
      </c>
      <c r="B831" t="s">
        <v>1371</v>
      </c>
      <c r="C831" t="s">
        <v>262</v>
      </c>
      <c r="D831" t="s">
        <v>258</v>
      </c>
      <c r="E831">
        <v>3719</v>
      </c>
      <c r="F831" t="s">
        <v>630</v>
      </c>
      <c r="G831" t="s">
        <v>259</v>
      </c>
      <c r="H831" t="s">
        <v>266</v>
      </c>
      <c r="I831">
        <v>28</v>
      </c>
    </row>
    <row r="832" spans="1:10" x14ac:dyDescent="0.2">
      <c r="A832" t="s">
        <v>373</v>
      </c>
      <c r="B832" t="s">
        <v>1371</v>
      </c>
      <c r="C832" t="s">
        <v>253</v>
      </c>
      <c r="D832" t="s">
        <v>254</v>
      </c>
      <c r="E832">
        <v>4027</v>
      </c>
      <c r="F832" t="s">
        <v>2159</v>
      </c>
      <c r="G832" t="s">
        <v>255</v>
      </c>
      <c r="H832" t="s">
        <v>268</v>
      </c>
      <c r="I832">
        <v>514</v>
      </c>
    </row>
    <row r="833" spans="1:10" x14ac:dyDescent="0.2">
      <c r="A833" t="s">
        <v>373</v>
      </c>
      <c r="B833" t="s">
        <v>1371</v>
      </c>
      <c r="C833" t="s">
        <v>253</v>
      </c>
      <c r="D833" t="s">
        <v>254</v>
      </c>
      <c r="E833">
        <v>4118</v>
      </c>
      <c r="F833" t="s">
        <v>2160</v>
      </c>
      <c r="G833" t="s">
        <v>255</v>
      </c>
      <c r="H833" t="s">
        <v>268</v>
      </c>
      <c r="I833" t="s">
        <v>278</v>
      </c>
      <c r="J833" t="s">
        <v>3707</v>
      </c>
    </row>
    <row r="834" spans="1:10" x14ac:dyDescent="0.2">
      <c r="A834" t="s">
        <v>373</v>
      </c>
      <c r="B834" t="s">
        <v>1371</v>
      </c>
      <c r="C834" t="s">
        <v>262</v>
      </c>
      <c r="D834" t="s">
        <v>254</v>
      </c>
      <c r="E834">
        <v>4696</v>
      </c>
      <c r="F834" t="s">
        <v>2161</v>
      </c>
      <c r="G834" t="s">
        <v>255</v>
      </c>
      <c r="H834" t="s">
        <v>260</v>
      </c>
      <c r="I834">
        <v>54</v>
      </c>
    </row>
    <row r="835" spans="1:10" x14ac:dyDescent="0.2">
      <c r="A835" t="s">
        <v>373</v>
      </c>
      <c r="B835" t="s">
        <v>1371</v>
      </c>
      <c r="C835" t="s">
        <v>253</v>
      </c>
      <c r="D835" t="s">
        <v>258</v>
      </c>
      <c r="E835">
        <v>4752</v>
      </c>
      <c r="F835" t="s">
        <v>2839</v>
      </c>
      <c r="G835" t="s">
        <v>259</v>
      </c>
      <c r="H835" t="s">
        <v>266</v>
      </c>
      <c r="I835">
        <v>36</v>
      </c>
    </row>
    <row r="836" spans="1:10" x14ac:dyDescent="0.2">
      <c r="A836" t="s">
        <v>373</v>
      </c>
      <c r="B836" t="s">
        <v>1371</v>
      </c>
      <c r="C836" t="s">
        <v>253</v>
      </c>
      <c r="D836" t="s">
        <v>254</v>
      </c>
      <c r="E836">
        <v>4820</v>
      </c>
      <c r="F836" t="s">
        <v>2162</v>
      </c>
      <c r="G836" t="s">
        <v>255</v>
      </c>
      <c r="H836" t="s">
        <v>266</v>
      </c>
      <c r="I836">
        <v>687</v>
      </c>
    </row>
    <row r="837" spans="1:10" x14ac:dyDescent="0.2">
      <c r="A837" t="s">
        <v>373</v>
      </c>
      <c r="B837" t="s">
        <v>1371</v>
      </c>
      <c r="C837" t="s">
        <v>253</v>
      </c>
      <c r="D837" t="s">
        <v>258</v>
      </c>
      <c r="E837">
        <v>4918</v>
      </c>
      <c r="F837" t="s">
        <v>2163</v>
      </c>
      <c r="G837" t="s">
        <v>259</v>
      </c>
      <c r="H837" t="s">
        <v>268</v>
      </c>
      <c r="I837">
        <v>48</v>
      </c>
    </row>
    <row r="838" spans="1:10" x14ac:dyDescent="0.2">
      <c r="A838" t="s">
        <v>373</v>
      </c>
      <c r="B838" t="s">
        <v>1371</v>
      </c>
      <c r="C838" t="s">
        <v>253</v>
      </c>
      <c r="D838" t="s">
        <v>254</v>
      </c>
      <c r="E838">
        <v>5922</v>
      </c>
      <c r="F838" t="s">
        <v>2164</v>
      </c>
      <c r="G838" t="s">
        <v>263</v>
      </c>
      <c r="H838" t="s">
        <v>270</v>
      </c>
      <c r="I838">
        <v>189</v>
      </c>
    </row>
    <row r="839" spans="1:10" x14ac:dyDescent="0.2">
      <c r="A839" t="s">
        <v>373</v>
      </c>
      <c r="B839" t="s">
        <v>1371</v>
      </c>
      <c r="C839" t="s">
        <v>253</v>
      </c>
      <c r="D839" t="s">
        <v>254</v>
      </c>
      <c r="E839">
        <v>5945</v>
      </c>
      <c r="F839" t="s">
        <v>2165</v>
      </c>
      <c r="G839" t="s">
        <v>259</v>
      </c>
      <c r="H839" t="s">
        <v>270</v>
      </c>
      <c r="I839">
        <v>176</v>
      </c>
    </row>
    <row r="840" spans="1:10" x14ac:dyDescent="0.2">
      <c r="A840" t="s">
        <v>373</v>
      </c>
      <c r="B840" t="s">
        <v>1371</v>
      </c>
      <c r="C840" t="s">
        <v>253</v>
      </c>
      <c r="D840" t="s">
        <v>254</v>
      </c>
      <c r="E840">
        <v>5949</v>
      </c>
      <c r="F840" t="s">
        <v>2840</v>
      </c>
      <c r="G840" t="s">
        <v>255</v>
      </c>
      <c r="H840" t="s">
        <v>285</v>
      </c>
      <c r="I840">
        <v>693</v>
      </c>
    </row>
    <row r="841" spans="1:10" x14ac:dyDescent="0.2">
      <c r="A841" t="s">
        <v>373</v>
      </c>
      <c r="B841" t="s">
        <v>1371</v>
      </c>
      <c r="C841" t="s">
        <v>253</v>
      </c>
      <c r="D841" t="s">
        <v>254</v>
      </c>
      <c r="E841">
        <v>6118</v>
      </c>
      <c r="F841" t="s">
        <v>2166</v>
      </c>
      <c r="G841" t="s">
        <v>255</v>
      </c>
      <c r="H841" t="s">
        <v>276</v>
      </c>
      <c r="I841">
        <v>643</v>
      </c>
    </row>
    <row r="842" spans="1:10" x14ac:dyDescent="0.2">
      <c r="A842" t="s">
        <v>373</v>
      </c>
      <c r="B842" t="s">
        <v>1371</v>
      </c>
      <c r="C842" t="s">
        <v>253</v>
      </c>
      <c r="D842" t="s">
        <v>254</v>
      </c>
      <c r="E842">
        <v>6369</v>
      </c>
      <c r="F842" t="s">
        <v>2167</v>
      </c>
      <c r="G842" t="s">
        <v>255</v>
      </c>
      <c r="H842" t="s">
        <v>276</v>
      </c>
      <c r="I842">
        <v>208</v>
      </c>
    </row>
    <row r="843" spans="1:10" x14ac:dyDescent="0.2">
      <c r="A843" t="s">
        <v>373</v>
      </c>
      <c r="B843" t="s">
        <v>1371</v>
      </c>
      <c r="C843" t="s">
        <v>253</v>
      </c>
      <c r="D843" t="s">
        <v>254</v>
      </c>
      <c r="E843">
        <v>6428</v>
      </c>
      <c r="F843" t="s">
        <v>2168</v>
      </c>
      <c r="G843" t="s">
        <v>255</v>
      </c>
      <c r="H843" t="s">
        <v>276</v>
      </c>
      <c r="I843">
        <v>127</v>
      </c>
    </row>
    <row r="844" spans="1:10" x14ac:dyDescent="0.2">
      <c r="A844" t="s">
        <v>373</v>
      </c>
      <c r="B844" t="s">
        <v>1371</v>
      </c>
      <c r="C844" t="s">
        <v>253</v>
      </c>
      <c r="D844" t="s">
        <v>254</v>
      </c>
      <c r="E844">
        <v>6899</v>
      </c>
      <c r="F844" t="s">
        <v>2169</v>
      </c>
      <c r="G844" t="s">
        <v>263</v>
      </c>
      <c r="H844" t="s">
        <v>280</v>
      </c>
      <c r="I844">
        <v>67</v>
      </c>
    </row>
    <row r="845" spans="1:10" x14ac:dyDescent="0.2">
      <c r="A845" t="s">
        <v>373</v>
      </c>
      <c r="B845" t="s">
        <v>1371</v>
      </c>
      <c r="C845" t="s">
        <v>253</v>
      </c>
      <c r="D845" t="s">
        <v>258</v>
      </c>
      <c r="E845">
        <v>6969</v>
      </c>
      <c r="F845" t="s">
        <v>2170</v>
      </c>
      <c r="G845" t="s">
        <v>263</v>
      </c>
      <c r="H845" t="s">
        <v>280</v>
      </c>
      <c r="I845">
        <v>10</v>
      </c>
    </row>
    <row r="846" spans="1:10" x14ac:dyDescent="0.2">
      <c r="A846" t="s">
        <v>373</v>
      </c>
      <c r="B846" t="s">
        <v>1371</v>
      </c>
      <c r="C846" t="s">
        <v>253</v>
      </c>
      <c r="D846" t="s">
        <v>254</v>
      </c>
      <c r="E846">
        <v>6998</v>
      </c>
      <c r="F846" t="s">
        <v>2171</v>
      </c>
      <c r="G846" t="s">
        <v>263</v>
      </c>
      <c r="H846" t="s">
        <v>280</v>
      </c>
      <c r="I846">
        <v>51</v>
      </c>
    </row>
    <row r="847" spans="1:10" x14ac:dyDescent="0.2">
      <c r="A847" t="s">
        <v>373</v>
      </c>
      <c r="B847" t="s">
        <v>1371</v>
      </c>
      <c r="C847" t="s">
        <v>257</v>
      </c>
      <c r="D847" t="s">
        <v>258</v>
      </c>
      <c r="E847">
        <v>7030</v>
      </c>
      <c r="F847" t="s">
        <v>1410</v>
      </c>
      <c r="G847" t="s">
        <v>255</v>
      </c>
      <c r="H847" t="s">
        <v>260</v>
      </c>
      <c r="I847">
        <v>197</v>
      </c>
    </row>
    <row r="848" spans="1:10" x14ac:dyDescent="0.2">
      <c r="A848" t="s">
        <v>373</v>
      </c>
      <c r="B848" t="s">
        <v>1371</v>
      </c>
      <c r="C848" t="s">
        <v>253</v>
      </c>
      <c r="D848" t="s">
        <v>254</v>
      </c>
      <c r="E848">
        <v>7198</v>
      </c>
      <c r="F848" t="s">
        <v>2172</v>
      </c>
      <c r="G848" t="s">
        <v>255</v>
      </c>
      <c r="H848" t="s">
        <v>291</v>
      </c>
      <c r="I848">
        <v>601</v>
      </c>
    </row>
    <row r="849" spans="1:10" x14ac:dyDescent="0.2">
      <c r="A849" t="s">
        <v>373</v>
      </c>
      <c r="B849" t="s">
        <v>1371</v>
      </c>
      <c r="C849" t="s">
        <v>253</v>
      </c>
      <c r="D849" t="s">
        <v>254</v>
      </c>
      <c r="E849">
        <v>7235</v>
      </c>
      <c r="F849" t="s">
        <v>2173</v>
      </c>
      <c r="G849" t="s">
        <v>263</v>
      </c>
      <c r="H849" t="s">
        <v>285</v>
      </c>
      <c r="I849">
        <v>131</v>
      </c>
    </row>
    <row r="850" spans="1:10" x14ac:dyDescent="0.2">
      <c r="A850" t="s">
        <v>373</v>
      </c>
      <c r="B850" t="s">
        <v>1371</v>
      </c>
      <c r="C850" t="s">
        <v>253</v>
      </c>
      <c r="D850" t="s">
        <v>254</v>
      </c>
      <c r="E850">
        <v>7399</v>
      </c>
      <c r="F850" t="s">
        <v>2174</v>
      </c>
      <c r="G850" t="s">
        <v>259</v>
      </c>
      <c r="H850" t="s">
        <v>285</v>
      </c>
      <c r="I850">
        <v>46</v>
      </c>
    </row>
    <row r="851" spans="1:10" x14ac:dyDescent="0.2">
      <c r="A851" t="s">
        <v>373</v>
      </c>
      <c r="B851" t="s">
        <v>1371</v>
      </c>
      <c r="C851" t="s">
        <v>253</v>
      </c>
      <c r="D851" t="s">
        <v>254</v>
      </c>
      <c r="E851">
        <v>7456</v>
      </c>
      <c r="F851" t="s">
        <v>2175</v>
      </c>
      <c r="G851" t="s">
        <v>255</v>
      </c>
      <c r="H851" t="s">
        <v>261</v>
      </c>
      <c r="I851">
        <v>457</v>
      </c>
    </row>
    <row r="852" spans="1:10" x14ac:dyDescent="0.2">
      <c r="A852" t="s">
        <v>373</v>
      </c>
      <c r="B852" t="s">
        <v>1371</v>
      </c>
      <c r="C852" t="s">
        <v>253</v>
      </c>
      <c r="D852" t="s">
        <v>254</v>
      </c>
      <c r="E852">
        <v>7552</v>
      </c>
      <c r="F852" t="s">
        <v>2176</v>
      </c>
      <c r="G852" t="s">
        <v>255</v>
      </c>
      <c r="H852" t="s">
        <v>261</v>
      </c>
      <c r="I852">
        <v>324</v>
      </c>
    </row>
    <row r="853" spans="1:10" x14ac:dyDescent="0.2">
      <c r="A853" t="s">
        <v>373</v>
      </c>
      <c r="B853" t="s">
        <v>1371</v>
      </c>
      <c r="C853" t="s">
        <v>253</v>
      </c>
      <c r="D853" t="s">
        <v>254</v>
      </c>
      <c r="E853">
        <v>7561</v>
      </c>
      <c r="F853" t="s">
        <v>1338</v>
      </c>
      <c r="G853" t="s">
        <v>255</v>
      </c>
      <c r="H853" t="s">
        <v>265</v>
      </c>
      <c r="I853">
        <v>140</v>
      </c>
    </row>
    <row r="854" spans="1:10" x14ac:dyDescent="0.2">
      <c r="A854" t="s">
        <v>373</v>
      </c>
      <c r="B854" t="s">
        <v>1371</v>
      </c>
      <c r="C854" t="s">
        <v>253</v>
      </c>
      <c r="D854" t="s">
        <v>254</v>
      </c>
      <c r="E854">
        <v>7721</v>
      </c>
      <c r="F854" t="s">
        <v>2177</v>
      </c>
      <c r="G854" t="s">
        <v>255</v>
      </c>
      <c r="H854" t="s">
        <v>331</v>
      </c>
      <c r="I854">
        <v>175</v>
      </c>
    </row>
    <row r="855" spans="1:10" x14ac:dyDescent="0.2">
      <c r="A855" t="s">
        <v>373</v>
      </c>
      <c r="B855" t="s">
        <v>1371</v>
      </c>
      <c r="C855" t="s">
        <v>253</v>
      </c>
      <c r="D855" t="s">
        <v>254</v>
      </c>
      <c r="E855">
        <v>7771</v>
      </c>
      <c r="F855" t="s">
        <v>2178</v>
      </c>
      <c r="G855" t="s">
        <v>259</v>
      </c>
      <c r="H855" t="s">
        <v>331</v>
      </c>
      <c r="I855">
        <v>23</v>
      </c>
    </row>
    <row r="856" spans="1:10" x14ac:dyDescent="0.2">
      <c r="A856" t="s">
        <v>373</v>
      </c>
      <c r="B856" t="s">
        <v>1371</v>
      </c>
      <c r="C856" t="s">
        <v>262</v>
      </c>
      <c r="D856" t="s">
        <v>254</v>
      </c>
      <c r="E856">
        <v>7846</v>
      </c>
      <c r="F856" t="s">
        <v>2179</v>
      </c>
      <c r="G856" t="s">
        <v>255</v>
      </c>
      <c r="H856" t="s">
        <v>277</v>
      </c>
      <c r="I856" t="s">
        <v>286</v>
      </c>
      <c r="J856" t="s">
        <v>3779</v>
      </c>
    </row>
    <row r="857" spans="1:10" x14ac:dyDescent="0.2">
      <c r="A857" t="s">
        <v>373</v>
      </c>
      <c r="B857" t="s">
        <v>1371</v>
      </c>
      <c r="C857" t="s">
        <v>253</v>
      </c>
      <c r="D857" t="s">
        <v>254</v>
      </c>
      <c r="E857">
        <v>7917</v>
      </c>
      <c r="F857" t="s">
        <v>2180</v>
      </c>
      <c r="G857" t="s">
        <v>255</v>
      </c>
      <c r="H857" t="s">
        <v>268</v>
      </c>
      <c r="I857">
        <v>676</v>
      </c>
    </row>
    <row r="858" spans="1:10" x14ac:dyDescent="0.2">
      <c r="A858" t="s">
        <v>373</v>
      </c>
      <c r="B858" t="s">
        <v>1371</v>
      </c>
      <c r="C858" t="s">
        <v>253</v>
      </c>
      <c r="D858" t="s">
        <v>254</v>
      </c>
      <c r="E858">
        <v>7918</v>
      </c>
      <c r="F858" t="s">
        <v>2181</v>
      </c>
      <c r="G858" t="s">
        <v>255</v>
      </c>
      <c r="H858" t="s">
        <v>265</v>
      </c>
      <c r="I858">
        <v>219</v>
      </c>
    </row>
    <row r="859" spans="1:10" x14ac:dyDescent="0.2">
      <c r="A859" t="s">
        <v>373</v>
      </c>
      <c r="B859" t="s">
        <v>1371</v>
      </c>
      <c r="C859" t="s">
        <v>253</v>
      </c>
      <c r="D859" t="s">
        <v>254</v>
      </c>
      <c r="E859">
        <v>8136</v>
      </c>
      <c r="F859" t="s">
        <v>2182</v>
      </c>
      <c r="G859" t="s">
        <v>255</v>
      </c>
      <c r="H859" t="s">
        <v>261</v>
      </c>
      <c r="I859" t="s">
        <v>286</v>
      </c>
      <c r="J859" t="s">
        <v>3780</v>
      </c>
    </row>
    <row r="860" spans="1:10" x14ac:dyDescent="0.2">
      <c r="A860" t="s">
        <v>373</v>
      </c>
      <c r="B860" t="s">
        <v>1371</v>
      </c>
      <c r="C860" t="s">
        <v>253</v>
      </c>
      <c r="D860" t="s">
        <v>254</v>
      </c>
      <c r="E860">
        <v>8891</v>
      </c>
      <c r="F860" t="s">
        <v>3043</v>
      </c>
      <c r="G860" t="s">
        <v>263</v>
      </c>
      <c r="H860" t="s">
        <v>281</v>
      </c>
      <c r="I860">
        <v>25</v>
      </c>
    </row>
    <row r="861" spans="1:10" x14ac:dyDescent="0.2">
      <c r="A861" t="s">
        <v>373</v>
      </c>
      <c r="B861" t="s">
        <v>1371</v>
      </c>
      <c r="C861" t="s">
        <v>253</v>
      </c>
      <c r="D861" t="s">
        <v>254</v>
      </c>
      <c r="E861">
        <v>9051</v>
      </c>
      <c r="F861" t="s">
        <v>2183</v>
      </c>
      <c r="G861" t="s">
        <v>259</v>
      </c>
      <c r="H861" t="s">
        <v>338</v>
      </c>
      <c r="I861">
        <v>42</v>
      </c>
    </row>
    <row r="862" spans="1:10" x14ac:dyDescent="0.2">
      <c r="A862" t="s">
        <v>373</v>
      </c>
      <c r="B862" t="s">
        <v>1371</v>
      </c>
      <c r="C862" t="s">
        <v>253</v>
      </c>
      <c r="D862" t="s">
        <v>254</v>
      </c>
      <c r="E862">
        <v>9319</v>
      </c>
      <c r="F862" t="s">
        <v>2184</v>
      </c>
      <c r="G862" t="s">
        <v>255</v>
      </c>
      <c r="H862" t="s">
        <v>471</v>
      </c>
      <c r="I862">
        <v>225</v>
      </c>
    </row>
    <row r="863" spans="1:10" x14ac:dyDescent="0.2">
      <c r="A863" t="s">
        <v>373</v>
      </c>
      <c r="B863" t="s">
        <v>1371</v>
      </c>
      <c r="C863" t="s">
        <v>253</v>
      </c>
      <c r="D863" t="s">
        <v>254</v>
      </c>
      <c r="E863">
        <v>9362</v>
      </c>
      <c r="F863" t="s">
        <v>2185</v>
      </c>
      <c r="G863" t="s">
        <v>263</v>
      </c>
      <c r="H863" t="s">
        <v>471</v>
      </c>
      <c r="I863">
        <v>17</v>
      </c>
    </row>
    <row r="864" spans="1:10" x14ac:dyDescent="0.2">
      <c r="A864" t="s">
        <v>373</v>
      </c>
      <c r="B864" t="s">
        <v>1371</v>
      </c>
      <c r="C864" t="s">
        <v>257</v>
      </c>
      <c r="D864" t="s">
        <v>254</v>
      </c>
      <c r="E864">
        <v>9624</v>
      </c>
      <c r="F864" t="s">
        <v>2186</v>
      </c>
      <c r="G864" t="s">
        <v>255</v>
      </c>
      <c r="H864" t="s">
        <v>260</v>
      </c>
      <c r="I864">
        <v>119</v>
      </c>
    </row>
    <row r="865" spans="1:10" x14ac:dyDescent="0.2">
      <c r="A865" t="s">
        <v>373</v>
      </c>
      <c r="B865" t="s">
        <v>1506</v>
      </c>
      <c r="C865" t="s">
        <v>253</v>
      </c>
      <c r="D865" t="s">
        <v>254</v>
      </c>
      <c r="E865">
        <v>3551</v>
      </c>
      <c r="F865" t="s">
        <v>2187</v>
      </c>
      <c r="G865" t="s">
        <v>255</v>
      </c>
      <c r="H865" t="s">
        <v>288</v>
      </c>
      <c r="I865">
        <v>69</v>
      </c>
    </row>
    <row r="866" spans="1:10" x14ac:dyDescent="0.2">
      <c r="A866" t="s">
        <v>373</v>
      </c>
      <c r="B866" t="s">
        <v>1506</v>
      </c>
      <c r="C866" t="s">
        <v>257</v>
      </c>
      <c r="D866" t="s">
        <v>254</v>
      </c>
      <c r="E866">
        <v>6877</v>
      </c>
      <c r="F866" t="s">
        <v>2188</v>
      </c>
      <c r="G866" t="s">
        <v>255</v>
      </c>
      <c r="H866" t="s">
        <v>280</v>
      </c>
      <c r="I866">
        <v>769</v>
      </c>
    </row>
    <row r="867" spans="1:10" x14ac:dyDescent="0.2">
      <c r="A867" t="s">
        <v>373</v>
      </c>
      <c r="B867" t="s">
        <v>252</v>
      </c>
      <c r="C867" t="s">
        <v>253</v>
      </c>
      <c r="D867" t="s">
        <v>254</v>
      </c>
      <c r="E867">
        <v>1811</v>
      </c>
      <c r="F867" t="s">
        <v>2189</v>
      </c>
      <c r="G867" t="s">
        <v>255</v>
      </c>
      <c r="H867" t="s">
        <v>282</v>
      </c>
      <c r="I867">
        <v>301</v>
      </c>
    </row>
    <row r="868" spans="1:10" x14ac:dyDescent="0.2">
      <c r="A868" t="s">
        <v>373</v>
      </c>
      <c r="B868" t="s">
        <v>252</v>
      </c>
      <c r="C868" t="s">
        <v>253</v>
      </c>
      <c r="D868" t="s">
        <v>254</v>
      </c>
      <c r="E868">
        <v>1904</v>
      </c>
      <c r="F868" t="s">
        <v>2190</v>
      </c>
      <c r="G868" t="s">
        <v>259</v>
      </c>
      <c r="H868" t="s">
        <v>282</v>
      </c>
      <c r="I868">
        <v>152</v>
      </c>
    </row>
    <row r="869" spans="1:10" x14ac:dyDescent="0.2">
      <c r="A869" t="s">
        <v>373</v>
      </c>
      <c r="B869" t="s">
        <v>252</v>
      </c>
      <c r="C869" t="s">
        <v>253</v>
      </c>
      <c r="D869" t="s">
        <v>254</v>
      </c>
      <c r="E869">
        <v>3571</v>
      </c>
      <c r="F869" t="s">
        <v>622</v>
      </c>
      <c r="G869" t="s">
        <v>255</v>
      </c>
      <c r="H869" t="s">
        <v>288</v>
      </c>
      <c r="I869">
        <v>136</v>
      </c>
    </row>
    <row r="870" spans="1:10" x14ac:dyDescent="0.2">
      <c r="A870" t="s">
        <v>373</v>
      </c>
      <c r="B870" t="s">
        <v>252</v>
      </c>
      <c r="C870" t="s">
        <v>253</v>
      </c>
      <c r="D870" t="s">
        <v>258</v>
      </c>
      <c r="E870">
        <v>3787</v>
      </c>
      <c r="F870" t="s">
        <v>2191</v>
      </c>
      <c r="G870" t="s">
        <v>263</v>
      </c>
      <c r="H870" t="s">
        <v>266</v>
      </c>
      <c r="I870">
        <v>30</v>
      </c>
    </row>
    <row r="871" spans="1:10" x14ac:dyDescent="0.2">
      <c r="A871" t="s">
        <v>373</v>
      </c>
      <c r="B871" t="s">
        <v>252</v>
      </c>
      <c r="C871" t="s">
        <v>253</v>
      </c>
      <c r="D871" t="s">
        <v>254</v>
      </c>
      <c r="E871">
        <v>3936</v>
      </c>
      <c r="F871" t="s">
        <v>2192</v>
      </c>
      <c r="G871" t="s">
        <v>267</v>
      </c>
      <c r="H871" t="s">
        <v>266</v>
      </c>
      <c r="I871">
        <v>20</v>
      </c>
    </row>
    <row r="872" spans="1:10" x14ac:dyDescent="0.2">
      <c r="A872" t="s">
        <v>373</v>
      </c>
      <c r="B872" t="s">
        <v>252</v>
      </c>
      <c r="C872" t="s">
        <v>257</v>
      </c>
      <c r="D872" t="s">
        <v>258</v>
      </c>
      <c r="E872">
        <v>3985</v>
      </c>
      <c r="F872" t="s">
        <v>2194</v>
      </c>
      <c r="G872" t="s">
        <v>255</v>
      </c>
      <c r="H872" t="s">
        <v>266</v>
      </c>
      <c r="I872">
        <v>63</v>
      </c>
    </row>
    <row r="873" spans="1:10" x14ac:dyDescent="0.2">
      <c r="A873" t="s">
        <v>373</v>
      </c>
      <c r="B873" t="s">
        <v>252</v>
      </c>
      <c r="C873" t="s">
        <v>257</v>
      </c>
      <c r="D873" t="s">
        <v>254</v>
      </c>
      <c r="E873">
        <v>4124</v>
      </c>
      <c r="F873" t="s">
        <v>2195</v>
      </c>
      <c r="G873" t="s">
        <v>259</v>
      </c>
      <c r="H873" t="s">
        <v>268</v>
      </c>
      <c r="I873">
        <v>14</v>
      </c>
    </row>
    <row r="874" spans="1:10" x14ac:dyDescent="0.2">
      <c r="A874" t="s">
        <v>373</v>
      </c>
      <c r="B874" t="s">
        <v>252</v>
      </c>
      <c r="C874" t="s">
        <v>253</v>
      </c>
      <c r="D874" t="s">
        <v>258</v>
      </c>
      <c r="E874">
        <v>4488</v>
      </c>
      <c r="F874" t="s">
        <v>1469</v>
      </c>
      <c r="G874" t="s">
        <v>267</v>
      </c>
      <c r="H874" t="s">
        <v>266</v>
      </c>
      <c r="I874">
        <v>476</v>
      </c>
    </row>
    <row r="875" spans="1:10" x14ac:dyDescent="0.2">
      <c r="A875" t="s">
        <v>373</v>
      </c>
      <c r="B875" t="s">
        <v>252</v>
      </c>
      <c r="C875" t="s">
        <v>253</v>
      </c>
      <c r="D875" t="s">
        <v>254</v>
      </c>
      <c r="E875">
        <v>4619</v>
      </c>
      <c r="F875" t="s">
        <v>2196</v>
      </c>
      <c r="G875" t="s">
        <v>255</v>
      </c>
      <c r="H875" t="s">
        <v>268</v>
      </c>
      <c r="I875">
        <v>330</v>
      </c>
    </row>
    <row r="876" spans="1:10" x14ac:dyDescent="0.2">
      <c r="A876" t="s">
        <v>373</v>
      </c>
      <c r="B876" t="s">
        <v>252</v>
      </c>
      <c r="C876" t="s">
        <v>253</v>
      </c>
      <c r="D876" t="s">
        <v>254</v>
      </c>
      <c r="E876">
        <v>4732</v>
      </c>
      <c r="F876" t="s">
        <v>2197</v>
      </c>
      <c r="G876" t="s">
        <v>255</v>
      </c>
      <c r="H876" t="s">
        <v>260</v>
      </c>
      <c r="I876" t="s">
        <v>314</v>
      </c>
      <c r="J876" t="s">
        <v>3548</v>
      </c>
    </row>
    <row r="877" spans="1:10" x14ac:dyDescent="0.2">
      <c r="A877" t="s">
        <v>373</v>
      </c>
      <c r="B877" t="s">
        <v>252</v>
      </c>
      <c r="C877" t="s">
        <v>253</v>
      </c>
      <c r="D877" t="s">
        <v>254</v>
      </c>
      <c r="E877">
        <v>4837</v>
      </c>
      <c r="F877" t="s">
        <v>2198</v>
      </c>
      <c r="G877" t="s">
        <v>259</v>
      </c>
      <c r="H877" t="s">
        <v>260</v>
      </c>
      <c r="I877">
        <v>139</v>
      </c>
    </row>
    <row r="878" spans="1:10" x14ac:dyDescent="0.2">
      <c r="A878" t="s">
        <v>373</v>
      </c>
      <c r="B878" t="s">
        <v>252</v>
      </c>
      <c r="C878" t="s">
        <v>253</v>
      </c>
      <c r="D878" t="s">
        <v>254</v>
      </c>
      <c r="E878">
        <v>5742</v>
      </c>
      <c r="F878" t="s">
        <v>2827</v>
      </c>
      <c r="G878" t="s">
        <v>259</v>
      </c>
      <c r="H878" t="s">
        <v>343</v>
      </c>
      <c r="I878">
        <v>48</v>
      </c>
    </row>
    <row r="879" spans="1:10" x14ac:dyDescent="0.2">
      <c r="A879" t="s">
        <v>373</v>
      </c>
      <c r="B879" t="s">
        <v>252</v>
      </c>
      <c r="C879" t="s">
        <v>253</v>
      </c>
      <c r="D879" t="s">
        <v>254</v>
      </c>
      <c r="E879">
        <v>5984</v>
      </c>
      <c r="F879" t="s">
        <v>2199</v>
      </c>
      <c r="G879" t="s">
        <v>263</v>
      </c>
      <c r="H879" t="s">
        <v>270</v>
      </c>
      <c r="I879">
        <v>108</v>
      </c>
    </row>
    <row r="880" spans="1:10" x14ac:dyDescent="0.2">
      <c r="A880" t="s">
        <v>373</v>
      </c>
      <c r="B880" t="s">
        <v>252</v>
      </c>
      <c r="C880" t="s">
        <v>257</v>
      </c>
      <c r="D880" t="s">
        <v>254</v>
      </c>
      <c r="E880">
        <v>6087</v>
      </c>
      <c r="F880" t="s">
        <v>1407</v>
      </c>
      <c r="G880" t="s">
        <v>255</v>
      </c>
      <c r="H880" t="s">
        <v>260</v>
      </c>
      <c r="I880">
        <v>106</v>
      </c>
    </row>
    <row r="881" spans="1:10" x14ac:dyDescent="0.2">
      <c r="A881" t="s">
        <v>373</v>
      </c>
      <c r="B881" t="s">
        <v>252</v>
      </c>
      <c r="C881" t="s">
        <v>253</v>
      </c>
      <c r="D881" t="s">
        <v>254</v>
      </c>
      <c r="E881">
        <v>6254</v>
      </c>
      <c r="F881" t="s">
        <v>2200</v>
      </c>
      <c r="G881" t="s">
        <v>259</v>
      </c>
      <c r="H881" t="s">
        <v>276</v>
      </c>
      <c r="I881">
        <v>112</v>
      </c>
    </row>
    <row r="882" spans="1:10" x14ac:dyDescent="0.2">
      <c r="A882" t="s">
        <v>373</v>
      </c>
      <c r="B882" t="s">
        <v>252</v>
      </c>
      <c r="C882" t="s">
        <v>253</v>
      </c>
      <c r="D882" t="s">
        <v>254</v>
      </c>
      <c r="E882">
        <v>6430</v>
      </c>
      <c r="F882" t="s">
        <v>2201</v>
      </c>
      <c r="G882" t="s">
        <v>255</v>
      </c>
      <c r="H882" t="s">
        <v>276</v>
      </c>
      <c r="I882">
        <v>235</v>
      </c>
    </row>
    <row r="883" spans="1:10" x14ac:dyDescent="0.2">
      <c r="A883" t="s">
        <v>373</v>
      </c>
      <c r="B883" t="s">
        <v>252</v>
      </c>
      <c r="C883" t="s">
        <v>262</v>
      </c>
      <c r="D883" t="s">
        <v>254</v>
      </c>
      <c r="E883">
        <v>6464</v>
      </c>
      <c r="F883" t="s">
        <v>1474</v>
      </c>
      <c r="G883" t="s">
        <v>255</v>
      </c>
      <c r="H883" t="s">
        <v>276</v>
      </c>
      <c r="I883">
        <v>554</v>
      </c>
    </row>
    <row r="884" spans="1:10" x14ac:dyDescent="0.2">
      <c r="A884" t="s">
        <v>373</v>
      </c>
      <c r="B884" t="s">
        <v>252</v>
      </c>
      <c r="C884" t="s">
        <v>253</v>
      </c>
      <c r="D884" t="s">
        <v>258</v>
      </c>
      <c r="E884">
        <v>6579</v>
      </c>
      <c r="F884" t="s">
        <v>2202</v>
      </c>
      <c r="G884" t="s">
        <v>267</v>
      </c>
      <c r="H884" t="s">
        <v>260</v>
      </c>
      <c r="I884">
        <v>39</v>
      </c>
    </row>
    <row r="885" spans="1:10" x14ac:dyDescent="0.2">
      <c r="A885" t="s">
        <v>373</v>
      </c>
      <c r="B885" t="s">
        <v>252</v>
      </c>
      <c r="C885" t="s">
        <v>262</v>
      </c>
      <c r="D885" t="s">
        <v>258</v>
      </c>
      <c r="E885">
        <v>7036</v>
      </c>
      <c r="F885" t="s">
        <v>3044</v>
      </c>
      <c r="G885" t="s">
        <v>267</v>
      </c>
      <c r="H885" t="s">
        <v>260</v>
      </c>
      <c r="I885">
        <v>42</v>
      </c>
    </row>
    <row r="886" spans="1:10" x14ac:dyDescent="0.2">
      <c r="A886" t="s">
        <v>373</v>
      </c>
      <c r="B886" t="s">
        <v>252</v>
      </c>
      <c r="C886" t="s">
        <v>262</v>
      </c>
      <c r="D886" t="s">
        <v>258</v>
      </c>
      <c r="E886">
        <v>7039</v>
      </c>
      <c r="F886" t="s">
        <v>2203</v>
      </c>
      <c r="G886" t="s">
        <v>267</v>
      </c>
      <c r="H886" t="s">
        <v>260</v>
      </c>
      <c r="I886">
        <v>77</v>
      </c>
    </row>
    <row r="887" spans="1:10" x14ac:dyDescent="0.2">
      <c r="A887" t="s">
        <v>373</v>
      </c>
      <c r="B887" t="s">
        <v>252</v>
      </c>
      <c r="C887" t="s">
        <v>253</v>
      </c>
      <c r="D887" t="s">
        <v>254</v>
      </c>
      <c r="E887">
        <v>7187</v>
      </c>
      <c r="F887" t="s">
        <v>1514</v>
      </c>
      <c r="G887" t="s">
        <v>255</v>
      </c>
      <c r="H887" t="s">
        <v>291</v>
      </c>
      <c r="I887">
        <v>35</v>
      </c>
    </row>
    <row r="888" spans="1:10" x14ac:dyDescent="0.2">
      <c r="A888" t="s">
        <v>373</v>
      </c>
      <c r="B888" t="s">
        <v>252</v>
      </c>
      <c r="C888" t="s">
        <v>253</v>
      </c>
      <c r="D888" t="s">
        <v>254</v>
      </c>
      <c r="E888">
        <v>7567</v>
      </c>
      <c r="F888" t="s">
        <v>2204</v>
      </c>
      <c r="G888" t="s">
        <v>259</v>
      </c>
      <c r="H888" t="s">
        <v>261</v>
      </c>
      <c r="I888">
        <v>28</v>
      </c>
    </row>
    <row r="889" spans="1:10" x14ac:dyDescent="0.2">
      <c r="A889" t="s">
        <v>373</v>
      </c>
      <c r="B889" t="s">
        <v>252</v>
      </c>
      <c r="C889" t="s">
        <v>253</v>
      </c>
      <c r="D889" t="s">
        <v>254</v>
      </c>
      <c r="E889">
        <v>7637</v>
      </c>
      <c r="F889" t="s">
        <v>2205</v>
      </c>
      <c r="G889" t="s">
        <v>255</v>
      </c>
      <c r="H889" t="s">
        <v>261</v>
      </c>
      <c r="I889">
        <v>176</v>
      </c>
    </row>
    <row r="890" spans="1:10" x14ac:dyDescent="0.2">
      <c r="A890" t="s">
        <v>373</v>
      </c>
      <c r="B890" t="s">
        <v>252</v>
      </c>
      <c r="C890" t="s">
        <v>257</v>
      </c>
      <c r="D890" t="s">
        <v>254</v>
      </c>
      <c r="E890">
        <v>8789</v>
      </c>
      <c r="F890" t="s">
        <v>1339</v>
      </c>
      <c r="G890" t="s">
        <v>267</v>
      </c>
      <c r="H890" t="s">
        <v>291</v>
      </c>
      <c r="I890">
        <v>123</v>
      </c>
    </row>
    <row r="891" spans="1:10" x14ac:dyDescent="0.2">
      <c r="A891" t="s">
        <v>373</v>
      </c>
      <c r="B891" t="s">
        <v>252</v>
      </c>
      <c r="C891" t="s">
        <v>262</v>
      </c>
      <c r="D891" t="s">
        <v>254</v>
      </c>
      <c r="E891">
        <v>9441</v>
      </c>
      <c r="F891" t="s">
        <v>2207</v>
      </c>
      <c r="G891" t="s">
        <v>259</v>
      </c>
      <c r="H891" t="s">
        <v>266</v>
      </c>
      <c r="I891">
        <v>305</v>
      </c>
    </row>
    <row r="892" spans="1:10" x14ac:dyDescent="0.2">
      <c r="A892" t="s">
        <v>373</v>
      </c>
      <c r="B892" t="s">
        <v>252</v>
      </c>
      <c r="C892" t="s">
        <v>253</v>
      </c>
      <c r="D892" t="s">
        <v>254</v>
      </c>
      <c r="E892">
        <v>9980</v>
      </c>
      <c r="F892" t="s">
        <v>3045</v>
      </c>
      <c r="G892" t="s">
        <v>263</v>
      </c>
      <c r="H892" t="s">
        <v>265</v>
      </c>
      <c r="I892">
        <v>241</v>
      </c>
    </row>
    <row r="893" spans="1:10" x14ac:dyDescent="0.2">
      <c r="A893" t="s">
        <v>380</v>
      </c>
      <c r="B893" t="s">
        <v>1505</v>
      </c>
      <c r="C893" t="s">
        <v>264</v>
      </c>
      <c r="D893" t="s">
        <v>258</v>
      </c>
      <c r="E893">
        <v>1431</v>
      </c>
      <c r="F893" t="s">
        <v>2208</v>
      </c>
      <c r="G893" t="s">
        <v>267</v>
      </c>
      <c r="H893" t="s">
        <v>282</v>
      </c>
      <c r="I893">
        <v>103</v>
      </c>
    </row>
    <row r="894" spans="1:10" x14ac:dyDescent="0.2">
      <c r="A894" t="s">
        <v>380</v>
      </c>
      <c r="B894" t="s">
        <v>1505</v>
      </c>
      <c r="C894" t="s">
        <v>262</v>
      </c>
      <c r="D894" t="s">
        <v>254</v>
      </c>
      <c r="E894">
        <v>3105</v>
      </c>
      <c r="F894" t="s">
        <v>2210</v>
      </c>
      <c r="G894" t="s">
        <v>255</v>
      </c>
      <c r="H894" t="s">
        <v>280</v>
      </c>
      <c r="I894" t="s">
        <v>286</v>
      </c>
      <c r="J894" t="s">
        <v>3423</v>
      </c>
    </row>
    <row r="895" spans="1:10" x14ac:dyDescent="0.2">
      <c r="A895" t="s">
        <v>380</v>
      </c>
      <c r="B895" t="s">
        <v>1505</v>
      </c>
      <c r="C895" t="s">
        <v>262</v>
      </c>
      <c r="D895" t="s">
        <v>254</v>
      </c>
      <c r="E895">
        <v>3405</v>
      </c>
      <c r="F895" t="s">
        <v>2211</v>
      </c>
      <c r="G895" t="s">
        <v>255</v>
      </c>
      <c r="H895" t="s">
        <v>268</v>
      </c>
      <c r="I895" t="s">
        <v>305</v>
      </c>
      <c r="J895" t="s">
        <v>3781</v>
      </c>
    </row>
    <row r="896" spans="1:10" x14ac:dyDescent="0.2">
      <c r="A896" t="s">
        <v>380</v>
      </c>
      <c r="B896" t="s">
        <v>1505</v>
      </c>
      <c r="C896" t="s">
        <v>262</v>
      </c>
      <c r="D896" t="s">
        <v>254</v>
      </c>
      <c r="E896">
        <v>4404</v>
      </c>
      <c r="F896" t="s">
        <v>2212</v>
      </c>
      <c r="G896" t="s">
        <v>255</v>
      </c>
      <c r="H896" t="s">
        <v>256</v>
      </c>
      <c r="I896">
        <v>127</v>
      </c>
    </row>
    <row r="897" spans="1:10" x14ac:dyDescent="0.2">
      <c r="A897" t="s">
        <v>380</v>
      </c>
      <c r="B897" t="s">
        <v>1505</v>
      </c>
      <c r="C897" t="s">
        <v>253</v>
      </c>
      <c r="D897" t="s">
        <v>254</v>
      </c>
      <c r="E897">
        <v>4709</v>
      </c>
      <c r="F897" t="s">
        <v>2213</v>
      </c>
      <c r="G897" t="s">
        <v>255</v>
      </c>
      <c r="H897" t="s">
        <v>266</v>
      </c>
      <c r="I897">
        <v>186</v>
      </c>
    </row>
    <row r="898" spans="1:10" x14ac:dyDescent="0.2">
      <c r="A898" t="s">
        <v>380</v>
      </c>
      <c r="B898" t="s">
        <v>1505</v>
      </c>
      <c r="C898" t="s">
        <v>253</v>
      </c>
      <c r="D898" t="s">
        <v>254</v>
      </c>
      <c r="E898">
        <v>6330</v>
      </c>
      <c r="F898" t="s">
        <v>2214</v>
      </c>
      <c r="G898" t="s">
        <v>255</v>
      </c>
      <c r="H898" t="s">
        <v>282</v>
      </c>
      <c r="I898">
        <v>228</v>
      </c>
    </row>
    <row r="899" spans="1:10" x14ac:dyDescent="0.2">
      <c r="A899" t="s">
        <v>380</v>
      </c>
      <c r="B899" t="s">
        <v>584</v>
      </c>
      <c r="C899" t="s">
        <v>257</v>
      </c>
      <c r="D899" t="s">
        <v>254</v>
      </c>
      <c r="E899">
        <v>2874</v>
      </c>
      <c r="F899" t="s">
        <v>2215</v>
      </c>
      <c r="G899" t="s">
        <v>255</v>
      </c>
      <c r="H899" t="s">
        <v>261</v>
      </c>
      <c r="I899">
        <v>582</v>
      </c>
    </row>
    <row r="900" spans="1:10" x14ac:dyDescent="0.2">
      <c r="A900" t="s">
        <v>380</v>
      </c>
      <c r="B900" t="s">
        <v>584</v>
      </c>
      <c r="C900" t="s">
        <v>253</v>
      </c>
      <c r="D900" t="s">
        <v>254</v>
      </c>
      <c r="E900">
        <v>3880</v>
      </c>
      <c r="F900" t="s">
        <v>2216</v>
      </c>
      <c r="G900" t="s">
        <v>255</v>
      </c>
      <c r="H900" t="s">
        <v>289</v>
      </c>
      <c r="I900" t="s">
        <v>278</v>
      </c>
      <c r="J900" t="s">
        <v>3511</v>
      </c>
    </row>
    <row r="901" spans="1:10" x14ac:dyDescent="0.2">
      <c r="A901" t="s">
        <v>380</v>
      </c>
      <c r="B901" t="s">
        <v>584</v>
      </c>
      <c r="C901" t="s">
        <v>262</v>
      </c>
      <c r="D901" t="s">
        <v>254</v>
      </c>
      <c r="E901">
        <v>6099</v>
      </c>
      <c r="F901" t="s">
        <v>2217</v>
      </c>
      <c r="G901" t="s">
        <v>255</v>
      </c>
      <c r="H901" t="s">
        <v>260</v>
      </c>
      <c r="I901">
        <v>522</v>
      </c>
    </row>
    <row r="902" spans="1:10" x14ac:dyDescent="0.2">
      <c r="A902" t="s">
        <v>380</v>
      </c>
      <c r="B902" t="s">
        <v>1210</v>
      </c>
      <c r="C902" t="s">
        <v>253</v>
      </c>
      <c r="D902" t="s">
        <v>254</v>
      </c>
      <c r="E902">
        <v>1952</v>
      </c>
      <c r="F902" t="s">
        <v>480</v>
      </c>
      <c r="G902" t="s">
        <v>255</v>
      </c>
      <c r="H902" t="s">
        <v>282</v>
      </c>
      <c r="I902">
        <v>530</v>
      </c>
    </row>
    <row r="903" spans="1:10" x14ac:dyDescent="0.2">
      <c r="A903" t="s">
        <v>380</v>
      </c>
      <c r="B903" t="s">
        <v>1210</v>
      </c>
      <c r="C903" t="s">
        <v>253</v>
      </c>
      <c r="D903" t="s">
        <v>258</v>
      </c>
      <c r="E903">
        <v>3477</v>
      </c>
      <c r="F903" t="s">
        <v>603</v>
      </c>
      <c r="G903" t="s">
        <v>267</v>
      </c>
      <c r="H903" t="s">
        <v>281</v>
      </c>
      <c r="I903">
        <v>24</v>
      </c>
    </row>
    <row r="904" spans="1:10" x14ac:dyDescent="0.2">
      <c r="A904" t="s">
        <v>380</v>
      </c>
      <c r="B904" t="s">
        <v>1210</v>
      </c>
      <c r="C904" t="s">
        <v>253</v>
      </c>
      <c r="D904" t="s">
        <v>254</v>
      </c>
      <c r="E904">
        <v>4119</v>
      </c>
      <c r="F904" t="s">
        <v>2219</v>
      </c>
      <c r="G904" t="s">
        <v>263</v>
      </c>
      <c r="H904" t="s">
        <v>268</v>
      </c>
      <c r="I904">
        <v>38</v>
      </c>
    </row>
    <row r="905" spans="1:10" x14ac:dyDescent="0.2">
      <c r="A905" t="s">
        <v>380</v>
      </c>
      <c r="B905" t="s">
        <v>1210</v>
      </c>
      <c r="C905" t="s">
        <v>253</v>
      </c>
      <c r="D905" t="s">
        <v>254</v>
      </c>
      <c r="E905">
        <v>4249</v>
      </c>
      <c r="F905" t="s">
        <v>2220</v>
      </c>
      <c r="G905" t="s">
        <v>255</v>
      </c>
      <c r="H905" t="s">
        <v>268</v>
      </c>
      <c r="I905">
        <v>386</v>
      </c>
    </row>
    <row r="906" spans="1:10" x14ac:dyDescent="0.2">
      <c r="A906" t="s">
        <v>380</v>
      </c>
      <c r="B906" t="s">
        <v>1210</v>
      </c>
      <c r="C906" t="s">
        <v>253</v>
      </c>
      <c r="D906" t="s">
        <v>254</v>
      </c>
      <c r="E906">
        <v>4336</v>
      </c>
      <c r="F906" t="s">
        <v>2221</v>
      </c>
      <c r="G906" t="s">
        <v>259</v>
      </c>
      <c r="H906" t="s">
        <v>260</v>
      </c>
      <c r="I906">
        <v>16</v>
      </c>
    </row>
    <row r="907" spans="1:10" x14ac:dyDescent="0.2">
      <c r="A907" t="s">
        <v>380</v>
      </c>
      <c r="B907" t="s">
        <v>1210</v>
      </c>
      <c r="C907" t="s">
        <v>253</v>
      </c>
      <c r="D907" t="s">
        <v>254</v>
      </c>
      <c r="E907">
        <v>4337</v>
      </c>
      <c r="F907" t="s">
        <v>2222</v>
      </c>
      <c r="G907" t="s">
        <v>255</v>
      </c>
      <c r="H907" t="s">
        <v>260</v>
      </c>
      <c r="I907">
        <v>663</v>
      </c>
    </row>
    <row r="908" spans="1:10" x14ac:dyDescent="0.2">
      <c r="A908" t="s">
        <v>380</v>
      </c>
      <c r="B908" t="s">
        <v>1210</v>
      </c>
      <c r="C908" t="s">
        <v>253</v>
      </c>
      <c r="D908" t="s">
        <v>254</v>
      </c>
      <c r="E908">
        <v>4524</v>
      </c>
      <c r="F908" t="s">
        <v>2223</v>
      </c>
      <c r="G908" t="s">
        <v>263</v>
      </c>
      <c r="H908" t="s">
        <v>300</v>
      </c>
      <c r="I908">
        <v>90</v>
      </c>
    </row>
    <row r="909" spans="1:10" x14ac:dyDescent="0.2">
      <c r="A909" t="s">
        <v>380</v>
      </c>
      <c r="B909" t="s">
        <v>1210</v>
      </c>
      <c r="C909" t="s">
        <v>253</v>
      </c>
      <c r="D909" t="s">
        <v>254</v>
      </c>
      <c r="E909">
        <v>5020</v>
      </c>
      <c r="F909" t="s">
        <v>2224</v>
      </c>
      <c r="G909" t="s">
        <v>255</v>
      </c>
      <c r="H909" t="s">
        <v>1195</v>
      </c>
      <c r="I909" t="s">
        <v>1461</v>
      </c>
      <c r="J909" t="s">
        <v>3782</v>
      </c>
    </row>
    <row r="910" spans="1:10" x14ac:dyDescent="0.2">
      <c r="A910" t="s">
        <v>380</v>
      </c>
      <c r="B910" t="s">
        <v>1210</v>
      </c>
      <c r="C910" t="s">
        <v>262</v>
      </c>
      <c r="D910" t="s">
        <v>254</v>
      </c>
      <c r="E910">
        <v>5851</v>
      </c>
      <c r="F910" t="s">
        <v>2225</v>
      </c>
      <c r="G910" t="s">
        <v>255</v>
      </c>
      <c r="H910" t="s">
        <v>343</v>
      </c>
      <c r="I910">
        <v>598</v>
      </c>
    </row>
    <row r="911" spans="1:10" x14ac:dyDescent="0.2">
      <c r="A911" t="s">
        <v>380</v>
      </c>
      <c r="B911" t="s">
        <v>1210</v>
      </c>
      <c r="C911" t="s">
        <v>253</v>
      </c>
      <c r="D911" t="s">
        <v>254</v>
      </c>
      <c r="E911">
        <v>6165</v>
      </c>
      <c r="F911" t="s">
        <v>2226</v>
      </c>
      <c r="G911" t="s">
        <v>255</v>
      </c>
      <c r="H911" t="s">
        <v>276</v>
      </c>
      <c r="I911">
        <v>108</v>
      </c>
    </row>
    <row r="912" spans="1:10" x14ac:dyDescent="0.2">
      <c r="A912" t="s">
        <v>380</v>
      </c>
      <c r="B912" t="s">
        <v>1210</v>
      </c>
      <c r="C912" t="s">
        <v>262</v>
      </c>
      <c r="D912" t="s">
        <v>254</v>
      </c>
      <c r="E912">
        <v>7956</v>
      </c>
      <c r="F912" t="s">
        <v>2227</v>
      </c>
      <c r="G912" t="s">
        <v>255</v>
      </c>
      <c r="H912" t="s">
        <v>277</v>
      </c>
      <c r="I912" t="s">
        <v>305</v>
      </c>
      <c r="J912" t="s">
        <v>3783</v>
      </c>
    </row>
    <row r="913" spans="1:10" x14ac:dyDescent="0.2">
      <c r="A913" t="s">
        <v>380</v>
      </c>
      <c r="B913" t="s">
        <v>1210</v>
      </c>
      <c r="C913" t="s">
        <v>253</v>
      </c>
      <c r="D913" t="s">
        <v>254</v>
      </c>
      <c r="E913">
        <v>8123</v>
      </c>
      <c r="F913" t="s">
        <v>2228</v>
      </c>
      <c r="G913" t="s">
        <v>259</v>
      </c>
      <c r="H913" t="s">
        <v>261</v>
      </c>
      <c r="I913">
        <v>28</v>
      </c>
    </row>
    <row r="914" spans="1:10" x14ac:dyDescent="0.2">
      <c r="A914" t="s">
        <v>380</v>
      </c>
      <c r="B914" t="s">
        <v>1210</v>
      </c>
      <c r="C914" t="s">
        <v>253</v>
      </c>
      <c r="D914" t="s">
        <v>254</v>
      </c>
      <c r="E914">
        <v>9060</v>
      </c>
      <c r="F914" t="s">
        <v>2229</v>
      </c>
      <c r="G914" t="s">
        <v>259</v>
      </c>
      <c r="H914" t="s">
        <v>338</v>
      </c>
      <c r="I914">
        <v>66</v>
      </c>
    </row>
    <row r="915" spans="1:10" x14ac:dyDescent="0.2">
      <c r="A915" t="s">
        <v>380</v>
      </c>
      <c r="B915" t="s">
        <v>1210</v>
      </c>
      <c r="C915" t="s">
        <v>257</v>
      </c>
      <c r="D915" t="s">
        <v>254</v>
      </c>
      <c r="E915">
        <v>9869</v>
      </c>
      <c r="F915" t="s">
        <v>2230</v>
      </c>
      <c r="G915" t="s">
        <v>255</v>
      </c>
      <c r="H915" t="s">
        <v>261</v>
      </c>
      <c r="I915" t="s">
        <v>286</v>
      </c>
      <c r="J915" t="s">
        <v>3784</v>
      </c>
    </row>
    <row r="916" spans="1:10" x14ac:dyDescent="0.2">
      <c r="A916" t="s">
        <v>380</v>
      </c>
      <c r="B916" t="s">
        <v>1210</v>
      </c>
      <c r="C916" t="s">
        <v>253</v>
      </c>
      <c r="D916" t="s">
        <v>254</v>
      </c>
      <c r="E916">
        <v>9908</v>
      </c>
      <c r="F916" t="s">
        <v>2231</v>
      </c>
      <c r="G916" t="s">
        <v>259</v>
      </c>
      <c r="H916" t="s">
        <v>261</v>
      </c>
      <c r="I916">
        <v>104</v>
      </c>
    </row>
    <row r="917" spans="1:10" x14ac:dyDescent="0.2">
      <c r="A917" t="s">
        <v>380</v>
      </c>
      <c r="B917" t="s">
        <v>585</v>
      </c>
      <c r="C917" t="s">
        <v>253</v>
      </c>
      <c r="D917" t="s">
        <v>254</v>
      </c>
      <c r="E917">
        <v>1925</v>
      </c>
      <c r="F917" t="s">
        <v>1414</v>
      </c>
      <c r="G917" t="s">
        <v>255</v>
      </c>
      <c r="H917" t="s">
        <v>282</v>
      </c>
      <c r="I917" t="s">
        <v>1510</v>
      </c>
      <c r="J917" t="s">
        <v>3501</v>
      </c>
    </row>
    <row r="918" spans="1:10" x14ac:dyDescent="0.2">
      <c r="A918" t="s">
        <v>380</v>
      </c>
      <c r="B918" t="s">
        <v>585</v>
      </c>
      <c r="C918" t="s">
        <v>253</v>
      </c>
      <c r="D918" t="s">
        <v>254</v>
      </c>
      <c r="E918">
        <v>3392</v>
      </c>
      <c r="F918" t="s">
        <v>2232</v>
      </c>
      <c r="G918" t="s">
        <v>255</v>
      </c>
      <c r="H918" t="s">
        <v>261</v>
      </c>
      <c r="I918">
        <v>107</v>
      </c>
    </row>
    <row r="919" spans="1:10" x14ac:dyDescent="0.2">
      <c r="A919" t="s">
        <v>380</v>
      </c>
      <c r="B919" t="s">
        <v>585</v>
      </c>
      <c r="C919" t="s">
        <v>253</v>
      </c>
      <c r="D919" t="s">
        <v>254</v>
      </c>
      <c r="E919">
        <v>3877</v>
      </c>
      <c r="F919" t="s">
        <v>2233</v>
      </c>
      <c r="G919" t="s">
        <v>255</v>
      </c>
      <c r="H919" t="s">
        <v>289</v>
      </c>
      <c r="I919">
        <v>213</v>
      </c>
    </row>
    <row r="920" spans="1:10" x14ac:dyDescent="0.2">
      <c r="A920" t="s">
        <v>380</v>
      </c>
      <c r="B920" t="s">
        <v>585</v>
      </c>
      <c r="C920" t="s">
        <v>253</v>
      </c>
      <c r="D920" t="s">
        <v>254</v>
      </c>
      <c r="E920">
        <v>3878</v>
      </c>
      <c r="F920" t="s">
        <v>2234</v>
      </c>
      <c r="G920" t="s">
        <v>255</v>
      </c>
      <c r="H920" t="s">
        <v>289</v>
      </c>
      <c r="I920">
        <v>108</v>
      </c>
    </row>
    <row r="921" spans="1:10" x14ac:dyDescent="0.2">
      <c r="A921" t="s">
        <v>380</v>
      </c>
      <c r="B921" t="s">
        <v>585</v>
      </c>
      <c r="C921" t="s">
        <v>262</v>
      </c>
      <c r="D921" t="s">
        <v>254</v>
      </c>
      <c r="E921">
        <v>3944</v>
      </c>
      <c r="F921" t="s">
        <v>2235</v>
      </c>
      <c r="G921" t="s">
        <v>263</v>
      </c>
      <c r="H921" t="s">
        <v>289</v>
      </c>
      <c r="I921">
        <v>53</v>
      </c>
    </row>
    <row r="922" spans="1:10" x14ac:dyDescent="0.2">
      <c r="A922" t="s">
        <v>380</v>
      </c>
      <c r="B922" t="s">
        <v>585</v>
      </c>
      <c r="C922" t="s">
        <v>262</v>
      </c>
      <c r="D922" t="s">
        <v>254</v>
      </c>
      <c r="E922">
        <v>4045</v>
      </c>
      <c r="F922" t="s">
        <v>2841</v>
      </c>
      <c r="G922" t="s">
        <v>255</v>
      </c>
      <c r="H922" t="s">
        <v>268</v>
      </c>
      <c r="I922" t="s">
        <v>286</v>
      </c>
      <c r="J922" t="s">
        <v>3785</v>
      </c>
    </row>
    <row r="923" spans="1:10" x14ac:dyDescent="0.2">
      <c r="A923" t="s">
        <v>380</v>
      </c>
      <c r="B923" t="s">
        <v>585</v>
      </c>
      <c r="C923" t="s">
        <v>253</v>
      </c>
      <c r="D923" t="s">
        <v>254</v>
      </c>
      <c r="E923">
        <v>4990</v>
      </c>
      <c r="F923" t="s">
        <v>2236</v>
      </c>
      <c r="G923" t="s">
        <v>263</v>
      </c>
      <c r="H923" t="s">
        <v>268</v>
      </c>
      <c r="I923">
        <v>88</v>
      </c>
    </row>
    <row r="924" spans="1:10" x14ac:dyDescent="0.2">
      <c r="A924" t="s">
        <v>380</v>
      </c>
      <c r="B924" t="s">
        <v>585</v>
      </c>
      <c r="C924" t="s">
        <v>257</v>
      </c>
      <c r="D924" t="s">
        <v>254</v>
      </c>
      <c r="E924">
        <v>4997</v>
      </c>
      <c r="F924" t="s">
        <v>2237</v>
      </c>
      <c r="G924" t="s">
        <v>255</v>
      </c>
      <c r="H924" t="s">
        <v>268</v>
      </c>
      <c r="I924">
        <v>480</v>
      </c>
    </row>
    <row r="925" spans="1:10" x14ac:dyDescent="0.2">
      <c r="A925" t="s">
        <v>380</v>
      </c>
      <c r="B925" t="s">
        <v>585</v>
      </c>
      <c r="C925" t="s">
        <v>253</v>
      </c>
      <c r="D925" t="s">
        <v>254</v>
      </c>
      <c r="E925">
        <v>5121</v>
      </c>
      <c r="F925" t="s">
        <v>1471</v>
      </c>
      <c r="G925" t="s">
        <v>255</v>
      </c>
      <c r="H925" t="s">
        <v>456</v>
      </c>
      <c r="I925">
        <v>105</v>
      </c>
    </row>
    <row r="926" spans="1:10" x14ac:dyDescent="0.2">
      <c r="A926" t="s">
        <v>380</v>
      </c>
      <c r="B926" t="s">
        <v>585</v>
      </c>
      <c r="C926" t="s">
        <v>253</v>
      </c>
      <c r="D926" t="s">
        <v>254</v>
      </c>
      <c r="E926">
        <v>5195</v>
      </c>
      <c r="F926" t="s">
        <v>2238</v>
      </c>
      <c r="G926" t="s">
        <v>255</v>
      </c>
      <c r="H926" t="s">
        <v>456</v>
      </c>
      <c r="I926">
        <v>403</v>
      </c>
    </row>
    <row r="927" spans="1:10" x14ac:dyDescent="0.2">
      <c r="A927" t="s">
        <v>380</v>
      </c>
      <c r="B927" t="s">
        <v>585</v>
      </c>
      <c r="C927" t="s">
        <v>253</v>
      </c>
      <c r="D927" t="s">
        <v>258</v>
      </c>
      <c r="E927">
        <v>5753</v>
      </c>
      <c r="F927" t="s">
        <v>3046</v>
      </c>
      <c r="G927" t="s">
        <v>263</v>
      </c>
      <c r="H927" t="s">
        <v>343</v>
      </c>
      <c r="I927">
        <v>38</v>
      </c>
    </row>
    <row r="928" spans="1:10" x14ac:dyDescent="0.2">
      <c r="A928" t="s">
        <v>380</v>
      </c>
      <c r="B928" t="s">
        <v>585</v>
      </c>
      <c r="C928" t="s">
        <v>253</v>
      </c>
      <c r="D928" t="s">
        <v>254</v>
      </c>
      <c r="E928">
        <v>5757</v>
      </c>
      <c r="F928" t="s">
        <v>2239</v>
      </c>
      <c r="G928" t="s">
        <v>255</v>
      </c>
      <c r="H928" t="s">
        <v>343</v>
      </c>
      <c r="I928">
        <v>298</v>
      </c>
    </row>
    <row r="929" spans="1:10" x14ac:dyDescent="0.2">
      <c r="A929" t="s">
        <v>380</v>
      </c>
      <c r="B929" t="s">
        <v>585</v>
      </c>
      <c r="C929" t="s">
        <v>253</v>
      </c>
      <c r="D929" t="s">
        <v>254</v>
      </c>
      <c r="E929">
        <v>6013</v>
      </c>
      <c r="F929" t="s">
        <v>2240</v>
      </c>
      <c r="G929" t="s">
        <v>255</v>
      </c>
      <c r="H929" t="s">
        <v>276</v>
      </c>
      <c r="I929" t="s">
        <v>286</v>
      </c>
      <c r="J929" t="s">
        <v>3527</v>
      </c>
    </row>
    <row r="930" spans="1:10" x14ac:dyDescent="0.2">
      <c r="A930" t="s">
        <v>380</v>
      </c>
      <c r="B930" t="s">
        <v>585</v>
      </c>
      <c r="C930" t="s">
        <v>253</v>
      </c>
      <c r="D930" t="s">
        <v>254</v>
      </c>
      <c r="E930">
        <v>6131</v>
      </c>
      <c r="F930" t="s">
        <v>2241</v>
      </c>
      <c r="G930" t="s">
        <v>263</v>
      </c>
      <c r="H930" t="s">
        <v>276</v>
      </c>
      <c r="I930">
        <v>26</v>
      </c>
    </row>
    <row r="931" spans="1:10" x14ac:dyDescent="0.2">
      <c r="A931" t="s">
        <v>380</v>
      </c>
      <c r="B931" t="s">
        <v>585</v>
      </c>
      <c r="C931" t="s">
        <v>253</v>
      </c>
      <c r="D931" t="s">
        <v>254</v>
      </c>
      <c r="E931">
        <v>6317</v>
      </c>
      <c r="F931" t="s">
        <v>2242</v>
      </c>
      <c r="G931" t="s">
        <v>255</v>
      </c>
      <c r="H931" t="s">
        <v>276</v>
      </c>
      <c r="I931">
        <v>214</v>
      </c>
    </row>
    <row r="932" spans="1:10" x14ac:dyDescent="0.2">
      <c r="A932" t="s">
        <v>380</v>
      </c>
      <c r="B932" t="s">
        <v>585</v>
      </c>
      <c r="C932" t="s">
        <v>253</v>
      </c>
      <c r="D932" t="s">
        <v>254</v>
      </c>
      <c r="E932">
        <v>6365</v>
      </c>
      <c r="F932" t="s">
        <v>2243</v>
      </c>
      <c r="G932" t="s">
        <v>263</v>
      </c>
      <c r="H932" t="s">
        <v>276</v>
      </c>
      <c r="I932">
        <v>117</v>
      </c>
    </row>
    <row r="933" spans="1:10" x14ac:dyDescent="0.2">
      <c r="A933" t="s">
        <v>380</v>
      </c>
      <c r="B933" t="s">
        <v>585</v>
      </c>
      <c r="C933" t="s">
        <v>253</v>
      </c>
      <c r="D933" t="s">
        <v>258</v>
      </c>
      <c r="E933">
        <v>6396</v>
      </c>
      <c r="F933" t="s">
        <v>2244</v>
      </c>
      <c r="G933" t="s">
        <v>263</v>
      </c>
      <c r="H933" t="s">
        <v>276</v>
      </c>
      <c r="I933">
        <v>41</v>
      </c>
    </row>
    <row r="934" spans="1:10" x14ac:dyDescent="0.2">
      <c r="A934" t="s">
        <v>380</v>
      </c>
      <c r="B934" t="s">
        <v>585</v>
      </c>
      <c r="C934" t="s">
        <v>253</v>
      </c>
      <c r="D934" t="s">
        <v>254</v>
      </c>
      <c r="E934">
        <v>6517</v>
      </c>
      <c r="F934" t="s">
        <v>507</v>
      </c>
      <c r="G934" t="s">
        <v>255</v>
      </c>
      <c r="H934" t="s">
        <v>280</v>
      </c>
      <c r="I934">
        <v>488</v>
      </c>
    </row>
    <row r="935" spans="1:10" x14ac:dyDescent="0.2">
      <c r="A935" t="s">
        <v>380</v>
      </c>
      <c r="B935" t="s">
        <v>585</v>
      </c>
      <c r="C935" t="s">
        <v>253</v>
      </c>
      <c r="D935" t="s">
        <v>254</v>
      </c>
      <c r="E935">
        <v>6574</v>
      </c>
      <c r="F935" t="s">
        <v>508</v>
      </c>
      <c r="G935" t="s">
        <v>267</v>
      </c>
      <c r="H935" t="s">
        <v>260</v>
      </c>
      <c r="I935">
        <v>30</v>
      </c>
    </row>
    <row r="936" spans="1:10" x14ac:dyDescent="0.2">
      <c r="A936" t="s">
        <v>380</v>
      </c>
      <c r="B936" t="s">
        <v>585</v>
      </c>
      <c r="C936" t="s">
        <v>253</v>
      </c>
      <c r="D936" t="s">
        <v>254</v>
      </c>
      <c r="E936">
        <v>6850</v>
      </c>
      <c r="F936" t="s">
        <v>2245</v>
      </c>
      <c r="G936" t="s">
        <v>255</v>
      </c>
      <c r="H936" t="s">
        <v>280</v>
      </c>
      <c r="I936">
        <v>131</v>
      </c>
    </row>
    <row r="937" spans="1:10" x14ac:dyDescent="0.2">
      <c r="A937" t="s">
        <v>380</v>
      </c>
      <c r="B937" t="s">
        <v>585</v>
      </c>
      <c r="C937" t="s">
        <v>253</v>
      </c>
      <c r="D937" t="s">
        <v>254</v>
      </c>
      <c r="E937">
        <v>7208</v>
      </c>
      <c r="F937" t="s">
        <v>2246</v>
      </c>
      <c r="G937" t="s">
        <v>263</v>
      </c>
      <c r="H937" t="s">
        <v>285</v>
      </c>
      <c r="I937">
        <v>39</v>
      </c>
    </row>
    <row r="938" spans="1:10" x14ac:dyDescent="0.2">
      <c r="A938" t="s">
        <v>380</v>
      </c>
      <c r="B938" t="s">
        <v>585</v>
      </c>
      <c r="C938" t="s">
        <v>262</v>
      </c>
      <c r="D938" t="s">
        <v>254</v>
      </c>
      <c r="E938">
        <v>7613</v>
      </c>
      <c r="F938" t="s">
        <v>1227</v>
      </c>
      <c r="G938" t="s">
        <v>255</v>
      </c>
      <c r="H938" t="s">
        <v>261</v>
      </c>
      <c r="I938">
        <v>680</v>
      </c>
    </row>
    <row r="939" spans="1:10" x14ac:dyDescent="0.2">
      <c r="A939" t="s">
        <v>380</v>
      </c>
      <c r="B939" t="s">
        <v>585</v>
      </c>
      <c r="C939" t="s">
        <v>253</v>
      </c>
      <c r="D939" t="s">
        <v>254</v>
      </c>
      <c r="E939">
        <v>7780</v>
      </c>
      <c r="F939" t="s">
        <v>393</v>
      </c>
      <c r="G939" t="s">
        <v>255</v>
      </c>
      <c r="H939" t="s">
        <v>331</v>
      </c>
      <c r="I939" t="s">
        <v>286</v>
      </c>
      <c r="J939" t="s">
        <v>3786</v>
      </c>
    </row>
    <row r="940" spans="1:10" x14ac:dyDescent="0.2">
      <c r="A940" t="s">
        <v>380</v>
      </c>
      <c r="B940" t="s">
        <v>585</v>
      </c>
      <c r="C940" t="s">
        <v>262</v>
      </c>
      <c r="D940" t="s">
        <v>258</v>
      </c>
      <c r="E940">
        <v>7849</v>
      </c>
      <c r="F940" t="s">
        <v>2247</v>
      </c>
      <c r="G940" t="s">
        <v>259</v>
      </c>
      <c r="H940" t="s">
        <v>266</v>
      </c>
      <c r="I940">
        <v>59</v>
      </c>
    </row>
    <row r="941" spans="1:10" x14ac:dyDescent="0.2">
      <c r="A941" t="s">
        <v>380</v>
      </c>
      <c r="B941" t="s">
        <v>585</v>
      </c>
      <c r="C941" t="s">
        <v>253</v>
      </c>
      <c r="D941" t="s">
        <v>254</v>
      </c>
      <c r="E941">
        <v>8051</v>
      </c>
      <c r="F941" t="s">
        <v>2248</v>
      </c>
      <c r="G941" t="s">
        <v>255</v>
      </c>
      <c r="H941" t="s">
        <v>261</v>
      </c>
      <c r="I941" t="s">
        <v>286</v>
      </c>
      <c r="J941" t="s">
        <v>3787</v>
      </c>
    </row>
    <row r="942" spans="1:10" x14ac:dyDescent="0.2">
      <c r="A942" t="s">
        <v>380</v>
      </c>
      <c r="B942" t="s">
        <v>316</v>
      </c>
      <c r="C942" t="s">
        <v>253</v>
      </c>
      <c r="D942" t="s">
        <v>254</v>
      </c>
      <c r="E942">
        <v>1384</v>
      </c>
      <c r="F942" t="s">
        <v>381</v>
      </c>
      <c r="G942" t="s">
        <v>255</v>
      </c>
      <c r="H942" t="s">
        <v>303</v>
      </c>
      <c r="I942">
        <v>66</v>
      </c>
    </row>
    <row r="943" spans="1:10" x14ac:dyDescent="0.2">
      <c r="A943" t="s">
        <v>380</v>
      </c>
      <c r="B943" t="s">
        <v>316</v>
      </c>
      <c r="C943" t="s">
        <v>262</v>
      </c>
      <c r="D943" t="s">
        <v>254</v>
      </c>
      <c r="E943">
        <v>1400</v>
      </c>
      <c r="F943" t="s">
        <v>2249</v>
      </c>
      <c r="G943" t="s">
        <v>259</v>
      </c>
      <c r="H943" t="s">
        <v>282</v>
      </c>
      <c r="I943">
        <v>33</v>
      </c>
    </row>
    <row r="944" spans="1:10" x14ac:dyDescent="0.2">
      <c r="A944" t="s">
        <v>380</v>
      </c>
      <c r="B944" t="s">
        <v>316</v>
      </c>
      <c r="C944" t="s">
        <v>257</v>
      </c>
      <c r="D944" t="s">
        <v>254</v>
      </c>
      <c r="E944">
        <v>1446</v>
      </c>
      <c r="F944" t="s">
        <v>2250</v>
      </c>
      <c r="G944" t="s">
        <v>255</v>
      </c>
      <c r="H944" t="s">
        <v>282</v>
      </c>
      <c r="I944">
        <v>86</v>
      </c>
    </row>
    <row r="945" spans="1:10" x14ac:dyDescent="0.2">
      <c r="A945" t="s">
        <v>380</v>
      </c>
      <c r="B945" t="s">
        <v>316</v>
      </c>
      <c r="C945" t="s">
        <v>253</v>
      </c>
      <c r="D945" t="s">
        <v>254</v>
      </c>
      <c r="E945">
        <v>1491</v>
      </c>
      <c r="F945" t="s">
        <v>2251</v>
      </c>
      <c r="G945" t="s">
        <v>263</v>
      </c>
      <c r="H945" t="s">
        <v>343</v>
      </c>
      <c r="I945">
        <v>55</v>
      </c>
    </row>
    <row r="946" spans="1:10" x14ac:dyDescent="0.2">
      <c r="A946" t="s">
        <v>380</v>
      </c>
      <c r="B946" t="s">
        <v>316</v>
      </c>
      <c r="C946" t="s">
        <v>262</v>
      </c>
      <c r="D946" t="s">
        <v>254</v>
      </c>
      <c r="E946">
        <v>1718</v>
      </c>
      <c r="F946" t="s">
        <v>2252</v>
      </c>
      <c r="G946" t="s">
        <v>259</v>
      </c>
      <c r="H946" t="s">
        <v>282</v>
      </c>
      <c r="I946">
        <v>47</v>
      </c>
    </row>
    <row r="947" spans="1:10" x14ac:dyDescent="0.2">
      <c r="A947" t="s">
        <v>380</v>
      </c>
      <c r="B947" t="s">
        <v>316</v>
      </c>
      <c r="C947" t="s">
        <v>262</v>
      </c>
      <c r="D947" t="s">
        <v>254</v>
      </c>
      <c r="E947">
        <v>1724</v>
      </c>
      <c r="F947" t="s">
        <v>2253</v>
      </c>
      <c r="G947" t="s">
        <v>259</v>
      </c>
      <c r="H947" t="s">
        <v>282</v>
      </c>
      <c r="I947">
        <v>52</v>
      </c>
    </row>
    <row r="948" spans="1:10" x14ac:dyDescent="0.2">
      <c r="A948" t="s">
        <v>380</v>
      </c>
      <c r="B948" t="s">
        <v>316</v>
      </c>
      <c r="C948" t="s">
        <v>253</v>
      </c>
      <c r="D948" t="s">
        <v>254</v>
      </c>
      <c r="E948">
        <v>1805</v>
      </c>
      <c r="F948" t="s">
        <v>1413</v>
      </c>
      <c r="G948" t="s">
        <v>255</v>
      </c>
      <c r="H948" t="s">
        <v>282</v>
      </c>
      <c r="I948">
        <v>279</v>
      </c>
    </row>
    <row r="949" spans="1:10" x14ac:dyDescent="0.2">
      <c r="A949" t="s">
        <v>380</v>
      </c>
      <c r="B949" t="s">
        <v>316</v>
      </c>
      <c r="C949" t="s">
        <v>253</v>
      </c>
      <c r="D949" t="s">
        <v>254</v>
      </c>
      <c r="E949">
        <v>1827</v>
      </c>
      <c r="F949" t="s">
        <v>2254</v>
      </c>
      <c r="G949" t="s">
        <v>255</v>
      </c>
      <c r="H949" t="s">
        <v>282</v>
      </c>
      <c r="I949">
        <v>172</v>
      </c>
    </row>
    <row r="950" spans="1:10" x14ac:dyDescent="0.2">
      <c r="A950" t="s">
        <v>380</v>
      </c>
      <c r="B950" t="s">
        <v>316</v>
      </c>
      <c r="C950" t="s">
        <v>253</v>
      </c>
      <c r="D950" t="s">
        <v>254</v>
      </c>
      <c r="E950">
        <v>1881</v>
      </c>
      <c r="F950" t="s">
        <v>2255</v>
      </c>
      <c r="G950" t="s">
        <v>255</v>
      </c>
      <c r="H950" t="s">
        <v>282</v>
      </c>
      <c r="I950" t="s">
        <v>322</v>
      </c>
      <c r="J950" t="s">
        <v>3788</v>
      </c>
    </row>
    <row r="951" spans="1:10" x14ac:dyDescent="0.2">
      <c r="A951" t="s">
        <v>380</v>
      </c>
      <c r="B951" t="s">
        <v>316</v>
      </c>
      <c r="C951" t="s">
        <v>262</v>
      </c>
      <c r="D951" t="s">
        <v>254</v>
      </c>
      <c r="E951">
        <v>1899</v>
      </c>
      <c r="F951" t="s">
        <v>479</v>
      </c>
      <c r="G951" t="s">
        <v>255</v>
      </c>
      <c r="H951" t="s">
        <v>282</v>
      </c>
      <c r="I951">
        <v>452</v>
      </c>
    </row>
    <row r="952" spans="1:10" x14ac:dyDescent="0.2">
      <c r="A952" t="s">
        <v>380</v>
      </c>
      <c r="B952" t="s">
        <v>316</v>
      </c>
      <c r="C952" t="s">
        <v>253</v>
      </c>
      <c r="D952" t="s">
        <v>254</v>
      </c>
      <c r="E952">
        <v>1951</v>
      </c>
      <c r="F952" t="s">
        <v>1341</v>
      </c>
      <c r="G952" t="s">
        <v>255</v>
      </c>
      <c r="H952" t="s">
        <v>282</v>
      </c>
      <c r="I952" t="s">
        <v>322</v>
      </c>
      <c r="J952" t="s">
        <v>3789</v>
      </c>
    </row>
    <row r="953" spans="1:10" x14ac:dyDescent="0.2">
      <c r="A953" t="s">
        <v>380</v>
      </c>
      <c r="B953" t="s">
        <v>316</v>
      </c>
      <c r="C953" t="s">
        <v>264</v>
      </c>
      <c r="D953" t="s">
        <v>254</v>
      </c>
      <c r="E953">
        <v>1954</v>
      </c>
      <c r="F953" t="s">
        <v>2256</v>
      </c>
      <c r="G953" t="s">
        <v>255</v>
      </c>
      <c r="H953" t="s">
        <v>260</v>
      </c>
      <c r="I953">
        <v>587</v>
      </c>
    </row>
    <row r="954" spans="1:10" x14ac:dyDescent="0.2">
      <c r="A954" t="s">
        <v>380</v>
      </c>
      <c r="B954" t="s">
        <v>316</v>
      </c>
      <c r="C954" t="s">
        <v>253</v>
      </c>
      <c r="D954" t="s">
        <v>254</v>
      </c>
      <c r="E954">
        <v>1963</v>
      </c>
      <c r="F954" t="s">
        <v>2209</v>
      </c>
      <c r="G954" t="s">
        <v>255</v>
      </c>
      <c r="H954" t="s">
        <v>282</v>
      </c>
      <c r="I954" t="s">
        <v>305</v>
      </c>
      <c r="J954" t="s">
        <v>3790</v>
      </c>
    </row>
    <row r="955" spans="1:10" x14ac:dyDescent="0.2">
      <c r="A955" t="s">
        <v>380</v>
      </c>
      <c r="B955" t="s">
        <v>316</v>
      </c>
      <c r="C955" t="s">
        <v>253</v>
      </c>
      <c r="D955" t="s">
        <v>254</v>
      </c>
      <c r="E955">
        <v>2055</v>
      </c>
      <c r="F955" t="s">
        <v>2257</v>
      </c>
      <c r="G955" t="s">
        <v>263</v>
      </c>
      <c r="H955" t="s">
        <v>256</v>
      </c>
      <c r="I955">
        <v>53</v>
      </c>
    </row>
    <row r="956" spans="1:10" x14ac:dyDescent="0.2">
      <c r="A956" t="s">
        <v>380</v>
      </c>
      <c r="B956" t="s">
        <v>316</v>
      </c>
      <c r="C956" t="s">
        <v>262</v>
      </c>
      <c r="D956" t="s">
        <v>254</v>
      </c>
      <c r="E956">
        <v>2150</v>
      </c>
      <c r="F956" t="s">
        <v>382</v>
      </c>
      <c r="G956" t="s">
        <v>267</v>
      </c>
      <c r="H956" t="s">
        <v>260</v>
      </c>
      <c r="I956">
        <v>88</v>
      </c>
    </row>
    <row r="957" spans="1:10" x14ac:dyDescent="0.2">
      <c r="A957" t="s">
        <v>380</v>
      </c>
      <c r="B957" t="s">
        <v>316</v>
      </c>
      <c r="C957" t="s">
        <v>253</v>
      </c>
      <c r="D957" t="s">
        <v>258</v>
      </c>
      <c r="E957">
        <v>2176</v>
      </c>
      <c r="F957" t="s">
        <v>2258</v>
      </c>
      <c r="G957" t="s">
        <v>259</v>
      </c>
      <c r="H957" t="s">
        <v>260</v>
      </c>
      <c r="I957">
        <v>22</v>
      </c>
    </row>
    <row r="958" spans="1:10" x14ac:dyDescent="0.2">
      <c r="A958" t="s">
        <v>380</v>
      </c>
      <c r="B958" t="s">
        <v>316</v>
      </c>
      <c r="C958" t="s">
        <v>253</v>
      </c>
      <c r="D958" t="s">
        <v>254</v>
      </c>
      <c r="E958">
        <v>2179</v>
      </c>
      <c r="F958" t="s">
        <v>2259</v>
      </c>
      <c r="G958" t="s">
        <v>259</v>
      </c>
      <c r="H958" t="s">
        <v>260</v>
      </c>
      <c r="I958">
        <v>55</v>
      </c>
    </row>
    <row r="959" spans="1:10" x14ac:dyDescent="0.2">
      <c r="A959" t="s">
        <v>380</v>
      </c>
      <c r="B959" t="s">
        <v>316</v>
      </c>
      <c r="C959" t="s">
        <v>264</v>
      </c>
      <c r="D959" t="s">
        <v>254</v>
      </c>
      <c r="E959">
        <v>2180</v>
      </c>
      <c r="F959" t="s">
        <v>446</v>
      </c>
      <c r="G959" t="s">
        <v>255</v>
      </c>
      <c r="H959" t="s">
        <v>260</v>
      </c>
      <c r="I959">
        <v>166</v>
      </c>
    </row>
    <row r="960" spans="1:10" x14ac:dyDescent="0.2">
      <c r="A960" t="s">
        <v>380</v>
      </c>
      <c r="B960" t="s">
        <v>316</v>
      </c>
      <c r="C960" t="s">
        <v>257</v>
      </c>
      <c r="D960" t="s">
        <v>254</v>
      </c>
      <c r="E960">
        <v>2185</v>
      </c>
      <c r="F960" t="s">
        <v>553</v>
      </c>
      <c r="G960" t="s">
        <v>259</v>
      </c>
      <c r="H960" t="s">
        <v>260</v>
      </c>
      <c r="I960">
        <v>162</v>
      </c>
    </row>
    <row r="961" spans="1:10" x14ac:dyDescent="0.2">
      <c r="A961" t="s">
        <v>380</v>
      </c>
      <c r="B961" t="s">
        <v>316</v>
      </c>
      <c r="C961" t="s">
        <v>262</v>
      </c>
      <c r="D961" t="s">
        <v>254</v>
      </c>
      <c r="E961">
        <v>2191</v>
      </c>
      <c r="F961" t="s">
        <v>2260</v>
      </c>
      <c r="G961" t="s">
        <v>259</v>
      </c>
      <c r="H961" t="s">
        <v>260</v>
      </c>
      <c r="I961">
        <v>41</v>
      </c>
    </row>
    <row r="962" spans="1:10" x14ac:dyDescent="0.2">
      <c r="A962" t="s">
        <v>380</v>
      </c>
      <c r="B962" t="s">
        <v>316</v>
      </c>
      <c r="C962" t="s">
        <v>262</v>
      </c>
      <c r="D962" t="s">
        <v>254</v>
      </c>
      <c r="E962">
        <v>2211</v>
      </c>
      <c r="F962" t="s">
        <v>2842</v>
      </c>
      <c r="G962" t="s">
        <v>255</v>
      </c>
      <c r="H962" t="s">
        <v>256</v>
      </c>
      <c r="I962">
        <v>587</v>
      </c>
    </row>
    <row r="963" spans="1:10" x14ac:dyDescent="0.2">
      <c r="A963" t="s">
        <v>380</v>
      </c>
      <c r="B963" t="s">
        <v>316</v>
      </c>
      <c r="C963" t="s">
        <v>253</v>
      </c>
      <c r="D963" t="s">
        <v>254</v>
      </c>
      <c r="E963">
        <v>2488</v>
      </c>
      <c r="F963" t="s">
        <v>2261</v>
      </c>
      <c r="G963" t="s">
        <v>259</v>
      </c>
      <c r="H963" t="s">
        <v>260</v>
      </c>
      <c r="I963">
        <v>65</v>
      </c>
    </row>
    <row r="964" spans="1:10" x14ac:dyDescent="0.2">
      <c r="A964" t="s">
        <v>380</v>
      </c>
      <c r="B964" t="s">
        <v>316</v>
      </c>
      <c r="C964" t="s">
        <v>262</v>
      </c>
      <c r="D964" t="s">
        <v>254</v>
      </c>
      <c r="E964">
        <v>2502</v>
      </c>
      <c r="F964" t="s">
        <v>2262</v>
      </c>
      <c r="G964" t="s">
        <v>255</v>
      </c>
      <c r="H964" t="s">
        <v>256</v>
      </c>
      <c r="I964" t="s">
        <v>1510</v>
      </c>
      <c r="J964" t="s">
        <v>3532</v>
      </c>
    </row>
    <row r="965" spans="1:10" x14ac:dyDescent="0.2">
      <c r="A965" t="s">
        <v>380</v>
      </c>
      <c r="B965" t="s">
        <v>316</v>
      </c>
      <c r="C965" t="s">
        <v>253</v>
      </c>
      <c r="D965" t="s">
        <v>254</v>
      </c>
      <c r="E965">
        <v>2531</v>
      </c>
      <c r="F965" t="s">
        <v>2263</v>
      </c>
      <c r="G965" t="s">
        <v>255</v>
      </c>
      <c r="H965" t="s">
        <v>256</v>
      </c>
      <c r="I965" t="s">
        <v>286</v>
      </c>
      <c r="J965" t="s">
        <v>3780</v>
      </c>
    </row>
    <row r="966" spans="1:10" x14ac:dyDescent="0.2">
      <c r="A966" t="s">
        <v>380</v>
      </c>
      <c r="B966" t="s">
        <v>316</v>
      </c>
      <c r="C966" t="s">
        <v>262</v>
      </c>
      <c r="D966" t="s">
        <v>254</v>
      </c>
      <c r="E966">
        <v>2579</v>
      </c>
      <c r="F966" t="s">
        <v>3047</v>
      </c>
      <c r="G966" t="s">
        <v>255</v>
      </c>
      <c r="H966" t="s">
        <v>256</v>
      </c>
      <c r="I966" t="s">
        <v>314</v>
      </c>
      <c r="J966" t="s">
        <v>3791</v>
      </c>
    </row>
    <row r="967" spans="1:10" x14ac:dyDescent="0.2">
      <c r="A967" t="s">
        <v>380</v>
      </c>
      <c r="B967" t="s">
        <v>316</v>
      </c>
      <c r="C967" t="s">
        <v>253</v>
      </c>
      <c r="D967" t="s">
        <v>258</v>
      </c>
      <c r="E967">
        <v>2586</v>
      </c>
      <c r="F967" t="s">
        <v>2264</v>
      </c>
      <c r="G967" t="s">
        <v>267</v>
      </c>
      <c r="H967" t="s">
        <v>256</v>
      </c>
      <c r="I967">
        <v>4</v>
      </c>
    </row>
    <row r="968" spans="1:10" x14ac:dyDescent="0.2">
      <c r="A968" t="s">
        <v>380</v>
      </c>
      <c r="B968" t="s">
        <v>316</v>
      </c>
      <c r="C968" t="s">
        <v>262</v>
      </c>
      <c r="D968" t="s">
        <v>254</v>
      </c>
      <c r="E968">
        <v>2587</v>
      </c>
      <c r="F968" t="s">
        <v>2265</v>
      </c>
      <c r="G968" t="s">
        <v>255</v>
      </c>
      <c r="H968" t="s">
        <v>256</v>
      </c>
      <c r="I968" t="s">
        <v>406</v>
      </c>
      <c r="J968" t="s">
        <v>3792</v>
      </c>
    </row>
    <row r="969" spans="1:10" x14ac:dyDescent="0.2">
      <c r="A969" t="s">
        <v>380</v>
      </c>
      <c r="B969" t="s">
        <v>316</v>
      </c>
      <c r="C969" t="s">
        <v>262</v>
      </c>
      <c r="D969" t="s">
        <v>254</v>
      </c>
      <c r="E969">
        <v>2693</v>
      </c>
      <c r="F969" t="s">
        <v>2266</v>
      </c>
      <c r="G969" t="s">
        <v>259</v>
      </c>
      <c r="H969" t="s">
        <v>261</v>
      </c>
      <c r="I969">
        <v>53</v>
      </c>
    </row>
    <row r="970" spans="1:10" x14ac:dyDescent="0.2">
      <c r="A970" t="s">
        <v>380</v>
      </c>
      <c r="B970" t="s">
        <v>316</v>
      </c>
      <c r="C970" t="s">
        <v>262</v>
      </c>
      <c r="D970" t="s">
        <v>254</v>
      </c>
      <c r="E970">
        <v>2702</v>
      </c>
      <c r="F970" t="s">
        <v>2843</v>
      </c>
      <c r="G970" t="s">
        <v>259</v>
      </c>
      <c r="H970" t="s">
        <v>265</v>
      </c>
      <c r="I970" t="s">
        <v>314</v>
      </c>
      <c r="J970" t="s">
        <v>3522</v>
      </c>
    </row>
    <row r="971" spans="1:10" x14ac:dyDescent="0.2">
      <c r="A971" t="s">
        <v>380</v>
      </c>
      <c r="B971" t="s">
        <v>316</v>
      </c>
      <c r="C971" t="s">
        <v>253</v>
      </c>
      <c r="D971" t="s">
        <v>254</v>
      </c>
      <c r="E971">
        <v>2750</v>
      </c>
      <c r="F971" t="s">
        <v>2267</v>
      </c>
      <c r="G971" t="s">
        <v>259</v>
      </c>
      <c r="H971" t="s">
        <v>261</v>
      </c>
      <c r="I971">
        <v>35</v>
      </c>
    </row>
    <row r="972" spans="1:10" x14ac:dyDescent="0.2">
      <c r="A972" t="s">
        <v>380</v>
      </c>
      <c r="B972" t="s">
        <v>316</v>
      </c>
      <c r="C972" t="s">
        <v>253</v>
      </c>
      <c r="D972" t="s">
        <v>254</v>
      </c>
      <c r="E972">
        <v>2924</v>
      </c>
      <c r="F972" t="s">
        <v>2268</v>
      </c>
      <c r="G972" t="s">
        <v>255</v>
      </c>
      <c r="H972" t="s">
        <v>256</v>
      </c>
      <c r="I972">
        <v>64</v>
      </c>
    </row>
    <row r="973" spans="1:10" x14ac:dyDescent="0.2">
      <c r="A973" t="s">
        <v>380</v>
      </c>
      <c r="B973" t="s">
        <v>316</v>
      </c>
      <c r="C973" t="s">
        <v>262</v>
      </c>
      <c r="D973" t="s">
        <v>254</v>
      </c>
      <c r="E973">
        <v>2970</v>
      </c>
      <c r="F973" t="s">
        <v>2269</v>
      </c>
      <c r="G973" t="s">
        <v>259</v>
      </c>
      <c r="H973" t="s">
        <v>281</v>
      </c>
      <c r="I973">
        <v>41</v>
      </c>
    </row>
    <row r="974" spans="1:10" x14ac:dyDescent="0.2">
      <c r="A974" t="s">
        <v>380</v>
      </c>
      <c r="B974" t="s">
        <v>316</v>
      </c>
      <c r="C974" t="s">
        <v>262</v>
      </c>
      <c r="D974" t="s">
        <v>254</v>
      </c>
      <c r="E974">
        <v>3040</v>
      </c>
      <c r="F974" t="s">
        <v>2270</v>
      </c>
      <c r="G974" t="s">
        <v>255</v>
      </c>
      <c r="H974" t="s">
        <v>266</v>
      </c>
      <c r="I974">
        <v>254</v>
      </c>
    </row>
    <row r="975" spans="1:10" x14ac:dyDescent="0.2">
      <c r="A975" t="s">
        <v>380</v>
      </c>
      <c r="B975" t="s">
        <v>316</v>
      </c>
      <c r="C975" t="s">
        <v>253</v>
      </c>
      <c r="D975" t="s">
        <v>254</v>
      </c>
      <c r="E975">
        <v>3088</v>
      </c>
      <c r="F975" t="s">
        <v>2271</v>
      </c>
      <c r="G975" t="s">
        <v>255</v>
      </c>
      <c r="H975" t="s">
        <v>265</v>
      </c>
      <c r="I975" t="s">
        <v>305</v>
      </c>
      <c r="J975" t="s">
        <v>3793</v>
      </c>
    </row>
    <row r="976" spans="1:10" x14ac:dyDescent="0.2">
      <c r="A976" t="s">
        <v>380</v>
      </c>
      <c r="B976" t="s">
        <v>316</v>
      </c>
      <c r="C976" t="s">
        <v>253</v>
      </c>
      <c r="D976" t="s">
        <v>254</v>
      </c>
      <c r="E976">
        <v>3182</v>
      </c>
      <c r="F976" t="s">
        <v>385</v>
      </c>
      <c r="G976" t="s">
        <v>267</v>
      </c>
      <c r="H976" t="s">
        <v>265</v>
      </c>
      <c r="I976">
        <v>359</v>
      </c>
    </row>
    <row r="977" spans="1:10" x14ac:dyDescent="0.2">
      <c r="A977" t="s">
        <v>380</v>
      </c>
      <c r="B977" t="s">
        <v>316</v>
      </c>
      <c r="C977" t="s">
        <v>262</v>
      </c>
      <c r="D977" t="s">
        <v>254</v>
      </c>
      <c r="E977">
        <v>3197</v>
      </c>
      <c r="F977" t="s">
        <v>1415</v>
      </c>
      <c r="G977" t="s">
        <v>255</v>
      </c>
      <c r="H977" t="s">
        <v>265</v>
      </c>
      <c r="I977" t="s">
        <v>305</v>
      </c>
      <c r="J977" t="s">
        <v>2993</v>
      </c>
    </row>
    <row r="978" spans="1:10" x14ac:dyDescent="0.2">
      <c r="A978" t="s">
        <v>380</v>
      </c>
      <c r="B978" t="s">
        <v>316</v>
      </c>
      <c r="C978" t="s">
        <v>262</v>
      </c>
      <c r="D978" t="s">
        <v>254</v>
      </c>
      <c r="E978">
        <v>3204</v>
      </c>
      <c r="F978" t="s">
        <v>1416</v>
      </c>
      <c r="G978" t="s">
        <v>255</v>
      </c>
      <c r="H978" t="s">
        <v>288</v>
      </c>
      <c r="I978">
        <v>49</v>
      </c>
    </row>
    <row r="979" spans="1:10" x14ac:dyDescent="0.2">
      <c r="A979" t="s">
        <v>380</v>
      </c>
      <c r="B979" t="s">
        <v>316</v>
      </c>
      <c r="C979" t="s">
        <v>262</v>
      </c>
      <c r="D979" t="s">
        <v>254</v>
      </c>
      <c r="E979">
        <v>3241</v>
      </c>
      <c r="F979" t="s">
        <v>2272</v>
      </c>
      <c r="G979" t="s">
        <v>263</v>
      </c>
      <c r="H979" t="s">
        <v>281</v>
      </c>
      <c r="I979">
        <v>39</v>
      </c>
    </row>
    <row r="980" spans="1:10" x14ac:dyDescent="0.2">
      <c r="A980" t="s">
        <v>380</v>
      </c>
      <c r="B980" t="s">
        <v>316</v>
      </c>
      <c r="C980" t="s">
        <v>262</v>
      </c>
      <c r="D980" t="s">
        <v>254</v>
      </c>
      <c r="E980">
        <v>3355</v>
      </c>
      <c r="F980" t="s">
        <v>1224</v>
      </c>
      <c r="G980" t="s">
        <v>263</v>
      </c>
      <c r="H980" t="s">
        <v>261</v>
      </c>
      <c r="I980">
        <v>165</v>
      </c>
    </row>
    <row r="981" spans="1:10" x14ac:dyDescent="0.2">
      <c r="A981" t="s">
        <v>380</v>
      </c>
      <c r="B981" t="s">
        <v>316</v>
      </c>
      <c r="C981" t="s">
        <v>253</v>
      </c>
      <c r="D981" t="s">
        <v>254</v>
      </c>
      <c r="E981">
        <v>3356</v>
      </c>
      <c r="F981" t="s">
        <v>2273</v>
      </c>
      <c r="G981" t="s">
        <v>259</v>
      </c>
      <c r="H981" t="s">
        <v>261</v>
      </c>
      <c r="I981">
        <v>145</v>
      </c>
    </row>
    <row r="982" spans="1:10" x14ac:dyDescent="0.2">
      <c r="A982" t="s">
        <v>380</v>
      </c>
      <c r="B982" t="s">
        <v>316</v>
      </c>
      <c r="C982" t="s">
        <v>253</v>
      </c>
      <c r="D982" t="s">
        <v>254</v>
      </c>
      <c r="E982">
        <v>3374</v>
      </c>
      <c r="F982" t="s">
        <v>2545</v>
      </c>
      <c r="G982" t="s">
        <v>259</v>
      </c>
      <c r="H982" t="s">
        <v>261</v>
      </c>
      <c r="I982">
        <v>56</v>
      </c>
    </row>
    <row r="983" spans="1:10" x14ac:dyDescent="0.2">
      <c r="A983" t="s">
        <v>380</v>
      </c>
      <c r="B983" t="s">
        <v>316</v>
      </c>
      <c r="C983" t="s">
        <v>253</v>
      </c>
      <c r="D983" t="s">
        <v>254</v>
      </c>
      <c r="E983">
        <v>3408</v>
      </c>
      <c r="F983" t="s">
        <v>2274</v>
      </c>
      <c r="G983" t="s">
        <v>255</v>
      </c>
      <c r="H983" t="s">
        <v>288</v>
      </c>
      <c r="I983">
        <v>115</v>
      </c>
    </row>
    <row r="984" spans="1:10" x14ac:dyDescent="0.2">
      <c r="A984" t="s">
        <v>380</v>
      </c>
      <c r="B984" t="s">
        <v>316</v>
      </c>
      <c r="C984" t="s">
        <v>262</v>
      </c>
      <c r="D984" t="s">
        <v>254</v>
      </c>
      <c r="E984">
        <v>3416</v>
      </c>
      <c r="F984" t="s">
        <v>2275</v>
      </c>
      <c r="G984" t="s">
        <v>267</v>
      </c>
      <c r="H984" t="s">
        <v>265</v>
      </c>
      <c r="I984">
        <v>36</v>
      </c>
    </row>
    <row r="985" spans="1:10" x14ac:dyDescent="0.2">
      <c r="A985" t="s">
        <v>380</v>
      </c>
      <c r="B985" t="s">
        <v>316</v>
      </c>
      <c r="C985" t="s">
        <v>253</v>
      </c>
      <c r="D985" t="s">
        <v>254</v>
      </c>
      <c r="E985">
        <v>3434</v>
      </c>
      <c r="F985" t="s">
        <v>2276</v>
      </c>
      <c r="G985" t="s">
        <v>255</v>
      </c>
      <c r="H985" t="s">
        <v>270</v>
      </c>
      <c r="I985">
        <v>136</v>
      </c>
    </row>
    <row r="986" spans="1:10" x14ac:dyDescent="0.2">
      <c r="A986" t="s">
        <v>380</v>
      </c>
      <c r="B986" t="s">
        <v>316</v>
      </c>
      <c r="C986" t="s">
        <v>253</v>
      </c>
      <c r="D986" t="s">
        <v>254</v>
      </c>
      <c r="E986">
        <v>3437</v>
      </c>
      <c r="F986" t="s">
        <v>2277</v>
      </c>
      <c r="G986" t="s">
        <v>259</v>
      </c>
      <c r="H986" t="s">
        <v>270</v>
      </c>
      <c r="I986">
        <v>41</v>
      </c>
    </row>
    <row r="987" spans="1:10" x14ac:dyDescent="0.2">
      <c r="A987" t="s">
        <v>380</v>
      </c>
      <c r="B987" t="s">
        <v>316</v>
      </c>
      <c r="C987" t="s">
        <v>264</v>
      </c>
      <c r="D987" t="s">
        <v>258</v>
      </c>
      <c r="E987">
        <v>3446</v>
      </c>
      <c r="F987" t="s">
        <v>1225</v>
      </c>
      <c r="G987" t="s">
        <v>267</v>
      </c>
      <c r="H987" t="s">
        <v>270</v>
      </c>
      <c r="I987">
        <v>216</v>
      </c>
    </row>
    <row r="988" spans="1:10" x14ac:dyDescent="0.2">
      <c r="A988" t="s">
        <v>380</v>
      </c>
      <c r="B988" t="s">
        <v>316</v>
      </c>
      <c r="C988" t="s">
        <v>262</v>
      </c>
      <c r="D988" t="s">
        <v>254</v>
      </c>
      <c r="E988">
        <v>3474</v>
      </c>
      <c r="F988" t="s">
        <v>2278</v>
      </c>
      <c r="G988" t="s">
        <v>267</v>
      </c>
      <c r="H988" t="s">
        <v>281</v>
      </c>
      <c r="I988">
        <v>25</v>
      </c>
    </row>
    <row r="989" spans="1:10" x14ac:dyDescent="0.2">
      <c r="A989" t="s">
        <v>380</v>
      </c>
      <c r="B989" t="s">
        <v>316</v>
      </c>
      <c r="C989" t="s">
        <v>262</v>
      </c>
      <c r="D989" t="s">
        <v>254</v>
      </c>
      <c r="E989">
        <v>3486</v>
      </c>
      <c r="F989" t="s">
        <v>2844</v>
      </c>
      <c r="G989" t="s">
        <v>255</v>
      </c>
      <c r="H989" t="s">
        <v>281</v>
      </c>
      <c r="I989">
        <v>47</v>
      </c>
    </row>
    <row r="990" spans="1:10" x14ac:dyDescent="0.2">
      <c r="A990" t="s">
        <v>380</v>
      </c>
      <c r="B990" t="s">
        <v>316</v>
      </c>
      <c r="C990" t="s">
        <v>257</v>
      </c>
      <c r="D990" t="s">
        <v>254</v>
      </c>
      <c r="E990">
        <v>3495</v>
      </c>
      <c r="F990" t="s">
        <v>2279</v>
      </c>
      <c r="G990" t="s">
        <v>259</v>
      </c>
      <c r="H990" t="s">
        <v>281</v>
      </c>
      <c r="I990">
        <v>20</v>
      </c>
    </row>
    <row r="991" spans="1:10" x14ac:dyDescent="0.2">
      <c r="A991" t="s">
        <v>380</v>
      </c>
      <c r="B991" t="s">
        <v>316</v>
      </c>
      <c r="C991" t="s">
        <v>253</v>
      </c>
      <c r="D991" t="s">
        <v>254</v>
      </c>
      <c r="E991">
        <v>3515</v>
      </c>
      <c r="F991" t="s">
        <v>2280</v>
      </c>
      <c r="G991" t="s">
        <v>259</v>
      </c>
      <c r="H991" t="s">
        <v>288</v>
      </c>
      <c r="I991">
        <v>28</v>
      </c>
    </row>
    <row r="992" spans="1:10" x14ac:dyDescent="0.2">
      <c r="A992" t="s">
        <v>380</v>
      </c>
      <c r="B992" t="s">
        <v>316</v>
      </c>
      <c r="C992" t="s">
        <v>253</v>
      </c>
      <c r="D992" t="s">
        <v>254</v>
      </c>
      <c r="E992">
        <v>3611</v>
      </c>
      <c r="F992" t="s">
        <v>2281</v>
      </c>
      <c r="G992" t="s">
        <v>255</v>
      </c>
      <c r="H992" t="s">
        <v>288</v>
      </c>
      <c r="I992">
        <v>196</v>
      </c>
    </row>
    <row r="993" spans="1:10" x14ac:dyDescent="0.2">
      <c r="A993" t="s">
        <v>380</v>
      </c>
      <c r="B993" t="s">
        <v>316</v>
      </c>
      <c r="C993" t="s">
        <v>262</v>
      </c>
      <c r="D993" t="s">
        <v>254</v>
      </c>
      <c r="E993">
        <v>3623</v>
      </c>
      <c r="F993" t="s">
        <v>2282</v>
      </c>
      <c r="G993" t="s">
        <v>267</v>
      </c>
      <c r="H993" t="s">
        <v>266</v>
      </c>
      <c r="I993">
        <v>69</v>
      </c>
    </row>
    <row r="994" spans="1:10" x14ac:dyDescent="0.2">
      <c r="A994" t="s">
        <v>380</v>
      </c>
      <c r="B994" t="s">
        <v>316</v>
      </c>
      <c r="C994" t="s">
        <v>262</v>
      </c>
      <c r="D994" t="s">
        <v>254</v>
      </c>
      <c r="E994">
        <v>3649</v>
      </c>
      <c r="F994" t="s">
        <v>604</v>
      </c>
      <c r="G994" t="s">
        <v>255</v>
      </c>
      <c r="H994" t="s">
        <v>266</v>
      </c>
      <c r="I994">
        <v>322</v>
      </c>
    </row>
    <row r="995" spans="1:10" x14ac:dyDescent="0.2">
      <c r="A995" t="s">
        <v>380</v>
      </c>
      <c r="B995" t="s">
        <v>316</v>
      </c>
      <c r="C995" t="s">
        <v>262</v>
      </c>
      <c r="D995" t="s">
        <v>254</v>
      </c>
      <c r="E995">
        <v>3656</v>
      </c>
      <c r="F995" t="s">
        <v>2283</v>
      </c>
      <c r="G995" t="s">
        <v>255</v>
      </c>
      <c r="H995" t="s">
        <v>266</v>
      </c>
      <c r="I995">
        <v>316</v>
      </c>
    </row>
    <row r="996" spans="1:10" x14ac:dyDescent="0.2">
      <c r="A996" t="s">
        <v>380</v>
      </c>
      <c r="B996" t="s">
        <v>316</v>
      </c>
      <c r="C996" t="s">
        <v>262</v>
      </c>
      <c r="D996" t="s">
        <v>254</v>
      </c>
      <c r="E996">
        <v>3659</v>
      </c>
      <c r="F996" t="s">
        <v>2284</v>
      </c>
      <c r="G996" t="s">
        <v>255</v>
      </c>
      <c r="H996" t="s">
        <v>266</v>
      </c>
      <c r="I996" t="s">
        <v>406</v>
      </c>
      <c r="J996" t="s">
        <v>3794</v>
      </c>
    </row>
    <row r="997" spans="1:10" x14ac:dyDescent="0.2">
      <c r="A997" t="s">
        <v>380</v>
      </c>
      <c r="B997" t="s">
        <v>316</v>
      </c>
      <c r="C997" t="s">
        <v>262</v>
      </c>
      <c r="D997" t="s">
        <v>254</v>
      </c>
      <c r="E997">
        <v>3664</v>
      </c>
      <c r="F997" t="s">
        <v>605</v>
      </c>
      <c r="G997" t="s">
        <v>267</v>
      </c>
      <c r="H997" t="s">
        <v>266</v>
      </c>
      <c r="I997">
        <v>78</v>
      </c>
    </row>
    <row r="998" spans="1:10" x14ac:dyDescent="0.2">
      <c r="A998" t="s">
        <v>380</v>
      </c>
      <c r="B998" t="s">
        <v>316</v>
      </c>
      <c r="C998" t="s">
        <v>257</v>
      </c>
      <c r="D998" t="s">
        <v>254</v>
      </c>
      <c r="E998">
        <v>3672</v>
      </c>
      <c r="F998" t="s">
        <v>2285</v>
      </c>
      <c r="G998" t="s">
        <v>255</v>
      </c>
      <c r="H998" t="s">
        <v>266</v>
      </c>
      <c r="I998">
        <v>159</v>
      </c>
    </row>
    <row r="999" spans="1:10" x14ac:dyDescent="0.2">
      <c r="A999" t="s">
        <v>380</v>
      </c>
      <c r="B999" t="s">
        <v>316</v>
      </c>
      <c r="C999" t="s">
        <v>262</v>
      </c>
      <c r="D999" t="s">
        <v>258</v>
      </c>
      <c r="E999">
        <v>3683</v>
      </c>
      <c r="F999" t="s">
        <v>2286</v>
      </c>
      <c r="G999" t="s">
        <v>255</v>
      </c>
      <c r="H999" t="s">
        <v>266</v>
      </c>
      <c r="I999">
        <v>61</v>
      </c>
    </row>
    <row r="1000" spans="1:10" x14ac:dyDescent="0.2">
      <c r="A1000" t="s">
        <v>380</v>
      </c>
      <c r="B1000" t="s">
        <v>316</v>
      </c>
      <c r="C1000" t="s">
        <v>253</v>
      </c>
      <c r="D1000" t="s">
        <v>254</v>
      </c>
      <c r="E1000">
        <v>3692</v>
      </c>
      <c r="F1000" t="s">
        <v>2287</v>
      </c>
      <c r="G1000" t="s">
        <v>267</v>
      </c>
      <c r="H1000" t="s">
        <v>266</v>
      </c>
      <c r="I1000">
        <v>214</v>
      </c>
    </row>
    <row r="1001" spans="1:10" x14ac:dyDescent="0.2">
      <c r="A1001" t="s">
        <v>380</v>
      </c>
      <c r="B1001" t="s">
        <v>316</v>
      </c>
      <c r="C1001" t="s">
        <v>257</v>
      </c>
      <c r="D1001" t="s">
        <v>254</v>
      </c>
      <c r="E1001">
        <v>3698</v>
      </c>
      <c r="F1001" t="s">
        <v>2288</v>
      </c>
      <c r="G1001" t="s">
        <v>267</v>
      </c>
      <c r="H1001" t="s">
        <v>266</v>
      </c>
      <c r="I1001">
        <v>104</v>
      </c>
    </row>
    <row r="1002" spans="1:10" x14ac:dyDescent="0.2">
      <c r="A1002" t="s">
        <v>380</v>
      </c>
      <c r="B1002" t="s">
        <v>316</v>
      </c>
      <c r="C1002" t="s">
        <v>253</v>
      </c>
      <c r="D1002" t="s">
        <v>254</v>
      </c>
      <c r="E1002">
        <v>3708</v>
      </c>
      <c r="F1002" t="s">
        <v>2289</v>
      </c>
      <c r="G1002" t="s">
        <v>255</v>
      </c>
      <c r="H1002" t="s">
        <v>289</v>
      </c>
      <c r="I1002">
        <v>639</v>
      </c>
    </row>
    <row r="1003" spans="1:10" x14ac:dyDescent="0.2">
      <c r="A1003" t="s">
        <v>380</v>
      </c>
      <c r="B1003" t="s">
        <v>316</v>
      </c>
      <c r="C1003" t="s">
        <v>262</v>
      </c>
      <c r="D1003" t="s">
        <v>254</v>
      </c>
      <c r="E1003">
        <v>3727</v>
      </c>
      <c r="F1003" t="s">
        <v>3309</v>
      </c>
      <c r="G1003" t="s">
        <v>267</v>
      </c>
      <c r="H1003" t="s">
        <v>266</v>
      </c>
      <c r="I1003">
        <v>52</v>
      </c>
    </row>
    <row r="1004" spans="1:10" x14ac:dyDescent="0.2">
      <c r="A1004" t="s">
        <v>380</v>
      </c>
      <c r="B1004" t="s">
        <v>316</v>
      </c>
      <c r="C1004" t="s">
        <v>262</v>
      </c>
      <c r="D1004" t="s">
        <v>254</v>
      </c>
      <c r="E1004">
        <v>3765</v>
      </c>
      <c r="F1004" t="s">
        <v>2290</v>
      </c>
      <c r="G1004" t="s">
        <v>255</v>
      </c>
      <c r="H1004" t="s">
        <v>266</v>
      </c>
      <c r="I1004" t="s">
        <v>278</v>
      </c>
      <c r="J1004" t="s">
        <v>3525</v>
      </c>
    </row>
    <row r="1005" spans="1:10" x14ac:dyDescent="0.2">
      <c r="A1005" t="s">
        <v>380</v>
      </c>
      <c r="B1005" t="s">
        <v>316</v>
      </c>
      <c r="C1005" t="s">
        <v>253</v>
      </c>
      <c r="D1005" t="s">
        <v>254</v>
      </c>
      <c r="E1005">
        <v>3803</v>
      </c>
      <c r="F1005" t="s">
        <v>2291</v>
      </c>
      <c r="G1005" t="s">
        <v>259</v>
      </c>
      <c r="H1005" t="s">
        <v>266</v>
      </c>
      <c r="I1005">
        <v>13</v>
      </c>
    </row>
    <row r="1006" spans="1:10" x14ac:dyDescent="0.2">
      <c r="A1006" t="s">
        <v>380</v>
      </c>
      <c r="B1006" t="s">
        <v>316</v>
      </c>
      <c r="C1006" t="s">
        <v>253</v>
      </c>
      <c r="D1006" t="s">
        <v>254</v>
      </c>
      <c r="E1006">
        <v>3865</v>
      </c>
      <c r="F1006" t="s">
        <v>2292</v>
      </c>
      <c r="G1006" t="s">
        <v>255</v>
      </c>
      <c r="H1006" t="s">
        <v>289</v>
      </c>
      <c r="I1006" t="s">
        <v>286</v>
      </c>
      <c r="J1006" t="s">
        <v>3422</v>
      </c>
    </row>
    <row r="1007" spans="1:10" x14ac:dyDescent="0.2">
      <c r="A1007" t="s">
        <v>380</v>
      </c>
      <c r="B1007" t="s">
        <v>316</v>
      </c>
      <c r="C1007" t="s">
        <v>262</v>
      </c>
      <c r="D1007" t="s">
        <v>254</v>
      </c>
      <c r="E1007">
        <v>3901</v>
      </c>
      <c r="F1007" t="s">
        <v>2293</v>
      </c>
      <c r="G1007" t="s">
        <v>255</v>
      </c>
      <c r="H1007" t="s">
        <v>266</v>
      </c>
      <c r="I1007">
        <v>269</v>
      </c>
    </row>
    <row r="1008" spans="1:10" x14ac:dyDescent="0.2">
      <c r="A1008" t="s">
        <v>380</v>
      </c>
      <c r="B1008" t="s">
        <v>316</v>
      </c>
      <c r="C1008" t="s">
        <v>262</v>
      </c>
      <c r="D1008" t="s">
        <v>254</v>
      </c>
      <c r="E1008">
        <v>3904</v>
      </c>
      <c r="F1008" t="s">
        <v>2294</v>
      </c>
      <c r="G1008" t="s">
        <v>267</v>
      </c>
      <c r="H1008" t="s">
        <v>266</v>
      </c>
      <c r="I1008">
        <v>103</v>
      </c>
    </row>
    <row r="1009" spans="1:10" x14ac:dyDescent="0.2">
      <c r="A1009" t="s">
        <v>380</v>
      </c>
      <c r="B1009" t="s">
        <v>316</v>
      </c>
      <c r="C1009" t="s">
        <v>253</v>
      </c>
      <c r="D1009" t="s">
        <v>254</v>
      </c>
      <c r="E1009">
        <v>3923</v>
      </c>
      <c r="F1009" t="s">
        <v>2295</v>
      </c>
      <c r="G1009" t="s">
        <v>267</v>
      </c>
      <c r="H1009" t="s">
        <v>266</v>
      </c>
      <c r="I1009" t="s">
        <v>286</v>
      </c>
      <c r="J1009" t="s">
        <v>3542</v>
      </c>
    </row>
    <row r="1010" spans="1:10" x14ac:dyDescent="0.2">
      <c r="A1010" t="s">
        <v>380</v>
      </c>
      <c r="B1010" t="s">
        <v>316</v>
      </c>
      <c r="C1010" t="s">
        <v>253</v>
      </c>
      <c r="D1010" t="s">
        <v>254</v>
      </c>
      <c r="E1010">
        <v>3925</v>
      </c>
      <c r="F1010" t="s">
        <v>2296</v>
      </c>
      <c r="G1010" t="s">
        <v>255</v>
      </c>
      <c r="H1010" t="s">
        <v>266</v>
      </c>
      <c r="I1010">
        <v>292</v>
      </c>
    </row>
    <row r="1011" spans="1:10" x14ac:dyDescent="0.2">
      <c r="A1011" t="s">
        <v>380</v>
      </c>
      <c r="B1011" t="s">
        <v>316</v>
      </c>
      <c r="C1011" t="s">
        <v>253</v>
      </c>
      <c r="D1011" t="s">
        <v>254</v>
      </c>
      <c r="E1011">
        <v>3934</v>
      </c>
      <c r="F1011" t="s">
        <v>386</v>
      </c>
      <c r="G1011" t="s">
        <v>255</v>
      </c>
      <c r="H1011" t="s">
        <v>266</v>
      </c>
      <c r="I1011">
        <v>106</v>
      </c>
    </row>
    <row r="1012" spans="1:10" x14ac:dyDescent="0.2">
      <c r="A1012" t="s">
        <v>380</v>
      </c>
      <c r="B1012" t="s">
        <v>316</v>
      </c>
      <c r="C1012" t="s">
        <v>253</v>
      </c>
      <c r="D1012" t="s">
        <v>258</v>
      </c>
      <c r="E1012">
        <v>3953</v>
      </c>
      <c r="F1012" t="s">
        <v>2058</v>
      </c>
      <c r="G1012" t="s">
        <v>259</v>
      </c>
      <c r="H1012" t="s">
        <v>289</v>
      </c>
      <c r="I1012">
        <v>46</v>
      </c>
    </row>
    <row r="1013" spans="1:10" x14ac:dyDescent="0.2">
      <c r="A1013" t="s">
        <v>380</v>
      </c>
      <c r="B1013" t="s">
        <v>316</v>
      </c>
      <c r="C1013" t="s">
        <v>264</v>
      </c>
      <c r="D1013" t="s">
        <v>254</v>
      </c>
      <c r="E1013">
        <v>3960</v>
      </c>
      <c r="F1013" t="s">
        <v>387</v>
      </c>
      <c r="G1013" t="s">
        <v>267</v>
      </c>
      <c r="H1013" t="s">
        <v>266</v>
      </c>
      <c r="I1013">
        <v>38</v>
      </c>
    </row>
    <row r="1014" spans="1:10" x14ac:dyDescent="0.2">
      <c r="A1014" t="s">
        <v>380</v>
      </c>
      <c r="B1014" t="s">
        <v>316</v>
      </c>
      <c r="C1014" t="s">
        <v>264</v>
      </c>
      <c r="D1014" t="s">
        <v>258</v>
      </c>
      <c r="E1014">
        <v>3984</v>
      </c>
      <c r="F1014" t="s">
        <v>2297</v>
      </c>
      <c r="G1014" t="s">
        <v>255</v>
      </c>
      <c r="H1014" t="s">
        <v>266</v>
      </c>
      <c r="I1014">
        <v>236</v>
      </c>
    </row>
    <row r="1015" spans="1:10" x14ac:dyDescent="0.2">
      <c r="A1015" t="s">
        <v>380</v>
      </c>
      <c r="B1015" t="s">
        <v>316</v>
      </c>
      <c r="C1015" t="s">
        <v>262</v>
      </c>
      <c r="D1015" t="s">
        <v>254</v>
      </c>
      <c r="E1015">
        <v>4004</v>
      </c>
      <c r="F1015" t="s">
        <v>2298</v>
      </c>
      <c r="G1015" t="s">
        <v>255</v>
      </c>
      <c r="H1015" t="s">
        <v>268</v>
      </c>
      <c r="I1015" t="s">
        <v>305</v>
      </c>
      <c r="J1015" t="s">
        <v>3427</v>
      </c>
    </row>
    <row r="1016" spans="1:10" x14ac:dyDescent="0.2">
      <c r="A1016" t="s">
        <v>380</v>
      </c>
      <c r="B1016" t="s">
        <v>316</v>
      </c>
      <c r="C1016" t="s">
        <v>253</v>
      </c>
      <c r="D1016" t="s">
        <v>254</v>
      </c>
      <c r="E1016">
        <v>4082</v>
      </c>
      <c r="F1016" t="s">
        <v>2299</v>
      </c>
      <c r="G1016" t="s">
        <v>255</v>
      </c>
      <c r="H1016" t="s">
        <v>268</v>
      </c>
      <c r="I1016">
        <v>231</v>
      </c>
    </row>
    <row r="1017" spans="1:10" x14ac:dyDescent="0.2">
      <c r="A1017" t="s">
        <v>380</v>
      </c>
      <c r="B1017" t="s">
        <v>316</v>
      </c>
      <c r="C1017" t="s">
        <v>253</v>
      </c>
      <c r="D1017" t="s">
        <v>254</v>
      </c>
      <c r="E1017">
        <v>4088</v>
      </c>
      <c r="F1017" t="s">
        <v>2300</v>
      </c>
      <c r="G1017" t="s">
        <v>255</v>
      </c>
      <c r="H1017" t="s">
        <v>268</v>
      </c>
      <c r="I1017" t="s">
        <v>322</v>
      </c>
      <c r="J1017" t="s">
        <v>3795</v>
      </c>
    </row>
    <row r="1018" spans="1:10" x14ac:dyDescent="0.2">
      <c r="A1018" t="s">
        <v>380</v>
      </c>
      <c r="B1018" t="s">
        <v>316</v>
      </c>
      <c r="C1018" t="s">
        <v>253</v>
      </c>
      <c r="D1018" t="s">
        <v>254</v>
      </c>
      <c r="E1018">
        <v>4116</v>
      </c>
      <c r="F1018" t="s">
        <v>2301</v>
      </c>
      <c r="G1018" t="s">
        <v>255</v>
      </c>
      <c r="H1018" t="s">
        <v>268</v>
      </c>
      <c r="I1018">
        <v>558</v>
      </c>
    </row>
    <row r="1019" spans="1:10" x14ac:dyDescent="0.2">
      <c r="A1019" t="s">
        <v>380</v>
      </c>
      <c r="B1019" t="s">
        <v>316</v>
      </c>
      <c r="C1019" t="s">
        <v>262</v>
      </c>
      <c r="D1019" t="s">
        <v>254</v>
      </c>
      <c r="E1019">
        <v>4186</v>
      </c>
      <c r="F1019" t="s">
        <v>2302</v>
      </c>
      <c r="G1019" t="s">
        <v>255</v>
      </c>
      <c r="H1019" t="s">
        <v>268</v>
      </c>
      <c r="I1019" t="s">
        <v>278</v>
      </c>
      <c r="J1019" t="s">
        <v>3796</v>
      </c>
    </row>
    <row r="1020" spans="1:10" x14ac:dyDescent="0.2">
      <c r="A1020" t="s">
        <v>380</v>
      </c>
      <c r="B1020" t="s">
        <v>316</v>
      </c>
      <c r="C1020" t="s">
        <v>262</v>
      </c>
      <c r="D1020" t="s">
        <v>254</v>
      </c>
      <c r="E1020">
        <v>4189</v>
      </c>
      <c r="F1020" t="s">
        <v>2303</v>
      </c>
      <c r="G1020" t="s">
        <v>255</v>
      </c>
      <c r="H1020" t="s">
        <v>268</v>
      </c>
      <c r="I1020">
        <v>940</v>
      </c>
    </row>
    <row r="1021" spans="1:10" x14ac:dyDescent="0.2">
      <c r="A1021" t="s">
        <v>380</v>
      </c>
      <c r="B1021" t="s">
        <v>316</v>
      </c>
      <c r="C1021" t="s">
        <v>253</v>
      </c>
      <c r="D1021" t="s">
        <v>254</v>
      </c>
      <c r="E1021">
        <v>4301</v>
      </c>
      <c r="F1021" t="s">
        <v>2304</v>
      </c>
      <c r="G1021" t="s">
        <v>255</v>
      </c>
      <c r="H1021" t="s">
        <v>260</v>
      </c>
      <c r="I1021">
        <v>530</v>
      </c>
    </row>
    <row r="1022" spans="1:10" x14ac:dyDescent="0.2">
      <c r="A1022" t="s">
        <v>380</v>
      </c>
      <c r="B1022" t="s">
        <v>316</v>
      </c>
      <c r="C1022" t="s">
        <v>253</v>
      </c>
      <c r="D1022" t="s">
        <v>254</v>
      </c>
      <c r="E1022">
        <v>4304</v>
      </c>
      <c r="F1022" t="s">
        <v>2305</v>
      </c>
      <c r="G1022" t="s">
        <v>259</v>
      </c>
      <c r="H1022" t="s">
        <v>266</v>
      </c>
      <c r="I1022">
        <v>56</v>
      </c>
    </row>
    <row r="1023" spans="1:10" x14ac:dyDescent="0.2">
      <c r="A1023" t="s">
        <v>380</v>
      </c>
      <c r="B1023" t="s">
        <v>316</v>
      </c>
      <c r="C1023" t="s">
        <v>262</v>
      </c>
      <c r="D1023" t="s">
        <v>254</v>
      </c>
      <c r="E1023">
        <v>4324</v>
      </c>
      <c r="F1023" t="s">
        <v>2306</v>
      </c>
      <c r="G1023" t="s">
        <v>255</v>
      </c>
      <c r="H1023" t="s">
        <v>260</v>
      </c>
      <c r="I1023" t="s">
        <v>339</v>
      </c>
      <c r="J1023" t="s">
        <v>3380</v>
      </c>
    </row>
    <row r="1024" spans="1:10" x14ac:dyDescent="0.2">
      <c r="A1024" t="s">
        <v>380</v>
      </c>
      <c r="B1024" t="s">
        <v>316</v>
      </c>
      <c r="C1024" t="s">
        <v>253</v>
      </c>
      <c r="D1024" t="s">
        <v>254</v>
      </c>
      <c r="E1024">
        <v>4344</v>
      </c>
      <c r="F1024" t="s">
        <v>2307</v>
      </c>
      <c r="G1024" t="s">
        <v>255</v>
      </c>
      <c r="H1024" t="s">
        <v>266</v>
      </c>
      <c r="I1024">
        <v>687</v>
      </c>
    </row>
    <row r="1025" spans="1:10" x14ac:dyDescent="0.2">
      <c r="A1025" t="s">
        <v>380</v>
      </c>
      <c r="B1025" t="s">
        <v>316</v>
      </c>
      <c r="C1025" t="s">
        <v>253</v>
      </c>
      <c r="D1025" t="s">
        <v>254</v>
      </c>
      <c r="E1025">
        <v>4381</v>
      </c>
      <c r="F1025" t="s">
        <v>2308</v>
      </c>
      <c r="G1025" t="s">
        <v>267</v>
      </c>
      <c r="H1025" t="s">
        <v>266</v>
      </c>
      <c r="I1025">
        <v>37</v>
      </c>
    </row>
    <row r="1026" spans="1:10" x14ac:dyDescent="0.2">
      <c r="A1026" t="s">
        <v>380</v>
      </c>
      <c r="B1026" t="s">
        <v>316</v>
      </c>
      <c r="C1026" t="s">
        <v>253</v>
      </c>
      <c r="D1026" t="s">
        <v>258</v>
      </c>
      <c r="E1026">
        <v>4386</v>
      </c>
      <c r="F1026" t="s">
        <v>2309</v>
      </c>
      <c r="G1026" t="s">
        <v>263</v>
      </c>
      <c r="H1026" t="s">
        <v>266</v>
      </c>
      <c r="I1026">
        <v>39</v>
      </c>
    </row>
    <row r="1027" spans="1:10" x14ac:dyDescent="0.2">
      <c r="A1027" t="s">
        <v>380</v>
      </c>
      <c r="B1027" t="s">
        <v>316</v>
      </c>
      <c r="C1027" t="s">
        <v>262</v>
      </c>
      <c r="D1027" t="s">
        <v>258</v>
      </c>
      <c r="E1027">
        <v>4395</v>
      </c>
      <c r="F1027" t="s">
        <v>2310</v>
      </c>
      <c r="G1027" t="s">
        <v>267</v>
      </c>
      <c r="H1027" t="s">
        <v>266</v>
      </c>
      <c r="I1027">
        <v>45</v>
      </c>
    </row>
    <row r="1028" spans="1:10" x14ac:dyDescent="0.2">
      <c r="A1028" t="s">
        <v>380</v>
      </c>
      <c r="B1028" t="s">
        <v>316</v>
      </c>
      <c r="C1028" t="s">
        <v>264</v>
      </c>
      <c r="D1028" t="s">
        <v>258</v>
      </c>
      <c r="E1028">
        <v>4398</v>
      </c>
      <c r="F1028" t="s">
        <v>2311</v>
      </c>
      <c r="G1028" t="s">
        <v>259</v>
      </c>
      <c r="H1028" t="s">
        <v>266</v>
      </c>
      <c r="I1028">
        <v>62</v>
      </c>
    </row>
    <row r="1029" spans="1:10" x14ac:dyDescent="0.2">
      <c r="A1029" t="s">
        <v>380</v>
      </c>
      <c r="B1029" t="s">
        <v>316</v>
      </c>
      <c r="C1029" t="s">
        <v>262</v>
      </c>
      <c r="D1029" t="s">
        <v>258</v>
      </c>
      <c r="E1029">
        <v>4428</v>
      </c>
      <c r="F1029" t="s">
        <v>2312</v>
      </c>
      <c r="G1029" t="s">
        <v>267</v>
      </c>
      <c r="H1029" t="s">
        <v>266</v>
      </c>
      <c r="I1029">
        <v>182</v>
      </c>
    </row>
    <row r="1030" spans="1:10" x14ac:dyDescent="0.2">
      <c r="A1030" t="s">
        <v>380</v>
      </c>
      <c r="B1030" t="s">
        <v>316</v>
      </c>
      <c r="C1030" t="s">
        <v>253</v>
      </c>
      <c r="D1030" t="s">
        <v>254</v>
      </c>
      <c r="E1030">
        <v>4437</v>
      </c>
      <c r="F1030" t="s">
        <v>2313</v>
      </c>
      <c r="G1030" t="s">
        <v>267</v>
      </c>
      <c r="H1030" t="s">
        <v>266</v>
      </c>
      <c r="I1030">
        <v>53</v>
      </c>
    </row>
    <row r="1031" spans="1:10" x14ac:dyDescent="0.2">
      <c r="A1031" t="s">
        <v>380</v>
      </c>
      <c r="B1031" t="s">
        <v>316</v>
      </c>
      <c r="C1031" t="s">
        <v>262</v>
      </c>
      <c r="D1031" t="s">
        <v>254</v>
      </c>
      <c r="E1031">
        <v>4463</v>
      </c>
      <c r="F1031" t="s">
        <v>1419</v>
      </c>
      <c r="G1031" t="s">
        <v>255</v>
      </c>
      <c r="H1031" t="s">
        <v>268</v>
      </c>
      <c r="I1031">
        <v>154</v>
      </c>
    </row>
    <row r="1032" spans="1:10" x14ac:dyDescent="0.2">
      <c r="A1032" t="s">
        <v>380</v>
      </c>
      <c r="B1032" t="s">
        <v>316</v>
      </c>
      <c r="C1032" t="s">
        <v>262</v>
      </c>
      <c r="D1032" t="s">
        <v>258</v>
      </c>
      <c r="E1032">
        <v>4487</v>
      </c>
      <c r="F1032" t="s">
        <v>1355</v>
      </c>
      <c r="G1032" t="s">
        <v>267</v>
      </c>
      <c r="H1032" t="s">
        <v>266</v>
      </c>
      <c r="I1032">
        <v>124</v>
      </c>
    </row>
    <row r="1033" spans="1:10" x14ac:dyDescent="0.2">
      <c r="A1033" t="s">
        <v>380</v>
      </c>
      <c r="B1033" t="s">
        <v>316</v>
      </c>
      <c r="C1033" t="s">
        <v>262</v>
      </c>
      <c r="D1033" t="s">
        <v>254</v>
      </c>
      <c r="E1033">
        <v>4565</v>
      </c>
      <c r="F1033" t="s">
        <v>2314</v>
      </c>
      <c r="G1033" t="s">
        <v>267</v>
      </c>
      <c r="H1033" t="s">
        <v>300</v>
      </c>
      <c r="I1033" t="s">
        <v>286</v>
      </c>
      <c r="J1033" t="s">
        <v>3797</v>
      </c>
    </row>
    <row r="1034" spans="1:10" x14ac:dyDescent="0.2">
      <c r="A1034" t="s">
        <v>380</v>
      </c>
      <c r="B1034" t="s">
        <v>316</v>
      </c>
      <c r="C1034" t="s">
        <v>262</v>
      </c>
      <c r="D1034" t="s">
        <v>258</v>
      </c>
      <c r="E1034">
        <v>4587</v>
      </c>
      <c r="F1034" t="s">
        <v>1420</v>
      </c>
      <c r="G1034" t="s">
        <v>255</v>
      </c>
      <c r="H1034" t="s">
        <v>300</v>
      </c>
      <c r="I1034" t="s">
        <v>314</v>
      </c>
      <c r="J1034" t="s">
        <v>3798</v>
      </c>
    </row>
    <row r="1035" spans="1:10" x14ac:dyDescent="0.2">
      <c r="A1035" t="s">
        <v>380</v>
      </c>
      <c r="B1035" t="s">
        <v>316</v>
      </c>
      <c r="C1035" t="s">
        <v>262</v>
      </c>
      <c r="D1035" t="s">
        <v>258</v>
      </c>
      <c r="E1035">
        <v>4593</v>
      </c>
      <c r="F1035" t="s">
        <v>2315</v>
      </c>
      <c r="G1035" t="s">
        <v>267</v>
      </c>
      <c r="H1035" t="s">
        <v>300</v>
      </c>
      <c r="I1035">
        <v>995</v>
      </c>
    </row>
    <row r="1036" spans="1:10" x14ac:dyDescent="0.2">
      <c r="A1036" t="s">
        <v>380</v>
      </c>
      <c r="B1036" t="s">
        <v>316</v>
      </c>
      <c r="C1036" t="s">
        <v>262</v>
      </c>
      <c r="D1036" t="s">
        <v>254</v>
      </c>
      <c r="E1036">
        <v>4596</v>
      </c>
      <c r="F1036" t="s">
        <v>2316</v>
      </c>
      <c r="G1036" t="s">
        <v>267</v>
      </c>
      <c r="H1036" t="s">
        <v>300</v>
      </c>
      <c r="I1036">
        <v>123</v>
      </c>
    </row>
    <row r="1037" spans="1:10" x14ac:dyDescent="0.2">
      <c r="A1037" t="s">
        <v>380</v>
      </c>
      <c r="B1037" t="s">
        <v>316</v>
      </c>
      <c r="C1037" t="s">
        <v>262</v>
      </c>
      <c r="D1037" t="s">
        <v>254</v>
      </c>
      <c r="E1037">
        <v>4597</v>
      </c>
      <c r="F1037" t="s">
        <v>2317</v>
      </c>
      <c r="G1037" t="s">
        <v>267</v>
      </c>
      <c r="H1037" t="s">
        <v>300</v>
      </c>
      <c r="I1037">
        <v>197</v>
      </c>
    </row>
    <row r="1038" spans="1:10" x14ac:dyDescent="0.2">
      <c r="A1038" t="s">
        <v>380</v>
      </c>
      <c r="B1038" t="s">
        <v>316</v>
      </c>
      <c r="C1038" t="s">
        <v>253</v>
      </c>
      <c r="D1038" t="s">
        <v>254</v>
      </c>
      <c r="E1038">
        <v>4651</v>
      </c>
      <c r="F1038" t="s">
        <v>2318</v>
      </c>
      <c r="G1038" t="s">
        <v>255</v>
      </c>
      <c r="H1038" t="s">
        <v>260</v>
      </c>
      <c r="I1038">
        <v>158</v>
      </c>
    </row>
    <row r="1039" spans="1:10" x14ac:dyDescent="0.2">
      <c r="A1039" t="s">
        <v>380</v>
      </c>
      <c r="B1039" t="s">
        <v>316</v>
      </c>
      <c r="C1039" t="s">
        <v>253</v>
      </c>
      <c r="D1039" t="s">
        <v>254</v>
      </c>
      <c r="E1039">
        <v>4664</v>
      </c>
      <c r="F1039" t="s">
        <v>2319</v>
      </c>
      <c r="G1039" t="s">
        <v>259</v>
      </c>
      <c r="H1039" t="s">
        <v>260</v>
      </c>
      <c r="I1039">
        <v>23</v>
      </c>
    </row>
    <row r="1040" spans="1:10" x14ac:dyDescent="0.2">
      <c r="A1040" t="s">
        <v>380</v>
      </c>
      <c r="B1040" t="s">
        <v>316</v>
      </c>
      <c r="C1040" t="s">
        <v>253</v>
      </c>
      <c r="D1040" t="s">
        <v>254</v>
      </c>
      <c r="E1040">
        <v>4667</v>
      </c>
      <c r="F1040" t="s">
        <v>2320</v>
      </c>
      <c r="G1040" t="s">
        <v>259</v>
      </c>
      <c r="H1040" t="s">
        <v>266</v>
      </c>
      <c r="I1040">
        <v>119</v>
      </c>
    </row>
    <row r="1041" spans="1:10" x14ac:dyDescent="0.2">
      <c r="A1041" t="s">
        <v>380</v>
      </c>
      <c r="B1041" t="s">
        <v>316</v>
      </c>
      <c r="C1041" t="s">
        <v>253</v>
      </c>
      <c r="D1041" t="s">
        <v>254</v>
      </c>
      <c r="E1041">
        <v>4691</v>
      </c>
      <c r="F1041" t="s">
        <v>502</v>
      </c>
      <c r="G1041" t="s">
        <v>263</v>
      </c>
      <c r="H1041" t="s">
        <v>260</v>
      </c>
      <c r="I1041">
        <v>149</v>
      </c>
    </row>
    <row r="1042" spans="1:10" x14ac:dyDescent="0.2">
      <c r="A1042" t="s">
        <v>380</v>
      </c>
      <c r="B1042" t="s">
        <v>316</v>
      </c>
      <c r="C1042" t="s">
        <v>262</v>
      </c>
      <c r="D1042" t="s">
        <v>254</v>
      </c>
      <c r="E1042">
        <v>4712</v>
      </c>
      <c r="F1042" t="s">
        <v>2321</v>
      </c>
      <c r="G1042" t="s">
        <v>259</v>
      </c>
      <c r="H1042" t="s">
        <v>260</v>
      </c>
      <c r="I1042">
        <v>128</v>
      </c>
    </row>
    <row r="1043" spans="1:10" x14ac:dyDescent="0.2">
      <c r="A1043" t="s">
        <v>380</v>
      </c>
      <c r="B1043" t="s">
        <v>316</v>
      </c>
      <c r="C1043" t="s">
        <v>257</v>
      </c>
      <c r="D1043" t="s">
        <v>254</v>
      </c>
      <c r="E1043">
        <v>4754</v>
      </c>
      <c r="F1043" t="s">
        <v>2322</v>
      </c>
      <c r="G1043" t="s">
        <v>259</v>
      </c>
      <c r="H1043" t="s">
        <v>260</v>
      </c>
      <c r="I1043">
        <v>63</v>
      </c>
    </row>
    <row r="1044" spans="1:10" x14ac:dyDescent="0.2">
      <c r="A1044" t="s">
        <v>380</v>
      </c>
      <c r="B1044" t="s">
        <v>316</v>
      </c>
      <c r="C1044" t="s">
        <v>262</v>
      </c>
      <c r="D1044" t="s">
        <v>254</v>
      </c>
      <c r="E1044">
        <v>4755</v>
      </c>
      <c r="F1044" t="s">
        <v>388</v>
      </c>
      <c r="G1044" t="s">
        <v>255</v>
      </c>
      <c r="H1044" t="s">
        <v>260</v>
      </c>
      <c r="I1044" t="s">
        <v>462</v>
      </c>
      <c r="J1044" t="s">
        <v>3421</v>
      </c>
    </row>
    <row r="1045" spans="1:10" x14ac:dyDescent="0.2">
      <c r="A1045" t="s">
        <v>380</v>
      </c>
      <c r="B1045" t="s">
        <v>316</v>
      </c>
      <c r="C1045" t="s">
        <v>262</v>
      </c>
      <c r="D1045" t="s">
        <v>254</v>
      </c>
      <c r="E1045">
        <v>4776</v>
      </c>
      <c r="F1045" t="s">
        <v>2323</v>
      </c>
      <c r="G1045" t="s">
        <v>255</v>
      </c>
      <c r="H1045" t="s">
        <v>266</v>
      </c>
      <c r="I1045" t="s">
        <v>286</v>
      </c>
      <c r="J1045" t="s">
        <v>3799</v>
      </c>
    </row>
    <row r="1046" spans="1:10" x14ac:dyDescent="0.2">
      <c r="A1046" t="s">
        <v>380</v>
      </c>
      <c r="B1046" t="s">
        <v>316</v>
      </c>
      <c r="C1046" t="s">
        <v>262</v>
      </c>
      <c r="D1046" t="s">
        <v>254</v>
      </c>
      <c r="E1046">
        <v>4912</v>
      </c>
      <c r="F1046" t="s">
        <v>2324</v>
      </c>
      <c r="G1046" t="s">
        <v>255</v>
      </c>
      <c r="H1046" t="s">
        <v>268</v>
      </c>
      <c r="I1046" t="s">
        <v>314</v>
      </c>
      <c r="J1046" t="s">
        <v>3766</v>
      </c>
    </row>
    <row r="1047" spans="1:10" x14ac:dyDescent="0.2">
      <c r="A1047" t="s">
        <v>380</v>
      </c>
      <c r="B1047" t="s">
        <v>316</v>
      </c>
      <c r="C1047" t="s">
        <v>253</v>
      </c>
      <c r="D1047" t="s">
        <v>254</v>
      </c>
      <c r="E1047">
        <v>4914</v>
      </c>
      <c r="F1047" t="s">
        <v>2325</v>
      </c>
      <c r="G1047" t="s">
        <v>255</v>
      </c>
      <c r="H1047" t="s">
        <v>268</v>
      </c>
      <c r="I1047">
        <v>500</v>
      </c>
    </row>
    <row r="1048" spans="1:10" x14ac:dyDescent="0.2">
      <c r="A1048" t="s">
        <v>380</v>
      </c>
      <c r="B1048" t="s">
        <v>316</v>
      </c>
      <c r="C1048" t="s">
        <v>262</v>
      </c>
      <c r="D1048" t="s">
        <v>254</v>
      </c>
      <c r="E1048">
        <v>4963</v>
      </c>
      <c r="F1048" t="s">
        <v>2326</v>
      </c>
      <c r="G1048" t="s">
        <v>255</v>
      </c>
      <c r="H1048" t="s">
        <v>268</v>
      </c>
      <c r="I1048">
        <v>299</v>
      </c>
    </row>
    <row r="1049" spans="1:10" x14ac:dyDescent="0.2">
      <c r="A1049" t="s">
        <v>380</v>
      </c>
      <c r="B1049" t="s">
        <v>316</v>
      </c>
      <c r="C1049" t="s">
        <v>262</v>
      </c>
      <c r="D1049" t="s">
        <v>254</v>
      </c>
      <c r="E1049">
        <v>4971</v>
      </c>
      <c r="F1049" t="s">
        <v>2327</v>
      </c>
      <c r="G1049" t="s">
        <v>255</v>
      </c>
      <c r="H1049" t="s">
        <v>268</v>
      </c>
      <c r="I1049">
        <v>343</v>
      </c>
    </row>
    <row r="1050" spans="1:10" x14ac:dyDescent="0.2">
      <c r="A1050" t="s">
        <v>380</v>
      </c>
      <c r="B1050" t="s">
        <v>316</v>
      </c>
      <c r="C1050" t="s">
        <v>253</v>
      </c>
      <c r="D1050" t="s">
        <v>254</v>
      </c>
      <c r="E1050">
        <v>4974</v>
      </c>
      <c r="F1050" t="s">
        <v>2328</v>
      </c>
      <c r="G1050" t="s">
        <v>255</v>
      </c>
      <c r="H1050" t="s">
        <v>268</v>
      </c>
      <c r="I1050" t="s">
        <v>278</v>
      </c>
      <c r="J1050" t="s">
        <v>3492</v>
      </c>
    </row>
    <row r="1051" spans="1:10" x14ac:dyDescent="0.2">
      <c r="A1051" t="s">
        <v>380</v>
      </c>
      <c r="B1051" t="s">
        <v>316</v>
      </c>
      <c r="C1051" t="s">
        <v>253</v>
      </c>
      <c r="D1051" t="s">
        <v>254</v>
      </c>
      <c r="E1051">
        <v>4978</v>
      </c>
      <c r="F1051" t="s">
        <v>2329</v>
      </c>
      <c r="G1051" t="s">
        <v>259</v>
      </c>
      <c r="H1051" t="s">
        <v>268</v>
      </c>
      <c r="I1051">
        <v>241</v>
      </c>
    </row>
    <row r="1052" spans="1:10" x14ac:dyDescent="0.2">
      <c r="A1052" t="s">
        <v>380</v>
      </c>
      <c r="B1052" t="s">
        <v>316</v>
      </c>
      <c r="C1052" t="s">
        <v>262</v>
      </c>
      <c r="D1052" t="s">
        <v>254</v>
      </c>
      <c r="E1052">
        <v>4985</v>
      </c>
      <c r="F1052" t="s">
        <v>2330</v>
      </c>
      <c r="G1052" t="s">
        <v>255</v>
      </c>
      <c r="H1052" t="s">
        <v>268</v>
      </c>
      <c r="I1052" t="s">
        <v>286</v>
      </c>
      <c r="J1052" t="s">
        <v>3379</v>
      </c>
    </row>
    <row r="1053" spans="1:10" x14ac:dyDescent="0.2">
      <c r="A1053" t="s">
        <v>380</v>
      </c>
      <c r="B1053" t="s">
        <v>316</v>
      </c>
      <c r="C1053" t="s">
        <v>253</v>
      </c>
      <c r="D1053" t="s">
        <v>254</v>
      </c>
      <c r="E1053">
        <v>5194</v>
      </c>
      <c r="F1053" t="s">
        <v>3048</v>
      </c>
      <c r="G1053" t="s">
        <v>263</v>
      </c>
      <c r="H1053" t="s">
        <v>456</v>
      </c>
      <c r="I1053">
        <v>200</v>
      </c>
    </row>
    <row r="1054" spans="1:10" x14ac:dyDescent="0.2">
      <c r="A1054" t="s">
        <v>380</v>
      </c>
      <c r="B1054" t="s">
        <v>316</v>
      </c>
      <c r="C1054" t="s">
        <v>253</v>
      </c>
      <c r="D1054" t="s">
        <v>254</v>
      </c>
      <c r="E1054">
        <v>5273</v>
      </c>
      <c r="F1054" t="s">
        <v>2331</v>
      </c>
      <c r="G1054" t="s">
        <v>255</v>
      </c>
      <c r="H1054" t="s">
        <v>297</v>
      </c>
      <c r="I1054" t="s">
        <v>286</v>
      </c>
      <c r="J1054" t="s">
        <v>3800</v>
      </c>
    </row>
    <row r="1055" spans="1:10" x14ac:dyDescent="0.2">
      <c r="A1055" t="s">
        <v>380</v>
      </c>
      <c r="B1055" t="s">
        <v>316</v>
      </c>
      <c r="C1055" t="s">
        <v>253</v>
      </c>
      <c r="D1055" t="s">
        <v>254</v>
      </c>
      <c r="E1055">
        <v>5304</v>
      </c>
      <c r="F1055" t="s">
        <v>390</v>
      </c>
      <c r="G1055" t="s">
        <v>263</v>
      </c>
      <c r="H1055" t="s">
        <v>297</v>
      </c>
      <c r="I1055">
        <v>357</v>
      </c>
    </row>
    <row r="1056" spans="1:10" x14ac:dyDescent="0.2">
      <c r="A1056" t="s">
        <v>380</v>
      </c>
      <c r="B1056" t="s">
        <v>316</v>
      </c>
      <c r="C1056" t="s">
        <v>253</v>
      </c>
      <c r="D1056" t="s">
        <v>254</v>
      </c>
      <c r="E1056">
        <v>5391</v>
      </c>
      <c r="F1056" t="s">
        <v>2332</v>
      </c>
      <c r="G1056" t="s">
        <v>255</v>
      </c>
      <c r="H1056" t="s">
        <v>297</v>
      </c>
      <c r="I1056">
        <v>121</v>
      </c>
    </row>
    <row r="1057" spans="1:10" x14ac:dyDescent="0.2">
      <c r="A1057" t="s">
        <v>380</v>
      </c>
      <c r="B1057" t="s">
        <v>316</v>
      </c>
      <c r="C1057" t="s">
        <v>262</v>
      </c>
      <c r="D1057" t="s">
        <v>258</v>
      </c>
      <c r="E1057">
        <v>5704</v>
      </c>
      <c r="F1057" t="s">
        <v>2333</v>
      </c>
      <c r="G1057" t="s">
        <v>267</v>
      </c>
      <c r="H1057" t="s">
        <v>343</v>
      </c>
      <c r="I1057">
        <v>62</v>
      </c>
    </row>
    <row r="1058" spans="1:10" x14ac:dyDescent="0.2">
      <c r="A1058" t="s">
        <v>380</v>
      </c>
      <c r="B1058" t="s">
        <v>316</v>
      </c>
      <c r="C1058" t="s">
        <v>253</v>
      </c>
      <c r="D1058" t="s">
        <v>258</v>
      </c>
      <c r="E1058">
        <v>5935</v>
      </c>
      <c r="F1058" t="s">
        <v>2334</v>
      </c>
      <c r="G1058" t="s">
        <v>259</v>
      </c>
      <c r="H1058" t="s">
        <v>270</v>
      </c>
      <c r="I1058">
        <v>31</v>
      </c>
    </row>
    <row r="1059" spans="1:10" x14ac:dyDescent="0.2">
      <c r="A1059" t="s">
        <v>380</v>
      </c>
      <c r="B1059" t="s">
        <v>316</v>
      </c>
      <c r="C1059" t="s">
        <v>262</v>
      </c>
      <c r="D1059" t="s">
        <v>254</v>
      </c>
      <c r="E1059">
        <v>5943</v>
      </c>
      <c r="F1059" t="s">
        <v>2335</v>
      </c>
      <c r="G1059" t="s">
        <v>255</v>
      </c>
      <c r="H1059" t="s">
        <v>270</v>
      </c>
      <c r="I1059">
        <v>721</v>
      </c>
    </row>
    <row r="1060" spans="1:10" x14ac:dyDescent="0.2">
      <c r="A1060" t="s">
        <v>380</v>
      </c>
      <c r="B1060" t="s">
        <v>316</v>
      </c>
      <c r="C1060" t="s">
        <v>262</v>
      </c>
      <c r="D1060" t="s">
        <v>254</v>
      </c>
      <c r="E1060">
        <v>5957</v>
      </c>
      <c r="F1060" t="s">
        <v>2336</v>
      </c>
      <c r="G1060" t="s">
        <v>255</v>
      </c>
      <c r="H1060" t="s">
        <v>270</v>
      </c>
      <c r="I1060">
        <v>246</v>
      </c>
    </row>
    <row r="1061" spans="1:10" x14ac:dyDescent="0.2">
      <c r="A1061" t="s">
        <v>380</v>
      </c>
      <c r="B1061" t="s">
        <v>316</v>
      </c>
      <c r="C1061" t="s">
        <v>253</v>
      </c>
      <c r="D1061" t="s">
        <v>254</v>
      </c>
      <c r="E1061">
        <v>5974</v>
      </c>
      <c r="F1061" t="s">
        <v>2337</v>
      </c>
      <c r="G1061" t="s">
        <v>263</v>
      </c>
      <c r="H1061" t="s">
        <v>270</v>
      </c>
      <c r="I1061">
        <v>15</v>
      </c>
    </row>
    <row r="1062" spans="1:10" x14ac:dyDescent="0.2">
      <c r="A1062" t="s">
        <v>380</v>
      </c>
      <c r="B1062" t="s">
        <v>316</v>
      </c>
      <c r="C1062" t="s">
        <v>262</v>
      </c>
      <c r="D1062" t="s">
        <v>254</v>
      </c>
      <c r="E1062">
        <v>5997</v>
      </c>
      <c r="F1062" t="s">
        <v>2338</v>
      </c>
      <c r="G1062" t="s">
        <v>259</v>
      </c>
      <c r="H1062" t="s">
        <v>270</v>
      </c>
      <c r="I1062">
        <v>47</v>
      </c>
    </row>
    <row r="1063" spans="1:10" x14ac:dyDescent="0.2">
      <c r="A1063" t="s">
        <v>380</v>
      </c>
      <c r="B1063" t="s">
        <v>316</v>
      </c>
      <c r="C1063" t="s">
        <v>253</v>
      </c>
      <c r="D1063" t="s">
        <v>254</v>
      </c>
      <c r="E1063">
        <v>6033</v>
      </c>
      <c r="F1063" t="s">
        <v>391</v>
      </c>
      <c r="G1063" t="s">
        <v>267</v>
      </c>
      <c r="H1063" t="s">
        <v>260</v>
      </c>
      <c r="I1063">
        <v>107</v>
      </c>
    </row>
    <row r="1064" spans="1:10" x14ac:dyDescent="0.2">
      <c r="A1064" t="s">
        <v>380</v>
      </c>
      <c r="B1064" t="s">
        <v>316</v>
      </c>
      <c r="C1064" t="s">
        <v>253</v>
      </c>
      <c r="D1064" t="s">
        <v>254</v>
      </c>
      <c r="E1064">
        <v>6045</v>
      </c>
      <c r="F1064" t="s">
        <v>2339</v>
      </c>
      <c r="G1064" t="s">
        <v>267</v>
      </c>
      <c r="H1064" t="s">
        <v>260</v>
      </c>
      <c r="I1064">
        <v>33</v>
      </c>
    </row>
    <row r="1065" spans="1:10" x14ac:dyDescent="0.2">
      <c r="A1065" t="s">
        <v>380</v>
      </c>
      <c r="B1065" t="s">
        <v>316</v>
      </c>
      <c r="C1065" t="s">
        <v>264</v>
      </c>
      <c r="D1065" t="s">
        <v>254</v>
      </c>
      <c r="E1065">
        <v>6061</v>
      </c>
      <c r="F1065" t="s">
        <v>2340</v>
      </c>
      <c r="G1065" t="s">
        <v>259</v>
      </c>
      <c r="H1065" t="s">
        <v>260</v>
      </c>
      <c r="I1065">
        <v>91</v>
      </c>
    </row>
    <row r="1066" spans="1:10" x14ac:dyDescent="0.2">
      <c r="A1066" t="s">
        <v>380</v>
      </c>
      <c r="B1066" t="s">
        <v>316</v>
      </c>
      <c r="C1066" t="s">
        <v>253</v>
      </c>
      <c r="D1066" t="s">
        <v>254</v>
      </c>
      <c r="E1066">
        <v>6072</v>
      </c>
      <c r="F1066" t="s">
        <v>2341</v>
      </c>
      <c r="G1066" t="s">
        <v>267</v>
      </c>
      <c r="H1066" t="s">
        <v>260</v>
      </c>
      <c r="I1066">
        <v>60</v>
      </c>
    </row>
    <row r="1067" spans="1:10" x14ac:dyDescent="0.2">
      <c r="A1067" t="s">
        <v>380</v>
      </c>
      <c r="B1067" t="s">
        <v>316</v>
      </c>
      <c r="C1067" t="s">
        <v>253</v>
      </c>
      <c r="D1067" t="s">
        <v>258</v>
      </c>
      <c r="E1067">
        <v>6085</v>
      </c>
      <c r="F1067" t="s">
        <v>2342</v>
      </c>
      <c r="G1067" t="s">
        <v>267</v>
      </c>
      <c r="H1067" t="s">
        <v>260</v>
      </c>
      <c r="I1067">
        <v>12</v>
      </c>
    </row>
    <row r="1068" spans="1:10" x14ac:dyDescent="0.2">
      <c r="A1068" t="s">
        <v>380</v>
      </c>
      <c r="B1068" t="s">
        <v>316</v>
      </c>
      <c r="C1068" t="s">
        <v>257</v>
      </c>
      <c r="D1068" t="s">
        <v>254</v>
      </c>
      <c r="E1068">
        <v>6095</v>
      </c>
      <c r="F1068" t="s">
        <v>2343</v>
      </c>
      <c r="G1068" t="s">
        <v>267</v>
      </c>
      <c r="H1068" t="s">
        <v>260</v>
      </c>
      <c r="I1068">
        <v>344</v>
      </c>
    </row>
    <row r="1069" spans="1:10" x14ac:dyDescent="0.2">
      <c r="A1069" t="s">
        <v>380</v>
      </c>
      <c r="B1069" t="s">
        <v>316</v>
      </c>
      <c r="C1069" t="s">
        <v>253</v>
      </c>
      <c r="D1069" t="s">
        <v>254</v>
      </c>
      <c r="E1069">
        <v>6125</v>
      </c>
      <c r="F1069" t="s">
        <v>555</v>
      </c>
      <c r="G1069" t="s">
        <v>263</v>
      </c>
      <c r="H1069" t="s">
        <v>276</v>
      </c>
      <c r="I1069">
        <v>137</v>
      </c>
    </row>
    <row r="1070" spans="1:10" x14ac:dyDescent="0.2">
      <c r="A1070" t="s">
        <v>380</v>
      </c>
      <c r="B1070" t="s">
        <v>316</v>
      </c>
      <c r="C1070" t="s">
        <v>253</v>
      </c>
      <c r="D1070" t="s">
        <v>254</v>
      </c>
      <c r="E1070">
        <v>6134</v>
      </c>
      <c r="F1070" t="s">
        <v>2344</v>
      </c>
      <c r="G1070" t="s">
        <v>255</v>
      </c>
      <c r="H1070" t="s">
        <v>276</v>
      </c>
      <c r="I1070" t="s">
        <v>286</v>
      </c>
      <c r="J1070" t="s">
        <v>3801</v>
      </c>
    </row>
    <row r="1071" spans="1:10" x14ac:dyDescent="0.2">
      <c r="A1071" t="s">
        <v>380</v>
      </c>
      <c r="B1071" t="s">
        <v>316</v>
      </c>
      <c r="C1071" t="s">
        <v>253</v>
      </c>
      <c r="D1071" t="s">
        <v>254</v>
      </c>
      <c r="E1071">
        <v>6145</v>
      </c>
      <c r="F1071" t="s">
        <v>2345</v>
      </c>
      <c r="G1071" t="s">
        <v>259</v>
      </c>
      <c r="H1071" t="s">
        <v>276</v>
      </c>
      <c r="I1071">
        <v>698</v>
      </c>
    </row>
    <row r="1072" spans="1:10" x14ac:dyDescent="0.2">
      <c r="A1072" t="s">
        <v>380</v>
      </c>
      <c r="B1072" t="s">
        <v>316</v>
      </c>
      <c r="C1072" t="s">
        <v>253</v>
      </c>
      <c r="D1072" t="s">
        <v>254</v>
      </c>
      <c r="E1072">
        <v>6218</v>
      </c>
      <c r="F1072" t="s">
        <v>2346</v>
      </c>
      <c r="G1072" t="s">
        <v>255</v>
      </c>
      <c r="H1072" t="s">
        <v>276</v>
      </c>
      <c r="I1072">
        <v>80</v>
      </c>
    </row>
    <row r="1073" spans="1:10" x14ac:dyDescent="0.2">
      <c r="A1073" t="s">
        <v>380</v>
      </c>
      <c r="B1073" t="s">
        <v>316</v>
      </c>
      <c r="C1073" t="s">
        <v>262</v>
      </c>
      <c r="D1073" t="s">
        <v>254</v>
      </c>
      <c r="E1073">
        <v>6235</v>
      </c>
      <c r="F1073" t="s">
        <v>2347</v>
      </c>
      <c r="G1073" t="s">
        <v>255</v>
      </c>
      <c r="H1073" t="s">
        <v>276</v>
      </c>
      <c r="I1073" t="s">
        <v>286</v>
      </c>
      <c r="J1073" t="s">
        <v>3802</v>
      </c>
    </row>
    <row r="1074" spans="1:10" x14ac:dyDescent="0.2">
      <c r="A1074" t="s">
        <v>380</v>
      </c>
      <c r="B1074" t="s">
        <v>316</v>
      </c>
      <c r="C1074" t="s">
        <v>253</v>
      </c>
      <c r="D1074" t="s">
        <v>254</v>
      </c>
      <c r="E1074">
        <v>6236</v>
      </c>
      <c r="F1074" t="s">
        <v>2348</v>
      </c>
      <c r="G1074" t="s">
        <v>255</v>
      </c>
      <c r="H1074" t="s">
        <v>276</v>
      </c>
      <c r="I1074">
        <v>44</v>
      </c>
    </row>
    <row r="1075" spans="1:10" x14ac:dyDescent="0.2">
      <c r="A1075" t="s">
        <v>380</v>
      </c>
      <c r="B1075" t="s">
        <v>316</v>
      </c>
      <c r="C1075" t="s">
        <v>253</v>
      </c>
      <c r="D1075" t="s">
        <v>254</v>
      </c>
      <c r="E1075">
        <v>6298</v>
      </c>
      <c r="F1075" t="s">
        <v>2349</v>
      </c>
      <c r="G1075" t="s">
        <v>255</v>
      </c>
      <c r="H1075" t="s">
        <v>276</v>
      </c>
      <c r="I1075">
        <v>65</v>
      </c>
    </row>
    <row r="1076" spans="1:10" x14ac:dyDescent="0.2">
      <c r="A1076" t="s">
        <v>380</v>
      </c>
      <c r="B1076" t="s">
        <v>316</v>
      </c>
      <c r="C1076" t="s">
        <v>262</v>
      </c>
      <c r="D1076" t="s">
        <v>254</v>
      </c>
      <c r="E1076">
        <v>6328</v>
      </c>
      <c r="F1076" t="s">
        <v>1342</v>
      </c>
      <c r="G1076" t="s">
        <v>255</v>
      </c>
      <c r="H1076" t="s">
        <v>276</v>
      </c>
      <c r="I1076">
        <v>143</v>
      </c>
    </row>
    <row r="1077" spans="1:10" x14ac:dyDescent="0.2">
      <c r="A1077" t="s">
        <v>380</v>
      </c>
      <c r="B1077" t="s">
        <v>316</v>
      </c>
      <c r="C1077" t="s">
        <v>253</v>
      </c>
      <c r="D1077" t="s">
        <v>254</v>
      </c>
      <c r="E1077">
        <v>6357</v>
      </c>
      <c r="F1077" t="s">
        <v>2350</v>
      </c>
      <c r="G1077" t="s">
        <v>263</v>
      </c>
      <c r="H1077" t="s">
        <v>276</v>
      </c>
      <c r="I1077">
        <v>168</v>
      </c>
    </row>
    <row r="1078" spans="1:10" x14ac:dyDescent="0.2">
      <c r="A1078" t="s">
        <v>380</v>
      </c>
      <c r="B1078" t="s">
        <v>316</v>
      </c>
      <c r="C1078" t="s">
        <v>253</v>
      </c>
      <c r="D1078" t="s">
        <v>258</v>
      </c>
      <c r="E1078">
        <v>6380</v>
      </c>
      <c r="F1078" t="s">
        <v>2351</v>
      </c>
      <c r="G1078" t="s">
        <v>263</v>
      </c>
      <c r="H1078" t="s">
        <v>276</v>
      </c>
      <c r="I1078">
        <v>10</v>
      </c>
    </row>
    <row r="1079" spans="1:10" x14ac:dyDescent="0.2">
      <c r="A1079" t="s">
        <v>380</v>
      </c>
      <c r="B1079" t="s">
        <v>316</v>
      </c>
      <c r="C1079" t="s">
        <v>253</v>
      </c>
      <c r="D1079" t="s">
        <v>254</v>
      </c>
      <c r="E1079">
        <v>6390</v>
      </c>
      <c r="F1079" t="s">
        <v>2352</v>
      </c>
      <c r="G1079" t="s">
        <v>255</v>
      </c>
      <c r="H1079" t="s">
        <v>276</v>
      </c>
      <c r="I1079">
        <v>195</v>
      </c>
    </row>
    <row r="1080" spans="1:10" x14ac:dyDescent="0.2">
      <c r="A1080" t="s">
        <v>380</v>
      </c>
      <c r="B1080" t="s">
        <v>316</v>
      </c>
      <c r="C1080" t="s">
        <v>253</v>
      </c>
      <c r="D1080" t="s">
        <v>254</v>
      </c>
      <c r="E1080">
        <v>6405</v>
      </c>
      <c r="F1080" t="s">
        <v>2353</v>
      </c>
      <c r="G1080" t="s">
        <v>259</v>
      </c>
      <c r="H1080" t="s">
        <v>276</v>
      </c>
      <c r="I1080">
        <v>117</v>
      </c>
    </row>
    <row r="1081" spans="1:10" x14ac:dyDescent="0.2">
      <c r="A1081" t="s">
        <v>380</v>
      </c>
      <c r="B1081" t="s">
        <v>316</v>
      </c>
      <c r="C1081" t="s">
        <v>253</v>
      </c>
      <c r="D1081" t="s">
        <v>254</v>
      </c>
      <c r="E1081">
        <v>6416</v>
      </c>
      <c r="F1081" t="s">
        <v>2354</v>
      </c>
      <c r="G1081" t="s">
        <v>259</v>
      </c>
      <c r="H1081" t="s">
        <v>276</v>
      </c>
      <c r="I1081">
        <v>15</v>
      </c>
    </row>
    <row r="1082" spans="1:10" x14ac:dyDescent="0.2">
      <c r="A1082" t="s">
        <v>380</v>
      </c>
      <c r="B1082" t="s">
        <v>316</v>
      </c>
      <c r="C1082" t="s">
        <v>253</v>
      </c>
      <c r="D1082" t="s">
        <v>254</v>
      </c>
      <c r="E1082">
        <v>6433</v>
      </c>
      <c r="F1082" t="s">
        <v>2355</v>
      </c>
      <c r="G1082" t="s">
        <v>259</v>
      </c>
      <c r="H1082" t="s">
        <v>276</v>
      </c>
      <c r="I1082">
        <v>20</v>
      </c>
    </row>
    <row r="1083" spans="1:10" x14ac:dyDescent="0.2">
      <c r="A1083" t="s">
        <v>380</v>
      </c>
      <c r="B1083" t="s">
        <v>316</v>
      </c>
      <c r="C1083" t="s">
        <v>262</v>
      </c>
      <c r="D1083" t="s">
        <v>258</v>
      </c>
      <c r="E1083">
        <v>6459</v>
      </c>
      <c r="F1083" t="s">
        <v>2356</v>
      </c>
      <c r="G1083" t="s">
        <v>255</v>
      </c>
      <c r="H1083" t="s">
        <v>276</v>
      </c>
      <c r="I1083">
        <v>612</v>
      </c>
    </row>
    <row r="1084" spans="1:10" x14ac:dyDescent="0.2">
      <c r="A1084" t="s">
        <v>380</v>
      </c>
      <c r="B1084" t="s">
        <v>316</v>
      </c>
      <c r="C1084" t="s">
        <v>262</v>
      </c>
      <c r="D1084" t="s">
        <v>254</v>
      </c>
      <c r="E1084">
        <v>6481</v>
      </c>
      <c r="F1084" t="s">
        <v>2357</v>
      </c>
      <c r="G1084" t="s">
        <v>255</v>
      </c>
      <c r="H1084" t="s">
        <v>276</v>
      </c>
      <c r="I1084" t="s">
        <v>322</v>
      </c>
      <c r="J1084" t="s">
        <v>3549</v>
      </c>
    </row>
    <row r="1085" spans="1:10" x14ac:dyDescent="0.2">
      <c r="A1085" t="s">
        <v>380</v>
      </c>
      <c r="B1085" t="s">
        <v>316</v>
      </c>
      <c r="C1085" t="s">
        <v>253</v>
      </c>
      <c r="D1085" t="s">
        <v>254</v>
      </c>
      <c r="E1085">
        <v>6562</v>
      </c>
      <c r="F1085" t="s">
        <v>1421</v>
      </c>
      <c r="G1085" t="s">
        <v>267</v>
      </c>
      <c r="H1085" t="s">
        <v>260</v>
      </c>
      <c r="I1085">
        <v>108</v>
      </c>
    </row>
    <row r="1086" spans="1:10" x14ac:dyDescent="0.2">
      <c r="A1086" t="s">
        <v>380</v>
      </c>
      <c r="B1086" t="s">
        <v>316</v>
      </c>
      <c r="C1086" t="s">
        <v>253</v>
      </c>
      <c r="D1086" t="s">
        <v>258</v>
      </c>
      <c r="E1086">
        <v>6568</v>
      </c>
      <c r="F1086" t="s">
        <v>1221</v>
      </c>
      <c r="G1086" t="s">
        <v>267</v>
      </c>
      <c r="H1086" t="s">
        <v>260</v>
      </c>
      <c r="I1086">
        <v>113</v>
      </c>
    </row>
    <row r="1087" spans="1:10" x14ac:dyDescent="0.2">
      <c r="A1087" t="s">
        <v>380</v>
      </c>
      <c r="B1087" t="s">
        <v>316</v>
      </c>
      <c r="C1087" t="s">
        <v>253</v>
      </c>
      <c r="D1087" t="s">
        <v>258</v>
      </c>
      <c r="E1087">
        <v>6570</v>
      </c>
      <c r="F1087" t="s">
        <v>2358</v>
      </c>
      <c r="G1087" t="s">
        <v>263</v>
      </c>
      <c r="H1087" t="s">
        <v>260</v>
      </c>
      <c r="I1087">
        <v>39</v>
      </c>
    </row>
    <row r="1088" spans="1:10" x14ac:dyDescent="0.2">
      <c r="A1088" t="s">
        <v>380</v>
      </c>
      <c r="B1088" t="s">
        <v>316</v>
      </c>
      <c r="C1088" t="s">
        <v>264</v>
      </c>
      <c r="D1088" t="s">
        <v>254</v>
      </c>
      <c r="E1088">
        <v>6571</v>
      </c>
      <c r="F1088" t="s">
        <v>2359</v>
      </c>
      <c r="G1088" t="s">
        <v>255</v>
      </c>
      <c r="H1088" t="s">
        <v>260</v>
      </c>
      <c r="I1088">
        <v>304</v>
      </c>
    </row>
    <row r="1089" spans="1:10" x14ac:dyDescent="0.2">
      <c r="A1089" t="s">
        <v>380</v>
      </c>
      <c r="B1089" t="s">
        <v>316</v>
      </c>
      <c r="C1089" t="s">
        <v>253</v>
      </c>
      <c r="D1089" t="s">
        <v>254</v>
      </c>
      <c r="E1089">
        <v>6584</v>
      </c>
      <c r="F1089" t="s">
        <v>1422</v>
      </c>
      <c r="G1089" t="s">
        <v>255</v>
      </c>
      <c r="H1089" t="s">
        <v>285</v>
      </c>
      <c r="I1089">
        <v>400</v>
      </c>
    </row>
    <row r="1090" spans="1:10" x14ac:dyDescent="0.2">
      <c r="A1090" t="s">
        <v>380</v>
      </c>
      <c r="B1090" t="s">
        <v>316</v>
      </c>
      <c r="C1090" t="s">
        <v>253</v>
      </c>
      <c r="D1090" t="s">
        <v>254</v>
      </c>
      <c r="E1090">
        <v>6616</v>
      </c>
      <c r="F1090" t="s">
        <v>2360</v>
      </c>
      <c r="G1090" t="s">
        <v>255</v>
      </c>
      <c r="H1090" t="s">
        <v>280</v>
      </c>
      <c r="I1090">
        <v>175</v>
      </c>
    </row>
    <row r="1091" spans="1:10" x14ac:dyDescent="0.2">
      <c r="A1091" t="s">
        <v>380</v>
      </c>
      <c r="B1091" t="s">
        <v>316</v>
      </c>
      <c r="C1091" t="s">
        <v>262</v>
      </c>
      <c r="D1091" t="s">
        <v>254</v>
      </c>
      <c r="E1091">
        <v>6619</v>
      </c>
      <c r="F1091" t="s">
        <v>2361</v>
      </c>
      <c r="G1091" t="s">
        <v>255</v>
      </c>
      <c r="H1091" t="s">
        <v>280</v>
      </c>
      <c r="I1091">
        <v>275</v>
      </c>
    </row>
    <row r="1092" spans="1:10" x14ac:dyDescent="0.2">
      <c r="A1092" t="s">
        <v>380</v>
      </c>
      <c r="B1092" t="s">
        <v>316</v>
      </c>
      <c r="C1092" t="s">
        <v>253</v>
      </c>
      <c r="D1092" t="s">
        <v>254</v>
      </c>
      <c r="E1092">
        <v>6637</v>
      </c>
      <c r="F1092" t="s">
        <v>2362</v>
      </c>
      <c r="G1092" t="s">
        <v>259</v>
      </c>
      <c r="H1092" t="s">
        <v>280</v>
      </c>
      <c r="I1092">
        <v>142</v>
      </c>
    </row>
    <row r="1093" spans="1:10" x14ac:dyDescent="0.2">
      <c r="A1093" t="s">
        <v>380</v>
      </c>
      <c r="B1093" t="s">
        <v>316</v>
      </c>
      <c r="C1093" t="s">
        <v>264</v>
      </c>
      <c r="D1093" t="s">
        <v>254</v>
      </c>
      <c r="E1093">
        <v>6728</v>
      </c>
      <c r="F1093" t="s">
        <v>2363</v>
      </c>
      <c r="G1093" t="s">
        <v>255</v>
      </c>
      <c r="H1093" t="s">
        <v>280</v>
      </c>
      <c r="I1093" t="s">
        <v>278</v>
      </c>
      <c r="J1093" t="s">
        <v>3803</v>
      </c>
    </row>
    <row r="1094" spans="1:10" x14ac:dyDescent="0.2">
      <c r="A1094" t="s">
        <v>380</v>
      </c>
      <c r="B1094" t="s">
        <v>316</v>
      </c>
      <c r="C1094" t="s">
        <v>253</v>
      </c>
      <c r="D1094" t="s">
        <v>254</v>
      </c>
      <c r="E1094">
        <v>6740</v>
      </c>
      <c r="F1094" t="s">
        <v>2364</v>
      </c>
      <c r="G1094" t="s">
        <v>255</v>
      </c>
      <c r="H1094" t="s">
        <v>280</v>
      </c>
      <c r="I1094">
        <v>635</v>
      </c>
    </row>
    <row r="1095" spans="1:10" x14ac:dyDescent="0.2">
      <c r="A1095" t="s">
        <v>380</v>
      </c>
      <c r="B1095" t="s">
        <v>316</v>
      </c>
      <c r="C1095" t="s">
        <v>253</v>
      </c>
      <c r="D1095" t="s">
        <v>254</v>
      </c>
      <c r="E1095">
        <v>6820</v>
      </c>
      <c r="F1095" t="s">
        <v>2365</v>
      </c>
      <c r="G1095" t="s">
        <v>255</v>
      </c>
      <c r="H1095" t="s">
        <v>280</v>
      </c>
      <c r="I1095">
        <v>392</v>
      </c>
    </row>
    <row r="1096" spans="1:10" x14ac:dyDescent="0.2">
      <c r="A1096" t="s">
        <v>380</v>
      </c>
      <c r="B1096" t="s">
        <v>316</v>
      </c>
      <c r="C1096" t="s">
        <v>257</v>
      </c>
      <c r="D1096" t="s">
        <v>254</v>
      </c>
      <c r="E1096">
        <v>6871</v>
      </c>
      <c r="F1096" t="s">
        <v>1423</v>
      </c>
      <c r="G1096" t="s">
        <v>255</v>
      </c>
      <c r="H1096" t="s">
        <v>280</v>
      </c>
      <c r="I1096">
        <v>526</v>
      </c>
    </row>
    <row r="1097" spans="1:10" x14ac:dyDescent="0.2">
      <c r="A1097" t="s">
        <v>380</v>
      </c>
      <c r="B1097" t="s">
        <v>316</v>
      </c>
      <c r="C1097" t="s">
        <v>253</v>
      </c>
      <c r="D1097" t="s">
        <v>254</v>
      </c>
      <c r="E1097">
        <v>6881</v>
      </c>
      <c r="F1097" t="s">
        <v>2366</v>
      </c>
      <c r="G1097" t="s">
        <v>263</v>
      </c>
      <c r="H1097" t="s">
        <v>280</v>
      </c>
      <c r="I1097">
        <v>191</v>
      </c>
    </row>
    <row r="1098" spans="1:10" x14ac:dyDescent="0.2">
      <c r="A1098" t="s">
        <v>380</v>
      </c>
      <c r="B1098" t="s">
        <v>316</v>
      </c>
      <c r="C1098" t="s">
        <v>253</v>
      </c>
      <c r="D1098" t="s">
        <v>258</v>
      </c>
      <c r="E1098">
        <v>6918</v>
      </c>
      <c r="F1098" t="s">
        <v>2367</v>
      </c>
      <c r="G1098" t="s">
        <v>259</v>
      </c>
      <c r="H1098" t="s">
        <v>280</v>
      </c>
      <c r="I1098">
        <v>213</v>
      </c>
    </row>
    <row r="1099" spans="1:10" x14ac:dyDescent="0.2">
      <c r="A1099" t="s">
        <v>380</v>
      </c>
      <c r="B1099" t="s">
        <v>316</v>
      </c>
      <c r="C1099" t="s">
        <v>262</v>
      </c>
      <c r="D1099" t="s">
        <v>254</v>
      </c>
      <c r="E1099">
        <v>7038</v>
      </c>
      <c r="F1099" t="s">
        <v>2368</v>
      </c>
      <c r="G1099" t="s">
        <v>267</v>
      </c>
      <c r="H1099" t="s">
        <v>260</v>
      </c>
      <c r="I1099">
        <v>105</v>
      </c>
    </row>
    <row r="1100" spans="1:10" x14ac:dyDescent="0.2">
      <c r="A1100" t="s">
        <v>380</v>
      </c>
      <c r="B1100" t="s">
        <v>316</v>
      </c>
      <c r="C1100" t="s">
        <v>262</v>
      </c>
      <c r="D1100" t="s">
        <v>254</v>
      </c>
      <c r="E1100">
        <v>7043</v>
      </c>
      <c r="F1100" t="s">
        <v>2369</v>
      </c>
      <c r="G1100" t="s">
        <v>267</v>
      </c>
      <c r="H1100" t="s">
        <v>260</v>
      </c>
      <c r="I1100">
        <v>22</v>
      </c>
    </row>
    <row r="1101" spans="1:10" x14ac:dyDescent="0.2">
      <c r="A1101" t="s">
        <v>380</v>
      </c>
      <c r="B1101" t="s">
        <v>316</v>
      </c>
      <c r="C1101" t="s">
        <v>262</v>
      </c>
      <c r="D1101" t="s">
        <v>254</v>
      </c>
      <c r="E1101">
        <v>7044</v>
      </c>
      <c r="F1101" t="s">
        <v>2370</v>
      </c>
      <c r="G1101" t="s">
        <v>267</v>
      </c>
      <c r="H1101" t="s">
        <v>260</v>
      </c>
      <c r="I1101">
        <v>142</v>
      </c>
    </row>
    <row r="1102" spans="1:10" x14ac:dyDescent="0.2">
      <c r="A1102" t="s">
        <v>380</v>
      </c>
      <c r="B1102" t="s">
        <v>316</v>
      </c>
      <c r="C1102" t="s">
        <v>262</v>
      </c>
      <c r="D1102" t="s">
        <v>254</v>
      </c>
      <c r="E1102">
        <v>7048</v>
      </c>
      <c r="F1102" t="s">
        <v>1424</v>
      </c>
      <c r="G1102" t="s">
        <v>267</v>
      </c>
      <c r="H1102" t="s">
        <v>260</v>
      </c>
      <c r="I1102">
        <v>305</v>
      </c>
    </row>
    <row r="1103" spans="1:10" x14ac:dyDescent="0.2">
      <c r="A1103" t="s">
        <v>380</v>
      </c>
      <c r="B1103" t="s">
        <v>316</v>
      </c>
      <c r="C1103" t="s">
        <v>253</v>
      </c>
      <c r="D1103" t="s">
        <v>254</v>
      </c>
      <c r="E1103">
        <v>7059</v>
      </c>
      <c r="F1103" t="s">
        <v>631</v>
      </c>
      <c r="G1103" t="s">
        <v>267</v>
      </c>
      <c r="H1103" t="s">
        <v>260</v>
      </c>
      <c r="I1103">
        <v>142</v>
      </c>
    </row>
    <row r="1104" spans="1:10" x14ac:dyDescent="0.2">
      <c r="A1104" t="s">
        <v>380</v>
      </c>
      <c r="B1104" t="s">
        <v>316</v>
      </c>
      <c r="C1104" t="s">
        <v>253</v>
      </c>
      <c r="D1104" t="s">
        <v>254</v>
      </c>
      <c r="E1104">
        <v>7060</v>
      </c>
      <c r="F1104" t="s">
        <v>513</v>
      </c>
      <c r="G1104" t="s">
        <v>267</v>
      </c>
      <c r="H1104" t="s">
        <v>260</v>
      </c>
      <c r="I1104">
        <v>171</v>
      </c>
    </row>
    <row r="1105" spans="1:10" x14ac:dyDescent="0.2">
      <c r="A1105" t="s">
        <v>380</v>
      </c>
      <c r="B1105" t="s">
        <v>316</v>
      </c>
      <c r="C1105" t="s">
        <v>262</v>
      </c>
      <c r="D1105" t="s">
        <v>254</v>
      </c>
      <c r="E1105">
        <v>7061</v>
      </c>
      <c r="F1105" t="s">
        <v>2371</v>
      </c>
      <c r="G1105" t="s">
        <v>267</v>
      </c>
      <c r="H1105" t="s">
        <v>260</v>
      </c>
      <c r="I1105">
        <v>208</v>
      </c>
    </row>
    <row r="1106" spans="1:10" x14ac:dyDescent="0.2">
      <c r="A1106" t="s">
        <v>380</v>
      </c>
      <c r="B1106" t="s">
        <v>316</v>
      </c>
      <c r="C1106" t="s">
        <v>262</v>
      </c>
      <c r="D1106" t="s">
        <v>254</v>
      </c>
      <c r="E1106">
        <v>7190</v>
      </c>
      <c r="F1106" t="s">
        <v>2372</v>
      </c>
      <c r="G1106" t="s">
        <v>255</v>
      </c>
      <c r="H1106" t="s">
        <v>1198</v>
      </c>
      <c r="I1106">
        <v>130</v>
      </c>
    </row>
    <row r="1107" spans="1:10" x14ac:dyDescent="0.2">
      <c r="A1107" t="s">
        <v>380</v>
      </c>
      <c r="B1107" t="s">
        <v>316</v>
      </c>
      <c r="C1107" t="s">
        <v>262</v>
      </c>
      <c r="D1107" t="s">
        <v>254</v>
      </c>
      <c r="E1107">
        <v>7228</v>
      </c>
      <c r="F1107" t="s">
        <v>2373</v>
      </c>
      <c r="G1107" t="s">
        <v>259</v>
      </c>
      <c r="H1107" t="s">
        <v>285</v>
      </c>
      <c r="I1107">
        <v>48</v>
      </c>
    </row>
    <row r="1108" spans="1:10" x14ac:dyDescent="0.2">
      <c r="A1108" t="s">
        <v>380</v>
      </c>
      <c r="B1108" t="s">
        <v>316</v>
      </c>
      <c r="C1108" t="s">
        <v>253</v>
      </c>
      <c r="D1108" t="s">
        <v>258</v>
      </c>
      <c r="E1108">
        <v>7238</v>
      </c>
      <c r="F1108" t="s">
        <v>2374</v>
      </c>
      <c r="G1108" t="s">
        <v>255</v>
      </c>
      <c r="H1108" t="s">
        <v>285</v>
      </c>
      <c r="I1108">
        <v>328</v>
      </c>
    </row>
    <row r="1109" spans="1:10" x14ac:dyDescent="0.2">
      <c r="A1109" t="s">
        <v>380</v>
      </c>
      <c r="B1109" t="s">
        <v>316</v>
      </c>
      <c r="C1109" t="s">
        <v>253</v>
      </c>
      <c r="D1109" t="s">
        <v>254</v>
      </c>
      <c r="E1109">
        <v>7273</v>
      </c>
      <c r="F1109" t="s">
        <v>2375</v>
      </c>
      <c r="G1109" t="s">
        <v>263</v>
      </c>
      <c r="H1109" t="s">
        <v>285</v>
      </c>
      <c r="I1109">
        <v>18</v>
      </c>
    </row>
    <row r="1110" spans="1:10" x14ac:dyDescent="0.2">
      <c r="A1110" t="s">
        <v>380</v>
      </c>
      <c r="B1110" t="s">
        <v>316</v>
      </c>
      <c r="C1110" t="s">
        <v>253</v>
      </c>
      <c r="D1110" t="s">
        <v>254</v>
      </c>
      <c r="E1110">
        <v>7284</v>
      </c>
      <c r="F1110" t="s">
        <v>2376</v>
      </c>
      <c r="G1110" t="s">
        <v>255</v>
      </c>
      <c r="H1110" t="s">
        <v>285</v>
      </c>
      <c r="I1110">
        <v>39</v>
      </c>
    </row>
    <row r="1111" spans="1:10" x14ac:dyDescent="0.2">
      <c r="A1111" t="s">
        <v>380</v>
      </c>
      <c r="B1111" t="s">
        <v>316</v>
      </c>
      <c r="C1111" t="s">
        <v>253</v>
      </c>
      <c r="D1111" t="s">
        <v>254</v>
      </c>
      <c r="E1111">
        <v>7305</v>
      </c>
      <c r="F1111" t="s">
        <v>2377</v>
      </c>
      <c r="G1111" t="s">
        <v>255</v>
      </c>
      <c r="H1111" t="s">
        <v>599</v>
      </c>
      <c r="I1111">
        <v>89</v>
      </c>
    </row>
    <row r="1112" spans="1:10" x14ac:dyDescent="0.2">
      <c r="A1112" t="s">
        <v>380</v>
      </c>
      <c r="B1112" t="s">
        <v>316</v>
      </c>
      <c r="C1112" t="s">
        <v>262</v>
      </c>
      <c r="D1112" t="s">
        <v>254</v>
      </c>
      <c r="E1112">
        <v>7314</v>
      </c>
      <c r="F1112" t="s">
        <v>2378</v>
      </c>
      <c r="G1112" t="s">
        <v>259</v>
      </c>
      <c r="H1112" t="s">
        <v>285</v>
      </c>
      <c r="I1112">
        <v>22</v>
      </c>
    </row>
    <row r="1113" spans="1:10" x14ac:dyDescent="0.2">
      <c r="A1113" t="s">
        <v>380</v>
      </c>
      <c r="B1113" t="s">
        <v>316</v>
      </c>
      <c r="C1113" t="s">
        <v>253</v>
      </c>
      <c r="D1113" t="s">
        <v>254</v>
      </c>
      <c r="E1113">
        <v>7326</v>
      </c>
      <c r="F1113" t="s">
        <v>2379</v>
      </c>
      <c r="G1113" t="s">
        <v>267</v>
      </c>
      <c r="H1113" t="s">
        <v>565</v>
      </c>
      <c r="I1113">
        <v>260</v>
      </c>
    </row>
    <row r="1114" spans="1:10" x14ac:dyDescent="0.2">
      <c r="A1114" t="s">
        <v>380</v>
      </c>
      <c r="B1114" t="s">
        <v>316</v>
      </c>
      <c r="C1114" t="s">
        <v>253</v>
      </c>
      <c r="D1114" t="s">
        <v>254</v>
      </c>
      <c r="E1114">
        <v>7433</v>
      </c>
      <c r="F1114" t="s">
        <v>2380</v>
      </c>
      <c r="G1114" t="s">
        <v>255</v>
      </c>
      <c r="H1114" t="s">
        <v>261</v>
      </c>
      <c r="I1114">
        <v>319</v>
      </c>
    </row>
    <row r="1115" spans="1:10" x14ac:dyDescent="0.2">
      <c r="A1115" t="s">
        <v>380</v>
      </c>
      <c r="B1115" t="s">
        <v>316</v>
      </c>
      <c r="C1115" t="s">
        <v>253</v>
      </c>
      <c r="D1115" t="s">
        <v>258</v>
      </c>
      <c r="E1115">
        <v>7462</v>
      </c>
      <c r="F1115" t="s">
        <v>2381</v>
      </c>
      <c r="G1115" t="s">
        <v>259</v>
      </c>
      <c r="H1115" t="s">
        <v>265</v>
      </c>
      <c r="I1115">
        <v>14</v>
      </c>
    </row>
    <row r="1116" spans="1:10" x14ac:dyDescent="0.2">
      <c r="A1116" t="s">
        <v>380</v>
      </c>
      <c r="B1116" t="s">
        <v>316</v>
      </c>
      <c r="C1116" t="s">
        <v>253</v>
      </c>
      <c r="D1116" t="s">
        <v>254</v>
      </c>
      <c r="E1116">
        <v>7518</v>
      </c>
      <c r="F1116" t="s">
        <v>1507</v>
      </c>
      <c r="G1116" t="s">
        <v>255</v>
      </c>
      <c r="H1116" t="s">
        <v>266</v>
      </c>
      <c r="I1116" t="s">
        <v>286</v>
      </c>
      <c r="J1116" t="s">
        <v>3492</v>
      </c>
    </row>
    <row r="1117" spans="1:10" x14ac:dyDescent="0.2">
      <c r="A1117" t="s">
        <v>380</v>
      </c>
      <c r="B1117" t="s">
        <v>316</v>
      </c>
      <c r="C1117" t="s">
        <v>253</v>
      </c>
      <c r="D1117" t="s">
        <v>254</v>
      </c>
      <c r="E1117">
        <v>7519</v>
      </c>
      <c r="F1117" t="s">
        <v>2382</v>
      </c>
      <c r="G1117" t="s">
        <v>259</v>
      </c>
      <c r="H1117" t="s">
        <v>261</v>
      </c>
      <c r="I1117">
        <v>42</v>
      </c>
    </row>
    <row r="1118" spans="1:10" x14ac:dyDescent="0.2">
      <c r="A1118" t="s">
        <v>380</v>
      </c>
      <c r="B1118" t="s">
        <v>316</v>
      </c>
      <c r="C1118" t="s">
        <v>253</v>
      </c>
      <c r="D1118" t="s">
        <v>254</v>
      </c>
      <c r="E1118">
        <v>7522</v>
      </c>
      <c r="F1118" t="s">
        <v>2383</v>
      </c>
      <c r="G1118" t="s">
        <v>255</v>
      </c>
      <c r="H1118" t="s">
        <v>265</v>
      </c>
      <c r="I1118">
        <v>534</v>
      </c>
    </row>
    <row r="1119" spans="1:10" x14ac:dyDescent="0.2">
      <c r="A1119" t="s">
        <v>380</v>
      </c>
      <c r="B1119" t="s">
        <v>316</v>
      </c>
      <c r="C1119" t="s">
        <v>253</v>
      </c>
      <c r="D1119" t="s">
        <v>254</v>
      </c>
      <c r="E1119">
        <v>7635</v>
      </c>
      <c r="F1119" t="s">
        <v>2384</v>
      </c>
      <c r="G1119" t="s">
        <v>259</v>
      </c>
      <c r="H1119" t="s">
        <v>261</v>
      </c>
      <c r="I1119">
        <v>56</v>
      </c>
    </row>
    <row r="1120" spans="1:10" x14ac:dyDescent="0.2">
      <c r="A1120" t="s">
        <v>380</v>
      </c>
      <c r="B1120" t="s">
        <v>316</v>
      </c>
      <c r="C1120" t="s">
        <v>257</v>
      </c>
      <c r="D1120" t="s">
        <v>258</v>
      </c>
      <c r="E1120">
        <v>7676</v>
      </c>
      <c r="F1120" t="s">
        <v>518</v>
      </c>
      <c r="G1120" t="s">
        <v>267</v>
      </c>
      <c r="H1120" t="s">
        <v>265</v>
      </c>
      <c r="I1120">
        <v>37</v>
      </c>
    </row>
    <row r="1121" spans="1:10" x14ac:dyDescent="0.2">
      <c r="A1121" t="s">
        <v>380</v>
      </c>
      <c r="B1121" t="s">
        <v>316</v>
      </c>
      <c r="C1121" t="s">
        <v>262</v>
      </c>
      <c r="D1121" t="s">
        <v>258</v>
      </c>
      <c r="E1121">
        <v>7685</v>
      </c>
      <c r="F1121" t="s">
        <v>1296</v>
      </c>
      <c r="G1121" t="s">
        <v>267</v>
      </c>
      <c r="H1121" t="s">
        <v>261</v>
      </c>
      <c r="I1121">
        <v>218</v>
      </c>
    </row>
    <row r="1122" spans="1:10" x14ac:dyDescent="0.2">
      <c r="A1122" t="s">
        <v>380</v>
      </c>
      <c r="B1122" t="s">
        <v>316</v>
      </c>
      <c r="C1122" t="s">
        <v>253</v>
      </c>
      <c r="D1122" t="s">
        <v>254</v>
      </c>
      <c r="E1122">
        <v>7715</v>
      </c>
      <c r="F1122" t="s">
        <v>2385</v>
      </c>
      <c r="G1122" t="s">
        <v>255</v>
      </c>
      <c r="H1122" t="s">
        <v>331</v>
      </c>
      <c r="I1122">
        <v>187</v>
      </c>
    </row>
    <row r="1123" spans="1:10" x14ac:dyDescent="0.2">
      <c r="A1123" t="s">
        <v>380</v>
      </c>
      <c r="B1123" t="s">
        <v>316</v>
      </c>
      <c r="C1123" t="s">
        <v>262</v>
      </c>
      <c r="D1123" t="s">
        <v>254</v>
      </c>
      <c r="E1123">
        <v>7718</v>
      </c>
      <c r="F1123" t="s">
        <v>1425</v>
      </c>
      <c r="G1123" t="s">
        <v>255</v>
      </c>
      <c r="H1123" t="s">
        <v>276</v>
      </c>
      <c r="I1123">
        <v>648</v>
      </c>
    </row>
    <row r="1124" spans="1:10" x14ac:dyDescent="0.2">
      <c r="A1124" t="s">
        <v>380</v>
      </c>
      <c r="B1124" t="s">
        <v>316</v>
      </c>
      <c r="C1124" t="s">
        <v>253</v>
      </c>
      <c r="D1124" t="s">
        <v>254</v>
      </c>
      <c r="E1124">
        <v>7726</v>
      </c>
      <c r="F1124" t="s">
        <v>1228</v>
      </c>
      <c r="G1124" t="s">
        <v>263</v>
      </c>
      <c r="H1124" t="s">
        <v>276</v>
      </c>
      <c r="I1124">
        <v>62</v>
      </c>
    </row>
    <row r="1125" spans="1:10" x14ac:dyDescent="0.2">
      <c r="A1125" t="s">
        <v>380</v>
      </c>
      <c r="B1125" t="s">
        <v>316</v>
      </c>
      <c r="C1125" t="s">
        <v>253</v>
      </c>
      <c r="D1125" t="s">
        <v>254</v>
      </c>
      <c r="E1125">
        <v>7749</v>
      </c>
      <c r="F1125" t="s">
        <v>521</v>
      </c>
      <c r="G1125" t="s">
        <v>259</v>
      </c>
      <c r="H1125" t="s">
        <v>331</v>
      </c>
      <c r="I1125">
        <v>716</v>
      </c>
    </row>
    <row r="1126" spans="1:10" x14ac:dyDescent="0.2">
      <c r="A1126" t="s">
        <v>380</v>
      </c>
      <c r="B1126" t="s">
        <v>316</v>
      </c>
      <c r="C1126" t="s">
        <v>257</v>
      </c>
      <c r="D1126" t="s">
        <v>254</v>
      </c>
      <c r="E1126">
        <v>7760</v>
      </c>
      <c r="F1126" t="s">
        <v>2386</v>
      </c>
      <c r="G1126" t="s">
        <v>259</v>
      </c>
      <c r="H1126" t="s">
        <v>331</v>
      </c>
      <c r="I1126">
        <v>69</v>
      </c>
    </row>
    <row r="1127" spans="1:10" x14ac:dyDescent="0.2">
      <c r="A1127" t="s">
        <v>380</v>
      </c>
      <c r="B1127" t="s">
        <v>316</v>
      </c>
      <c r="C1127" t="s">
        <v>264</v>
      </c>
      <c r="D1127" t="s">
        <v>258</v>
      </c>
      <c r="E1127">
        <v>7809</v>
      </c>
      <c r="F1127" t="s">
        <v>2387</v>
      </c>
      <c r="G1127" t="s">
        <v>259</v>
      </c>
      <c r="H1127" t="s">
        <v>277</v>
      </c>
      <c r="I1127">
        <v>53</v>
      </c>
    </row>
    <row r="1128" spans="1:10" x14ac:dyDescent="0.2">
      <c r="A1128" t="s">
        <v>380</v>
      </c>
      <c r="B1128" t="s">
        <v>316</v>
      </c>
      <c r="C1128" t="s">
        <v>262</v>
      </c>
      <c r="D1128" t="s">
        <v>254</v>
      </c>
      <c r="E1128">
        <v>7816</v>
      </c>
      <c r="F1128" t="s">
        <v>2845</v>
      </c>
      <c r="G1128" t="s">
        <v>255</v>
      </c>
      <c r="H1128" t="s">
        <v>277</v>
      </c>
      <c r="I1128">
        <v>183</v>
      </c>
    </row>
    <row r="1129" spans="1:10" x14ac:dyDescent="0.2">
      <c r="A1129" t="s">
        <v>380</v>
      </c>
      <c r="B1129" t="s">
        <v>316</v>
      </c>
      <c r="C1129" t="s">
        <v>262</v>
      </c>
      <c r="D1129" t="s">
        <v>254</v>
      </c>
      <c r="E1129">
        <v>7841</v>
      </c>
      <c r="F1129" t="s">
        <v>2388</v>
      </c>
      <c r="G1129" t="s">
        <v>259</v>
      </c>
      <c r="H1129" t="s">
        <v>277</v>
      </c>
      <c r="I1129">
        <v>55</v>
      </c>
    </row>
    <row r="1130" spans="1:10" x14ac:dyDescent="0.2">
      <c r="A1130" t="s">
        <v>380</v>
      </c>
      <c r="B1130" t="s">
        <v>316</v>
      </c>
      <c r="C1130" t="s">
        <v>253</v>
      </c>
      <c r="D1130" t="s">
        <v>254</v>
      </c>
      <c r="E1130">
        <v>7922</v>
      </c>
      <c r="F1130" t="s">
        <v>2389</v>
      </c>
      <c r="G1130" t="s">
        <v>259</v>
      </c>
      <c r="H1130" t="s">
        <v>277</v>
      </c>
      <c r="I1130">
        <v>27</v>
      </c>
    </row>
    <row r="1131" spans="1:10" x14ac:dyDescent="0.2">
      <c r="A1131" t="s">
        <v>380</v>
      </c>
      <c r="B1131" t="s">
        <v>316</v>
      </c>
      <c r="C1131" t="s">
        <v>253</v>
      </c>
      <c r="D1131" t="s">
        <v>254</v>
      </c>
      <c r="E1131">
        <v>8050</v>
      </c>
      <c r="F1131" t="s">
        <v>2390</v>
      </c>
      <c r="G1131" t="s">
        <v>255</v>
      </c>
      <c r="H1131" t="s">
        <v>331</v>
      </c>
      <c r="I1131" t="s">
        <v>286</v>
      </c>
      <c r="J1131" t="s">
        <v>3804</v>
      </c>
    </row>
    <row r="1132" spans="1:10" x14ac:dyDescent="0.2">
      <c r="A1132" t="s">
        <v>380</v>
      </c>
      <c r="B1132" t="s">
        <v>316</v>
      </c>
      <c r="C1132" t="s">
        <v>262</v>
      </c>
      <c r="D1132" t="s">
        <v>254</v>
      </c>
      <c r="E1132">
        <v>8090</v>
      </c>
      <c r="F1132" t="s">
        <v>2391</v>
      </c>
      <c r="G1132" t="s">
        <v>255</v>
      </c>
      <c r="H1132" t="s">
        <v>261</v>
      </c>
      <c r="I1132">
        <v>81</v>
      </c>
    </row>
    <row r="1133" spans="1:10" x14ac:dyDescent="0.2">
      <c r="A1133" t="s">
        <v>380</v>
      </c>
      <c r="B1133" t="s">
        <v>316</v>
      </c>
      <c r="C1133" t="s">
        <v>262</v>
      </c>
      <c r="D1133" t="s">
        <v>254</v>
      </c>
      <c r="E1133">
        <v>8113</v>
      </c>
      <c r="F1133" t="s">
        <v>1229</v>
      </c>
      <c r="G1133" t="s">
        <v>255</v>
      </c>
      <c r="H1133" t="s">
        <v>268</v>
      </c>
      <c r="I1133" t="s">
        <v>1230</v>
      </c>
      <c r="J1133" t="s">
        <v>3805</v>
      </c>
    </row>
    <row r="1134" spans="1:10" x14ac:dyDescent="0.2">
      <c r="A1134" t="s">
        <v>380</v>
      </c>
      <c r="B1134" t="s">
        <v>316</v>
      </c>
      <c r="C1134" t="s">
        <v>253</v>
      </c>
      <c r="D1134" t="s">
        <v>254</v>
      </c>
      <c r="E1134">
        <v>8129</v>
      </c>
      <c r="F1134" t="s">
        <v>1512</v>
      </c>
      <c r="G1134" t="s">
        <v>255</v>
      </c>
      <c r="H1134" t="s">
        <v>261</v>
      </c>
      <c r="I1134" t="s">
        <v>286</v>
      </c>
      <c r="J1134" t="s">
        <v>3806</v>
      </c>
    </row>
    <row r="1135" spans="1:10" x14ac:dyDescent="0.2">
      <c r="A1135" t="s">
        <v>380</v>
      </c>
      <c r="B1135" t="s">
        <v>316</v>
      </c>
      <c r="C1135" t="s">
        <v>253</v>
      </c>
      <c r="D1135" t="s">
        <v>254</v>
      </c>
      <c r="E1135">
        <v>8135</v>
      </c>
      <c r="F1135" t="s">
        <v>2392</v>
      </c>
      <c r="G1135" t="s">
        <v>263</v>
      </c>
      <c r="H1135" t="s">
        <v>261</v>
      </c>
      <c r="I1135">
        <v>56</v>
      </c>
    </row>
    <row r="1136" spans="1:10" x14ac:dyDescent="0.2">
      <c r="A1136" t="s">
        <v>380</v>
      </c>
      <c r="B1136" t="s">
        <v>316</v>
      </c>
      <c r="C1136" t="s">
        <v>253</v>
      </c>
      <c r="D1136" t="s">
        <v>254</v>
      </c>
      <c r="E1136">
        <v>8593</v>
      </c>
      <c r="F1136" t="s">
        <v>2393</v>
      </c>
      <c r="G1136" t="s">
        <v>255</v>
      </c>
      <c r="H1136" t="s">
        <v>291</v>
      </c>
      <c r="I1136" t="s">
        <v>314</v>
      </c>
      <c r="J1136" t="s">
        <v>3807</v>
      </c>
    </row>
    <row r="1137" spans="1:10" x14ac:dyDescent="0.2">
      <c r="A1137" t="s">
        <v>380</v>
      </c>
      <c r="B1137" t="s">
        <v>316</v>
      </c>
      <c r="C1137" t="s">
        <v>253</v>
      </c>
      <c r="D1137" t="s">
        <v>254</v>
      </c>
      <c r="E1137">
        <v>8704</v>
      </c>
      <c r="F1137" t="s">
        <v>2394</v>
      </c>
      <c r="G1137" t="s">
        <v>259</v>
      </c>
      <c r="H1137" t="s">
        <v>1198</v>
      </c>
      <c r="I1137">
        <v>146</v>
      </c>
    </row>
    <row r="1138" spans="1:10" x14ac:dyDescent="0.2">
      <c r="A1138" t="s">
        <v>380</v>
      </c>
      <c r="B1138" t="s">
        <v>316</v>
      </c>
      <c r="C1138" t="s">
        <v>253</v>
      </c>
      <c r="D1138" t="s">
        <v>254</v>
      </c>
      <c r="E1138">
        <v>8729</v>
      </c>
      <c r="F1138" t="s">
        <v>1426</v>
      </c>
      <c r="G1138" t="s">
        <v>255</v>
      </c>
      <c r="H1138" t="s">
        <v>565</v>
      </c>
      <c r="I1138" t="s">
        <v>416</v>
      </c>
      <c r="J1138" t="s">
        <v>3808</v>
      </c>
    </row>
    <row r="1139" spans="1:10" x14ac:dyDescent="0.2">
      <c r="A1139" t="s">
        <v>380</v>
      </c>
      <c r="B1139" t="s">
        <v>316</v>
      </c>
      <c r="C1139" t="s">
        <v>257</v>
      </c>
      <c r="D1139" t="s">
        <v>254</v>
      </c>
      <c r="E1139">
        <v>8798</v>
      </c>
      <c r="F1139" t="s">
        <v>2395</v>
      </c>
      <c r="G1139" t="s">
        <v>255</v>
      </c>
      <c r="H1139" t="s">
        <v>565</v>
      </c>
      <c r="I1139">
        <v>202</v>
      </c>
    </row>
    <row r="1140" spans="1:10" x14ac:dyDescent="0.2">
      <c r="A1140" t="s">
        <v>380</v>
      </c>
      <c r="B1140" t="s">
        <v>316</v>
      </c>
      <c r="C1140" t="s">
        <v>253</v>
      </c>
      <c r="D1140" t="s">
        <v>254</v>
      </c>
      <c r="E1140">
        <v>8830</v>
      </c>
      <c r="F1140" t="s">
        <v>1344</v>
      </c>
      <c r="G1140" t="s">
        <v>255</v>
      </c>
      <c r="H1140" t="s">
        <v>281</v>
      </c>
      <c r="I1140" t="s">
        <v>2810</v>
      </c>
      <c r="J1140" t="s">
        <v>3809</v>
      </c>
    </row>
    <row r="1141" spans="1:10" x14ac:dyDescent="0.2">
      <c r="A1141" t="s">
        <v>380</v>
      </c>
      <c r="B1141" t="s">
        <v>316</v>
      </c>
      <c r="C1141" t="s">
        <v>262</v>
      </c>
      <c r="D1141" t="s">
        <v>254</v>
      </c>
      <c r="E1141">
        <v>8854</v>
      </c>
      <c r="F1141" t="s">
        <v>2396</v>
      </c>
      <c r="G1141" t="s">
        <v>263</v>
      </c>
      <c r="H1141" t="s">
        <v>281</v>
      </c>
      <c r="I1141">
        <v>36</v>
      </c>
    </row>
    <row r="1142" spans="1:10" x14ac:dyDescent="0.2">
      <c r="A1142" t="s">
        <v>380</v>
      </c>
      <c r="B1142" t="s">
        <v>316</v>
      </c>
      <c r="C1142" t="s">
        <v>262</v>
      </c>
      <c r="D1142" t="s">
        <v>254</v>
      </c>
      <c r="E1142">
        <v>8885</v>
      </c>
      <c r="F1142" t="s">
        <v>2846</v>
      </c>
      <c r="G1142" t="s">
        <v>259</v>
      </c>
      <c r="H1142" t="s">
        <v>281</v>
      </c>
      <c r="I1142">
        <v>65</v>
      </c>
    </row>
    <row r="1143" spans="1:10" x14ac:dyDescent="0.2">
      <c r="A1143" t="s">
        <v>380</v>
      </c>
      <c r="B1143" t="s">
        <v>316</v>
      </c>
      <c r="C1143" t="s">
        <v>253</v>
      </c>
      <c r="D1143" t="s">
        <v>254</v>
      </c>
      <c r="E1143">
        <v>9006</v>
      </c>
      <c r="F1143" t="s">
        <v>2397</v>
      </c>
      <c r="G1143" t="s">
        <v>255</v>
      </c>
      <c r="H1143" t="s">
        <v>338</v>
      </c>
      <c r="I1143" t="s">
        <v>272</v>
      </c>
      <c r="J1143" t="s">
        <v>3430</v>
      </c>
    </row>
    <row r="1144" spans="1:10" x14ac:dyDescent="0.2">
      <c r="A1144" t="s">
        <v>380</v>
      </c>
      <c r="B1144" t="s">
        <v>316</v>
      </c>
      <c r="C1144" t="s">
        <v>253</v>
      </c>
      <c r="D1144" t="s">
        <v>254</v>
      </c>
      <c r="E1144">
        <v>9076</v>
      </c>
      <c r="F1144" t="s">
        <v>2398</v>
      </c>
      <c r="G1144" t="s">
        <v>255</v>
      </c>
      <c r="H1144" t="s">
        <v>338</v>
      </c>
      <c r="I1144" t="s">
        <v>322</v>
      </c>
      <c r="J1144" t="s">
        <v>3543</v>
      </c>
    </row>
    <row r="1145" spans="1:10" x14ac:dyDescent="0.2">
      <c r="A1145" t="s">
        <v>380</v>
      </c>
      <c r="B1145" t="s">
        <v>316</v>
      </c>
      <c r="C1145" t="s">
        <v>253</v>
      </c>
      <c r="D1145" t="s">
        <v>254</v>
      </c>
      <c r="E1145">
        <v>9087</v>
      </c>
      <c r="F1145" t="s">
        <v>2399</v>
      </c>
      <c r="G1145" t="s">
        <v>259</v>
      </c>
      <c r="H1145" t="s">
        <v>338</v>
      </c>
      <c r="I1145">
        <v>20</v>
      </c>
    </row>
    <row r="1146" spans="1:10" x14ac:dyDescent="0.2">
      <c r="A1146" t="s">
        <v>380</v>
      </c>
      <c r="B1146" t="s">
        <v>316</v>
      </c>
      <c r="C1146" t="s">
        <v>262</v>
      </c>
      <c r="D1146" t="s">
        <v>254</v>
      </c>
      <c r="E1146">
        <v>9173</v>
      </c>
      <c r="F1146" t="s">
        <v>3049</v>
      </c>
      <c r="G1146" t="s">
        <v>263</v>
      </c>
      <c r="H1146" t="s">
        <v>1509</v>
      </c>
      <c r="I1146">
        <v>54</v>
      </c>
    </row>
    <row r="1147" spans="1:10" x14ac:dyDescent="0.2">
      <c r="A1147" t="s">
        <v>380</v>
      </c>
      <c r="B1147" t="s">
        <v>316</v>
      </c>
      <c r="C1147" t="s">
        <v>253</v>
      </c>
      <c r="D1147" t="s">
        <v>258</v>
      </c>
      <c r="E1147">
        <v>9266</v>
      </c>
      <c r="F1147" t="s">
        <v>2400</v>
      </c>
      <c r="G1147" t="s">
        <v>267</v>
      </c>
      <c r="H1147" t="s">
        <v>265</v>
      </c>
      <c r="I1147">
        <v>60</v>
      </c>
    </row>
    <row r="1148" spans="1:10" x14ac:dyDescent="0.2">
      <c r="A1148" t="s">
        <v>380</v>
      </c>
      <c r="B1148" t="s">
        <v>316</v>
      </c>
      <c r="C1148" t="s">
        <v>253</v>
      </c>
      <c r="D1148" t="s">
        <v>254</v>
      </c>
      <c r="E1148">
        <v>9278</v>
      </c>
      <c r="F1148" t="s">
        <v>2401</v>
      </c>
      <c r="G1148" t="s">
        <v>255</v>
      </c>
      <c r="H1148" t="s">
        <v>265</v>
      </c>
      <c r="I1148">
        <v>208</v>
      </c>
    </row>
    <row r="1149" spans="1:10" x14ac:dyDescent="0.2">
      <c r="A1149" t="s">
        <v>380</v>
      </c>
      <c r="B1149" t="s">
        <v>316</v>
      </c>
      <c r="C1149" t="s">
        <v>264</v>
      </c>
      <c r="D1149" t="s">
        <v>258</v>
      </c>
      <c r="E1149">
        <v>9282</v>
      </c>
      <c r="F1149" t="s">
        <v>2402</v>
      </c>
      <c r="G1149" t="s">
        <v>292</v>
      </c>
      <c r="H1149" t="s">
        <v>293</v>
      </c>
      <c r="I1149">
        <v>66</v>
      </c>
    </row>
    <row r="1150" spans="1:10" x14ac:dyDescent="0.2">
      <c r="A1150" t="s">
        <v>380</v>
      </c>
      <c r="B1150" t="s">
        <v>316</v>
      </c>
      <c r="C1150" t="s">
        <v>262</v>
      </c>
      <c r="D1150" t="s">
        <v>258</v>
      </c>
      <c r="E1150">
        <v>9284</v>
      </c>
      <c r="F1150" t="s">
        <v>563</v>
      </c>
      <c r="G1150" t="s">
        <v>292</v>
      </c>
      <c r="H1150" t="s">
        <v>293</v>
      </c>
      <c r="I1150">
        <v>277</v>
      </c>
    </row>
    <row r="1151" spans="1:10" x14ac:dyDescent="0.2">
      <c r="A1151" t="s">
        <v>380</v>
      </c>
      <c r="B1151" t="s">
        <v>316</v>
      </c>
      <c r="C1151" t="s">
        <v>253</v>
      </c>
      <c r="D1151" t="s">
        <v>254</v>
      </c>
      <c r="E1151">
        <v>9308</v>
      </c>
      <c r="F1151" t="s">
        <v>2403</v>
      </c>
      <c r="G1151" t="s">
        <v>255</v>
      </c>
      <c r="H1151" t="s">
        <v>1509</v>
      </c>
      <c r="I1151">
        <v>314</v>
      </c>
    </row>
    <row r="1152" spans="1:10" x14ac:dyDescent="0.2">
      <c r="A1152" t="s">
        <v>380</v>
      </c>
      <c r="B1152" t="s">
        <v>316</v>
      </c>
      <c r="C1152" t="s">
        <v>262</v>
      </c>
      <c r="D1152" t="s">
        <v>254</v>
      </c>
      <c r="E1152">
        <v>9386</v>
      </c>
      <c r="F1152" t="s">
        <v>1427</v>
      </c>
      <c r="G1152" t="s">
        <v>255</v>
      </c>
      <c r="H1152" t="s">
        <v>471</v>
      </c>
      <c r="I1152">
        <v>217</v>
      </c>
    </row>
    <row r="1153" spans="1:10" x14ac:dyDescent="0.2">
      <c r="A1153" t="s">
        <v>380</v>
      </c>
      <c r="B1153" t="s">
        <v>316</v>
      </c>
      <c r="C1153" t="s">
        <v>253</v>
      </c>
      <c r="D1153" t="s">
        <v>254</v>
      </c>
      <c r="E1153">
        <v>9408</v>
      </c>
      <c r="F1153" t="s">
        <v>2404</v>
      </c>
      <c r="G1153" t="s">
        <v>259</v>
      </c>
      <c r="H1153" t="s">
        <v>266</v>
      </c>
      <c r="I1153">
        <v>72</v>
      </c>
    </row>
    <row r="1154" spans="1:10" x14ac:dyDescent="0.2">
      <c r="A1154" t="s">
        <v>380</v>
      </c>
      <c r="B1154" t="s">
        <v>316</v>
      </c>
      <c r="C1154" t="s">
        <v>253</v>
      </c>
      <c r="D1154" t="s">
        <v>258</v>
      </c>
      <c r="E1154">
        <v>9467</v>
      </c>
      <c r="F1154" t="s">
        <v>2405</v>
      </c>
      <c r="G1154" t="s">
        <v>267</v>
      </c>
      <c r="H1154" t="s">
        <v>266</v>
      </c>
      <c r="I1154">
        <v>248</v>
      </c>
    </row>
    <row r="1155" spans="1:10" x14ac:dyDescent="0.2">
      <c r="A1155" t="s">
        <v>380</v>
      </c>
      <c r="B1155" t="s">
        <v>316</v>
      </c>
      <c r="C1155" t="s">
        <v>253</v>
      </c>
      <c r="D1155" t="s">
        <v>254</v>
      </c>
      <c r="E1155">
        <v>9610</v>
      </c>
      <c r="F1155" t="s">
        <v>2406</v>
      </c>
      <c r="G1155" t="s">
        <v>259</v>
      </c>
      <c r="H1155" t="s">
        <v>260</v>
      </c>
      <c r="I1155">
        <v>12</v>
      </c>
    </row>
    <row r="1156" spans="1:10" x14ac:dyDescent="0.2">
      <c r="A1156" t="s">
        <v>380</v>
      </c>
      <c r="B1156" t="s">
        <v>316</v>
      </c>
      <c r="C1156" t="s">
        <v>253</v>
      </c>
      <c r="D1156" t="s">
        <v>258</v>
      </c>
      <c r="E1156">
        <v>9644</v>
      </c>
      <c r="F1156" t="s">
        <v>2407</v>
      </c>
      <c r="G1156" t="s">
        <v>255</v>
      </c>
      <c r="H1156" t="s">
        <v>260</v>
      </c>
      <c r="I1156">
        <v>113</v>
      </c>
    </row>
    <row r="1157" spans="1:10" x14ac:dyDescent="0.2">
      <c r="A1157" t="s">
        <v>380</v>
      </c>
      <c r="B1157" t="s">
        <v>316</v>
      </c>
      <c r="C1157" t="s">
        <v>262</v>
      </c>
      <c r="D1157" t="s">
        <v>254</v>
      </c>
      <c r="E1157">
        <v>9656</v>
      </c>
      <c r="F1157" t="s">
        <v>2408</v>
      </c>
      <c r="G1157" t="s">
        <v>263</v>
      </c>
      <c r="H1157" t="s">
        <v>260</v>
      </c>
      <c r="I1157">
        <v>52</v>
      </c>
    </row>
    <row r="1158" spans="1:10" x14ac:dyDescent="0.2">
      <c r="A1158" t="s">
        <v>380</v>
      </c>
      <c r="B1158" t="s">
        <v>316</v>
      </c>
      <c r="C1158" t="s">
        <v>253</v>
      </c>
      <c r="D1158" t="s">
        <v>254</v>
      </c>
      <c r="E1158">
        <v>9707</v>
      </c>
      <c r="F1158" t="s">
        <v>394</v>
      </c>
      <c r="G1158" t="s">
        <v>259</v>
      </c>
      <c r="H1158" t="s">
        <v>260</v>
      </c>
      <c r="I1158">
        <v>136</v>
      </c>
    </row>
    <row r="1159" spans="1:10" x14ac:dyDescent="0.2">
      <c r="A1159" t="s">
        <v>380</v>
      </c>
      <c r="B1159" t="s">
        <v>316</v>
      </c>
      <c r="C1159" t="s">
        <v>253</v>
      </c>
      <c r="D1159" t="s">
        <v>254</v>
      </c>
      <c r="E1159">
        <v>9713</v>
      </c>
      <c r="F1159" t="s">
        <v>2409</v>
      </c>
      <c r="G1159" t="s">
        <v>263</v>
      </c>
      <c r="H1159" t="s">
        <v>260</v>
      </c>
      <c r="I1159">
        <v>161</v>
      </c>
    </row>
    <row r="1160" spans="1:10" x14ac:dyDescent="0.2">
      <c r="A1160" t="s">
        <v>380</v>
      </c>
      <c r="B1160" t="s">
        <v>316</v>
      </c>
      <c r="C1160" t="s">
        <v>262</v>
      </c>
      <c r="D1160" t="s">
        <v>254</v>
      </c>
      <c r="E1160">
        <v>9731</v>
      </c>
      <c r="F1160" t="s">
        <v>2410</v>
      </c>
      <c r="G1160" t="s">
        <v>255</v>
      </c>
      <c r="H1160" t="s">
        <v>260</v>
      </c>
      <c r="I1160">
        <v>110</v>
      </c>
    </row>
    <row r="1161" spans="1:10" x14ac:dyDescent="0.2">
      <c r="A1161" t="s">
        <v>380</v>
      </c>
      <c r="B1161" t="s">
        <v>316</v>
      </c>
      <c r="C1161" t="s">
        <v>262</v>
      </c>
      <c r="D1161" t="s">
        <v>254</v>
      </c>
      <c r="E1161">
        <v>9749</v>
      </c>
      <c r="F1161" t="s">
        <v>2411</v>
      </c>
      <c r="G1161" t="s">
        <v>255</v>
      </c>
      <c r="H1161" t="s">
        <v>266</v>
      </c>
      <c r="I1161" t="s">
        <v>286</v>
      </c>
      <c r="J1161" t="s">
        <v>3782</v>
      </c>
    </row>
    <row r="1162" spans="1:10" x14ac:dyDescent="0.2">
      <c r="A1162" t="s">
        <v>380</v>
      </c>
      <c r="B1162" t="s">
        <v>316</v>
      </c>
      <c r="C1162" t="s">
        <v>253</v>
      </c>
      <c r="D1162" t="s">
        <v>254</v>
      </c>
      <c r="E1162">
        <v>9850</v>
      </c>
      <c r="F1162" t="s">
        <v>2412</v>
      </c>
      <c r="G1162" t="s">
        <v>255</v>
      </c>
      <c r="H1162" t="s">
        <v>265</v>
      </c>
      <c r="I1162">
        <v>275</v>
      </c>
    </row>
    <row r="1163" spans="1:10" x14ac:dyDescent="0.2">
      <c r="A1163" t="s">
        <v>380</v>
      </c>
      <c r="B1163" t="s">
        <v>316</v>
      </c>
      <c r="C1163" t="s">
        <v>253</v>
      </c>
      <c r="D1163" t="s">
        <v>258</v>
      </c>
      <c r="E1163">
        <v>9885</v>
      </c>
      <c r="F1163" t="s">
        <v>2413</v>
      </c>
      <c r="G1163" t="s">
        <v>263</v>
      </c>
      <c r="H1163" t="s">
        <v>261</v>
      </c>
      <c r="I1163">
        <v>74</v>
      </c>
    </row>
    <row r="1164" spans="1:10" x14ac:dyDescent="0.2">
      <c r="A1164" t="s">
        <v>380</v>
      </c>
      <c r="B1164" t="s">
        <v>316</v>
      </c>
      <c r="C1164" t="s">
        <v>253</v>
      </c>
      <c r="D1164" t="s">
        <v>254</v>
      </c>
      <c r="E1164">
        <v>9930</v>
      </c>
      <c r="F1164" t="s">
        <v>2414</v>
      </c>
      <c r="G1164" t="s">
        <v>255</v>
      </c>
      <c r="H1164" t="s">
        <v>261</v>
      </c>
      <c r="I1164">
        <v>68</v>
      </c>
    </row>
    <row r="1165" spans="1:10" x14ac:dyDescent="0.2">
      <c r="A1165" t="s">
        <v>380</v>
      </c>
      <c r="B1165" t="s">
        <v>279</v>
      </c>
      <c r="C1165" t="s">
        <v>262</v>
      </c>
      <c r="D1165" t="s">
        <v>254</v>
      </c>
      <c r="E1165">
        <v>3436</v>
      </c>
      <c r="F1165" t="s">
        <v>1411</v>
      </c>
      <c r="G1165" t="s">
        <v>255</v>
      </c>
      <c r="H1165" t="s">
        <v>270</v>
      </c>
      <c r="I1165" t="s">
        <v>272</v>
      </c>
      <c r="J1165" t="s">
        <v>3810</v>
      </c>
    </row>
    <row r="1166" spans="1:10" x14ac:dyDescent="0.2">
      <c r="A1166" t="s">
        <v>380</v>
      </c>
      <c r="B1166" t="s">
        <v>279</v>
      </c>
      <c r="C1166" t="s">
        <v>262</v>
      </c>
      <c r="D1166" t="s">
        <v>254</v>
      </c>
      <c r="E1166">
        <v>4576</v>
      </c>
      <c r="F1166" t="s">
        <v>1222</v>
      </c>
      <c r="G1166" t="s">
        <v>259</v>
      </c>
      <c r="H1166" t="s">
        <v>300</v>
      </c>
      <c r="I1166">
        <v>159</v>
      </c>
    </row>
    <row r="1167" spans="1:10" x14ac:dyDescent="0.2">
      <c r="A1167" t="s">
        <v>380</v>
      </c>
      <c r="B1167" t="s">
        <v>279</v>
      </c>
      <c r="C1167" t="s">
        <v>262</v>
      </c>
      <c r="D1167" t="s">
        <v>254</v>
      </c>
      <c r="E1167">
        <v>4612</v>
      </c>
      <c r="F1167" t="s">
        <v>1412</v>
      </c>
      <c r="G1167" t="s">
        <v>255</v>
      </c>
      <c r="H1167" t="s">
        <v>268</v>
      </c>
      <c r="I1167" t="s">
        <v>3811</v>
      </c>
      <c r="J1167" t="s">
        <v>3812</v>
      </c>
    </row>
    <row r="1168" spans="1:10" x14ac:dyDescent="0.2">
      <c r="A1168" t="s">
        <v>380</v>
      </c>
      <c r="B1168" t="s">
        <v>1371</v>
      </c>
      <c r="C1168" t="s">
        <v>253</v>
      </c>
      <c r="D1168" t="s">
        <v>254</v>
      </c>
      <c r="E1168">
        <v>1815</v>
      </c>
      <c r="F1168" t="s">
        <v>2415</v>
      </c>
      <c r="G1168" t="s">
        <v>255</v>
      </c>
      <c r="H1168" t="s">
        <v>282</v>
      </c>
      <c r="I1168">
        <v>446</v>
      </c>
    </row>
    <row r="1169" spans="1:10" x14ac:dyDescent="0.2">
      <c r="A1169" t="s">
        <v>380</v>
      </c>
      <c r="B1169" t="s">
        <v>1371</v>
      </c>
      <c r="C1169" t="s">
        <v>253</v>
      </c>
      <c r="D1169" t="s">
        <v>254</v>
      </c>
      <c r="E1169">
        <v>1860</v>
      </c>
      <c r="F1169" t="s">
        <v>443</v>
      </c>
      <c r="G1169" t="s">
        <v>255</v>
      </c>
      <c r="H1169" t="s">
        <v>282</v>
      </c>
      <c r="I1169" t="s">
        <v>278</v>
      </c>
      <c r="J1169" t="s">
        <v>3813</v>
      </c>
    </row>
    <row r="1170" spans="1:10" x14ac:dyDescent="0.2">
      <c r="A1170" t="s">
        <v>380</v>
      </c>
      <c r="B1170" t="s">
        <v>1371</v>
      </c>
      <c r="C1170" t="s">
        <v>253</v>
      </c>
      <c r="D1170" t="s">
        <v>254</v>
      </c>
      <c r="E1170">
        <v>1882</v>
      </c>
      <c r="F1170" t="s">
        <v>2416</v>
      </c>
      <c r="G1170" t="s">
        <v>255</v>
      </c>
      <c r="H1170" t="s">
        <v>282</v>
      </c>
      <c r="I1170">
        <v>185</v>
      </c>
    </row>
    <row r="1171" spans="1:10" x14ac:dyDescent="0.2">
      <c r="A1171" t="s">
        <v>380</v>
      </c>
      <c r="B1171" t="s">
        <v>1371</v>
      </c>
      <c r="C1171" t="s">
        <v>253</v>
      </c>
      <c r="D1171" t="s">
        <v>254</v>
      </c>
      <c r="E1171">
        <v>2654</v>
      </c>
      <c r="F1171" t="s">
        <v>384</v>
      </c>
      <c r="G1171" t="s">
        <v>263</v>
      </c>
      <c r="H1171" t="s">
        <v>265</v>
      </c>
      <c r="I1171">
        <v>109</v>
      </c>
    </row>
    <row r="1172" spans="1:10" x14ac:dyDescent="0.2">
      <c r="A1172" t="s">
        <v>380</v>
      </c>
      <c r="B1172" t="s">
        <v>1371</v>
      </c>
      <c r="C1172" t="s">
        <v>264</v>
      </c>
      <c r="D1172" t="s">
        <v>254</v>
      </c>
      <c r="E1172">
        <v>2904</v>
      </c>
      <c r="F1172" t="s">
        <v>2847</v>
      </c>
      <c r="G1172" t="s">
        <v>255</v>
      </c>
      <c r="H1172" t="s">
        <v>256</v>
      </c>
      <c r="I1172">
        <v>183</v>
      </c>
    </row>
    <row r="1173" spans="1:10" x14ac:dyDescent="0.2">
      <c r="A1173" t="s">
        <v>380</v>
      </c>
      <c r="B1173" t="s">
        <v>1371</v>
      </c>
      <c r="C1173" t="s">
        <v>253</v>
      </c>
      <c r="D1173" t="s">
        <v>254</v>
      </c>
      <c r="E1173">
        <v>3252</v>
      </c>
      <c r="F1173" t="s">
        <v>3050</v>
      </c>
      <c r="G1173" t="s">
        <v>255</v>
      </c>
      <c r="H1173" t="s">
        <v>281</v>
      </c>
      <c r="I1173">
        <v>314</v>
      </c>
    </row>
    <row r="1174" spans="1:10" x14ac:dyDescent="0.2">
      <c r="A1174" t="s">
        <v>380</v>
      </c>
      <c r="B1174" t="s">
        <v>1371</v>
      </c>
      <c r="C1174" t="s">
        <v>253</v>
      </c>
      <c r="D1174" t="s">
        <v>254</v>
      </c>
      <c r="E1174">
        <v>3397</v>
      </c>
      <c r="F1174" t="s">
        <v>1295</v>
      </c>
      <c r="G1174" t="s">
        <v>255</v>
      </c>
      <c r="H1174" t="s">
        <v>265</v>
      </c>
      <c r="I1174" t="s">
        <v>286</v>
      </c>
      <c r="J1174" t="s">
        <v>3775</v>
      </c>
    </row>
    <row r="1175" spans="1:10" x14ac:dyDescent="0.2">
      <c r="A1175" t="s">
        <v>380</v>
      </c>
      <c r="B1175" t="s">
        <v>1371</v>
      </c>
      <c r="C1175" t="s">
        <v>253</v>
      </c>
      <c r="D1175" t="s">
        <v>254</v>
      </c>
      <c r="E1175">
        <v>3521</v>
      </c>
      <c r="F1175" t="s">
        <v>2418</v>
      </c>
      <c r="G1175" t="s">
        <v>255</v>
      </c>
      <c r="H1175" t="s">
        <v>260</v>
      </c>
      <c r="I1175">
        <v>66</v>
      </c>
    </row>
    <row r="1176" spans="1:10" x14ac:dyDescent="0.2">
      <c r="A1176" t="s">
        <v>380</v>
      </c>
      <c r="B1176" t="s">
        <v>1371</v>
      </c>
      <c r="C1176" t="s">
        <v>253</v>
      </c>
      <c r="D1176" t="s">
        <v>254</v>
      </c>
      <c r="E1176">
        <v>3600</v>
      </c>
      <c r="F1176" t="s">
        <v>623</v>
      </c>
      <c r="G1176" t="s">
        <v>263</v>
      </c>
      <c r="H1176" t="s">
        <v>288</v>
      </c>
      <c r="I1176">
        <v>28</v>
      </c>
    </row>
    <row r="1177" spans="1:10" x14ac:dyDescent="0.2">
      <c r="A1177" t="s">
        <v>380</v>
      </c>
      <c r="B1177" t="s">
        <v>1371</v>
      </c>
      <c r="C1177" t="s">
        <v>262</v>
      </c>
      <c r="D1177" t="s">
        <v>258</v>
      </c>
      <c r="E1177">
        <v>3667</v>
      </c>
      <c r="F1177" t="s">
        <v>2419</v>
      </c>
      <c r="G1177" t="s">
        <v>255</v>
      </c>
      <c r="H1177" t="s">
        <v>266</v>
      </c>
      <c r="I1177">
        <v>61</v>
      </c>
    </row>
    <row r="1178" spans="1:10" x14ac:dyDescent="0.2">
      <c r="A1178" t="s">
        <v>380</v>
      </c>
      <c r="B1178" t="s">
        <v>1371</v>
      </c>
      <c r="C1178" t="s">
        <v>257</v>
      </c>
      <c r="D1178" t="s">
        <v>254</v>
      </c>
      <c r="E1178">
        <v>3710</v>
      </c>
      <c r="F1178" t="s">
        <v>2420</v>
      </c>
      <c r="G1178" t="s">
        <v>259</v>
      </c>
      <c r="H1178" t="s">
        <v>266</v>
      </c>
      <c r="I1178">
        <v>60</v>
      </c>
    </row>
    <row r="1179" spans="1:10" x14ac:dyDescent="0.2">
      <c r="A1179" t="s">
        <v>380</v>
      </c>
      <c r="B1179" t="s">
        <v>1371</v>
      </c>
      <c r="C1179" t="s">
        <v>253</v>
      </c>
      <c r="D1179" t="s">
        <v>254</v>
      </c>
      <c r="E1179">
        <v>3751</v>
      </c>
      <c r="F1179" t="s">
        <v>1417</v>
      </c>
      <c r="G1179" t="s">
        <v>255</v>
      </c>
      <c r="H1179" t="s">
        <v>266</v>
      </c>
      <c r="I1179">
        <v>106</v>
      </c>
    </row>
    <row r="1180" spans="1:10" x14ac:dyDescent="0.2">
      <c r="A1180" t="s">
        <v>380</v>
      </c>
      <c r="B1180" t="s">
        <v>1371</v>
      </c>
      <c r="C1180" t="s">
        <v>262</v>
      </c>
      <c r="D1180" t="s">
        <v>254</v>
      </c>
      <c r="E1180">
        <v>4251</v>
      </c>
      <c r="F1180" t="s">
        <v>491</v>
      </c>
      <c r="G1180" t="s">
        <v>263</v>
      </c>
      <c r="H1180" t="s">
        <v>268</v>
      </c>
      <c r="I1180">
        <v>191</v>
      </c>
    </row>
    <row r="1181" spans="1:10" x14ac:dyDescent="0.2">
      <c r="A1181" t="s">
        <v>380</v>
      </c>
      <c r="B1181" t="s">
        <v>1371</v>
      </c>
      <c r="C1181" t="s">
        <v>253</v>
      </c>
      <c r="D1181" t="s">
        <v>254</v>
      </c>
      <c r="E1181">
        <v>4295</v>
      </c>
      <c r="F1181" t="s">
        <v>2421</v>
      </c>
      <c r="G1181" t="s">
        <v>255</v>
      </c>
      <c r="H1181" t="s">
        <v>266</v>
      </c>
      <c r="I1181">
        <v>115</v>
      </c>
    </row>
    <row r="1182" spans="1:10" x14ac:dyDescent="0.2">
      <c r="A1182" t="s">
        <v>380</v>
      </c>
      <c r="B1182" t="s">
        <v>1371</v>
      </c>
      <c r="C1182" t="s">
        <v>253</v>
      </c>
      <c r="D1182" t="s">
        <v>254</v>
      </c>
      <c r="E1182">
        <v>4323</v>
      </c>
      <c r="F1182" t="s">
        <v>1418</v>
      </c>
      <c r="G1182" t="s">
        <v>255</v>
      </c>
      <c r="H1182" t="s">
        <v>266</v>
      </c>
      <c r="I1182">
        <v>78</v>
      </c>
    </row>
    <row r="1183" spans="1:10" x14ac:dyDescent="0.2">
      <c r="A1183" t="s">
        <v>380</v>
      </c>
      <c r="B1183" t="s">
        <v>1371</v>
      </c>
      <c r="C1183" t="s">
        <v>262</v>
      </c>
      <c r="D1183" t="s">
        <v>254</v>
      </c>
      <c r="E1183">
        <v>4477</v>
      </c>
      <c r="F1183" t="s">
        <v>500</v>
      </c>
      <c r="G1183" t="s">
        <v>267</v>
      </c>
      <c r="H1183" t="s">
        <v>266</v>
      </c>
      <c r="I1183">
        <v>310</v>
      </c>
    </row>
    <row r="1184" spans="1:10" x14ac:dyDescent="0.2">
      <c r="A1184" t="s">
        <v>380</v>
      </c>
      <c r="B1184" t="s">
        <v>1371</v>
      </c>
      <c r="C1184" t="s">
        <v>253</v>
      </c>
      <c r="D1184" t="s">
        <v>258</v>
      </c>
      <c r="E1184">
        <v>4640</v>
      </c>
      <c r="F1184" t="s">
        <v>2422</v>
      </c>
      <c r="G1184" t="s">
        <v>259</v>
      </c>
      <c r="H1184" t="s">
        <v>266</v>
      </c>
      <c r="I1184">
        <v>27</v>
      </c>
    </row>
    <row r="1185" spans="1:10" x14ac:dyDescent="0.2">
      <c r="A1185" t="s">
        <v>380</v>
      </c>
      <c r="B1185" t="s">
        <v>1371</v>
      </c>
      <c r="C1185" t="s">
        <v>253</v>
      </c>
      <c r="D1185" t="s">
        <v>254</v>
      </c>
      <c r="E1185">
        <v>4686</v>
      </c>
      <c r="F1185" t="s">
        <v>2423</v>
      </c>
      <c r="G1185" t="s">
        <v>255</v>
      </c>
      <c r="H1185" t="s">
        <v>266</v>
      </c>
      <c r="I1185" t="s">
        <v>322</v>
      </c>
      <c r="J1185" t="s">
        <v>3814</v>
      </c>
    </row>
    <row r="1186" spans="1:10" x14ac:dyDescent="0.2">
      <c r="A1186" t="s">
        <v>380</v>
      </c>
      <c r="B1186" t="s">
        <v>1371</v>
      </c>
      <c r="C1186" t="s">
        <v>253</v>
      </c>
      <c r="D1186" t="s">
        <v>254</v>
      </c>
      <c r="E1186">
        <v>5856</v>
      </c>
      <c r="F1186" t="s">
        <v>2424</v>
      </c>
      <c r="G1186" t="s">
        <v>263</v>
      </c>
      <c r="H1186" t="s">
        <v>265</v>
      </c>
      <c r="I1186">
        <v>46</v>
      </c>
    </row>
    <row r="1187" spans="1:10" x14ac:dyDescent="0.2">
      <c r="A1187" t="s">
        <v>380</v>
      </c>
      <c r="B1187" t="s">
        <v>1371</v>
      </c>
      <c r="C1187" t="s">
        <v>253</v>
      </c>
      <c r="D1187" t="s">
        <v>254</v>
      </c>
      <c r="E1187">
        <v>5912</v>
      </c>
      <c r="F1187" t="s">
        <v>2425</v>
      </c>
      <c r="G1187" t="s">
        <v>255</v>
      </c>
      <c r="H1187" t="s">
        <v>282</v>
      </c>
      <c r="I1187">
        <v>352</v>
      </c>
    </row>
    <row r="1188" spans="1:10" x14ac:dyDescent="0.2">
      <c r="A1188" t="s">
        <v>380</v>
      </c>
      <c r="B1188" t="s">
        <v>1371</v>
      </c>
      <c r="C1188" t="s">
        <v>262</v>
      </c>
      <c r="D1188" t="s">
        <v>254</v>
      </c>
      <c r="E1188">
        <v>6063</v>
      </c>
      <c r="F1188" t="s">
        <v>2848</v>
      </c>
      <c r="G1188" t="s">
        <v>259</v>
      </c>
      <c r="H1188" t="s">
        <v>260</v>
      </c>
      <c r="I1188">
        <v>31</v>
      </c>
    </row>
    <row r="1189" spans="1:10" x14ac:dyDescent="0.2">
      <c r="A1189" t="s">
        <v>380</v>
      </c>
      <c r="B1189" t="s">
        <v>1371</v>
      </c>
      <c r="C1189" t="s">
        <v>253</v>
      </c>
      <c r="D1189" t="s">
        <v>254</v>
      </c>
      <c r="E1189">
        <v>6238</v>
      </c>
      <c r="F1189" t="s">
        <v>2426</v>
      </c>
      <c r="G1189" t="s">
        <v>255</v>
      </c>
      <c r="H1189" t="s">
        <v>276</v>
      </c>
      <c r="I1189">
        <v>343</v>
      </c>
    </row>
    <row r="1190" spans="1:10" x14ac:dyDescent="0.2">
      <c r="A1190" t="s">
        <v>380</v>
      </c>
      <c r="B1190" t="s">
        <v>1371</v>
      </c>
      <c r="C1190" t="s">
        <v>253</v>
      </c>
      <c r="D1190" t="s">
        <v>254</v>
      </c>
      <c r="E1190">
        <v>6303</v>
      </c>
      <c r="F1190" t="s">
        <v>606</v>
      </c>
      <c r="G1190" t="s">
        <v>263</v>
      </c>
      <c r="H1190" t="s">
        <v>276</v>
      </c>
      <c r="I1190">
        <v>76</v>
      </c>
    </row>
    <row r="1191" spans="1:10" x14ac:dyDescent="0.2">
      <c r="A1191" t="s">
        <v>380</v>
      </c>
      <c r="B1191" t="s">
        <v>1371</v>
      </c>
      <c r="C1191" t="s">
        <v>253</v>
      </c>
      <c r="D1191" t="s">
        <v>254</v>
      </c>
      <c r="E1191">
        <v>6363</v>
      </c>
      <c r="F1191" t="s">
        <v>2427</v>
      </c>
      <c r="G1191" t="s">
        <v>255</v>
      </c>
      <c r="H1191" t="s">
        <v>276</v>
      </c>
      <c r="I1191">
        <v>269</v>
      </c>
    </row>
    <row r="1192" spans="1:10" x14ac:dyDescent="0.2">
      <c r="A1192" t="s">
        <v>380</v>
      </c>
      <c r="B1192" t="s">
        <v>1371</v>
      </c>
      <c r="C1192" t="s">
        <v>253</v>
      </c>
      <c r="D1192" t="s">
        <v>254</v>
      </c>
      <c r="E1192">
        <v>6378</v>
      </c>
      <c r="F1192" t="s">
        <v>2428</v>
      </c>
      <c r="G1192" t="s">
        <v>255</v>
      </c>
      <c r="H1192" t="s">
        <v>276</v>
      </c>
      <c r="I1192">
        <v>127</v>
      </c>
    </row>
    <row r="1193" spans="1:10" x14ac:dyDescent="0.2">
      <c r="A1193" t="s">
        <v>380</v>
      </c>
      <c r="B1193" t="s">
        <v>1371</v>
      </c>
      <c r="C1193" t="s">
        <v>253</v>
      </c>
      <c r="D1193" t="s">
        <v>254</v>
      </c>
      <c r="E1193">
        <v>6494</v>
      </c>
      <c r="F1193" t="s">
        <v>1343</v>
      </c>
      <c r="G1193" t="s">
        <v>259</v>
      </c>
      <c r="H1193" t="s">
        <v>276</v>
      </c>
      <c r="I1193">
        <v>35</v>
      </c>
    </row>
    <row r="1194" spans="1:10" x14ac:dyDescent="0.2">
      <c r="A1194" t="s">
        <v>380</v>
      </c>
      <c r="B1194" t="s">
        <v>1371</v>
      </c>
      <c r="C1194" t="s">
        <v>253</v>
      </c>
      <c r="D1194" t="s">
        <v>258</v>
      </c>
      <c r="E1194">
        <v>6556</v>
      </c>
      <c r="F1194" t="s">
        <v>2429</v>
      </c>
      <c r="G1194" t="s">
        <v>267</v>
      </c>
      <c r="H1194" t="s">
        <v>260</v>
      </c>
      <c r="I1194">
        <v>510</v>
      </c>
    </row>
    <row r="1195" spans="1:10" x14ac:dyDescent="0.2">
      <c r="A1195" t="s">
        <v>380</v>
      </c>
      <c r="B1195" t="s">
        <v>1371</v>
      </c>
      <c r="C1195" t="s">
        <v>253</v>
      </c>
      <c r="D1195" t="s">
        <v>254</v>
      </c>
      <c r="E1195">
        <v>6706</v>
      </c>
      <c r="F1195" t="s">
        <v>510</v>
      </c>
      <c r="G1195" t="s">
        <v>255</v>
      </c>
      <c r="H1195" t="s">
        <v>280</v>
      </c>
      <c r="I1195">
        <v>523</v>
      </c>
    </row>
    <row r="1196" spans="1:10" x14ac:dyDescent="0.2">
      <c r="A1196" t="s">
        <v>380</v>
      </c>
      <c r="B1196" t="s">
        <v>1371</v>
      </c>
      <c r="C1196" t="s">
        <v>253</v>
      </c>
      <c r="D1196" t="s">
        <v>254</v>
      </c>
      <c r="E1196">
        <v>6748</v>
      </c>
      <c r="F1196" t="s">
        <v>2430</v>
      </c>
      <c r="G1196" t="s">
        <v>255</v>
      </c>
      <c r="H1196" t="s">
        <v>280</v>
      </c>
      <c r="I1196">
        <v>76</v>
      </c>
    </row>
    <row r="1197" spans="1:10" x14ac:dyDescent="0.2">
      <c r="A1197" t="s">
        <v>380</v>
      </c>
      <c r="B1197" t="s">
        <v>1371</v>
      </c>
      <c r="C1197" t="s">
        <v>253</v>
      </c>
      <c r="D1197" t="s">
        <v>254</v>
      </c>
      <c r="E1197">
        <v>6840</v>
      </c>
      <c r="F1197" t="s">
        <v>2431</v>
      </c>
      <c r="G1197" t="s">
        <v>259</v>
      </c>
      <c r="H1197" t="s">
        <v>280</v>
      </c>
      <c r="I1197">
        <v>57</v>
      </c>
    </row>
    <row r="1198" spans="1:10" x14ac:dyDescent="0.2">
      <c r="A1198" t="s">
        <v>380</v>
      </c>
      <c r="B1198" t="s">
        <v>1371</v>
      </c>
      <c r="C1198" t="s">
        <v>253</v>
      </c>
      <c r="D1198" t="s">
        <v>254</v>
      </c>
      <c r="E1198">
        <v>6852</v>
      </c>
      <c r="F1198" t="s">
        <v>2432</v>
      </c>
      <c r="G1198" t="s">
        <v>259</v>
      </c>
      <c r="H1198" t="s">
        <v>280</v>
      </c>
      <c r="I1198">
        <v>27</v>
      </c>
    </row>
    <row r="1199" spans="1:10" x14ac:dyDescent="0.2">
      <c r="A1199" t="s">
        <v>380</v>
      </c>
      <c r="B1199" t="s">
        <v>1371</v>
      </c>
      <c r="C1199" t="s">
        <v>253</v>
      </c>
      <c r="D1199" t="s">
        <v>258</v>
      </c>
      <c r="E1199">
        <v>6944</v>
      </c>
      <c r="F1199" t="s">
        <v>2433</v>
      </c>
      <c r="G1199" t="s">
        <v>259</v>
      </c>
      <c r="H1199" t="s">
        <v>266</v>
      </c>
      <c r="I1199">
        <v>72</v>
      </c>
    </row>
    <row r="1200" spans="1:10" x14ac:dyDescent="0.2">
      <c r="A1200" t="s">
        <v>380</v>
      </c>
      <c r="B1200" t="s">
        <v>1371</v>
      </c>
      <c r="C1200" t="s">
        <v>257</v>
      </c>
      <c r="D1200" t="s">
        <v>254</v>
      </c>
      <c r="E1200">
        <v>7042</v>
      </c>
      <c r="F1200" t="s">
        <v>2434</v>
      </c>
      <c r="G1200" t="s">
        <v>259</v>
      </c>
      <c r="H1200" t="s">
        <v>260</v>
      </c>
      <c r="I1200">
        <v>13</v>
      </c>
    </row>
    <row r="1201" spans="1:10" x14ac:dyDescent="0.2">
      <c r="A1201" t="s">
        <v>380</v>
      </c>
      <c r="B1201" t="s">
        <v>1371</v>
      </c>
      <c r="C1201" t="s">
        <v>253</v>
      </c>
      <c r="D1201" t="s">
        <v>254</v>
      </c>
      <c r="E1201">
        <v>7057</v>
      </c>
      <c r="F1201" t="s">
        <v>459</v>
      </c>
      <c r="G1201" t="s">
        <v>259</v>
      </c>
      <c r="H1201" t="s">
        <v>260</v>
      </c>
      <c r="I1201">
        <v>40</v>
      </c>
    </row>
    <row r="1202" spans="1:10" x14ac:dyDescent="0.2">
      <c r="A1202" t="s">
        <v>380</v>
      </c>
      <c r="B1202" t="s">
        <v>1371</v>
      </c>
      <c r="C1202" t="s">
        <v>257</v>
      </c>
      <c r="D1202" t="s">
        <v>254</v>
      </c>
      <c r="E1202">
        <v>7071</v>
      </c>
      <c r="F1202" t="s">
        <v>1258</v>
      </c>
      <c r="G1202" t="s">
        <v>259</v>
      </c>
      <c r="H1202" t="s">
        <v>260</v>
      </c>
      <c r="I1202">
        <v>840</v>
      </c>
    </row>
    <row r="1203" spans="1:10" x14ac:dyDescent="0.2">
      <c r="A1203" t="s">
        <v>380</v>
      </c>
      <c r="B1203" t="s">
        <v>1371</v>
      </c>
      <c r="C1203" t="s">
        <v>253</v>
      </c>
      <c r="D1203" t="s">
        <v>254</v>
      </c>
      <c r="E1203">
        <v>7173</v>
      </c>
      <c r="F1203" t="s">
        <v>2435</v>
      </c>
      <c r="G1203" t="s">
        <v>255</v>
      </c>
      <c r="H1203" t="s">
        <v>413</v>
      </c>
      <c r="I1203">
        <v>410</v>
      </c>
    </row>
    <row r="1204" spans="1:10" x14ac:dyDescent="0.2">
      <c r="A1204" t="s">
        <v>380</v>
      </c>
      <c r="B1204" t="s">
        <v>1371</v>
      </c>
      <c r="C1204" t="s">
        <v>253</v>
      </c>
      <c r="D1204" t="s">
        <v>254</v>
      </c>
      <c r="E1204">
        <v>7180</v>
      </c>
      <c r="F1204" t="s">
        <v>2436</v>
      </c>
      <c r="G1204" t="s">
        <v>255</v>
      </c>
      <c r="H1204" t="s">
        <v>413</v>
      </c>
      <c r="I1204" t="s">
        <v>278</v>
      </c>
      <c r="J1204" t="s">
        <v>3517</v>
      </c>
    </row>
    <row r="1205" spans="1:10" x14ac:dyDescent="0.2">
      <c r="A1205" t="s">
        <v>380</v>
      </c>
      <c r="B1205" t="s">
        <v>1371</v>
      </c>
      <c r="C1205" t="s">
        <v>262</v>
      </c>
      <c r="D1205" t="s">
        <v>254</v>
      </c>
      <c r="E1205">
        <v>7244</v>
      </c>
      <c r="F1205" t="s">
        <v>1226</v>
      </c>
      <c r="G1205" t="s">
        <v>255</v>
      </c>
      <c r="H1205" t="s">
        <v>280</v>
      </c>
      <c r="I1205">
        <v>682</v>
      </c>
    </row>
    <row r="1206" spans="1:10" x14ac:dyDescent="0.2">
      <c r="A1206" t="s">
        <v>380</v>
      </c>
      <c r="B1206" t="s">
        <v>1371</v>
      </c>
      <c r="C1206" t="s">
        <v>253</v>
      </c>
      <c r="D1206" t="s">
        <v>254</v>
      </c>
      <c r="E1206">
        <v>7593</v>
      </c>
      <c r="F1206" t="s">
        <v>632</v>
      </c>
      <c r="G1206" t="s">
        <v>255</v>
      </c>
      <c r="H1206" t="s">
        <v>265</v>
      </c>
      <c r="I1206">
        <v>554</v>
      </c>
    </row>
    <row r="1207" spans="1:10" x14ac:dyDescent="0.2">
      <c r="A1207" t="s">
        <v>380</v>
      </c>
      <c r="B1207" t="s">
        <v>1371</v>
      </c>
      <c r="C1207" t="s">
        <v>253</v>
      </c>
      <c r="D1207" t="s">
        <v>254</v>
      </c>
      <c r="E1207">
        <v>7677</v>
      </c>
      <c r="F1207" t="s">
        <v>519</v>
      </c>
      <c r="G1207" t="s">
        <v>263</v>
      </c>
      <c r="H1207" t="s">
        <v>261</v>
      </c>
      <c r="I1207">
        <v>53</v>
      </c>
    </row>
    <row r="1208" spans="1:10" x14ac:dyDescent="0.2">
      <c r="A1208" t="s">
        <v>380</v>
      </c>
      <c r="B1208" t="s">
        <v>1371</v>
      </c>
      <c r="C1208" t="s">
        <v>253</v>
      </c>
      <c r="D1208" t="s">
        <v>254</v>
      </c>
      <c r="E1208">
        <v>7815</v>
      </c>
      <c r="F1208" t="s">
        <v>2437</v>
      </c>
      <c r="G1208" t="s">
        <v>263</v>
      </c>
      <c r="H1208" t="s">
        <v>277</v>
      </c>
      <c r="I1208">
        <v>28</v>
      </c>
    </row>
    <row r="1209" spans="1:10" x14ac:dyDescent="0.2">
      <c r="A1209" t="s">
        <v>380</v>
      </c>
      <c r="B1209" t="s">
        <v>1371</v>
      </c>
      <c r="C1209" t="s">
        <v>253</v>
      </c>
      <c r="D1209" t="s">
        <v>254</v>
      </c>
      <c r="E1209">
        <v>7999</v>
      </c>
      <c r="F1209" t="s">
        <v>2438</v>
      </c>
      <c r="G1209" t="s">
        <v>255</v>
      </c>
      <c r="H1209" t="s">
        <v>280</v>
      </c>
      <c r="I1209">
        <v>95</v>
      </c>
    </row>
    <row r="1210" spans="1:10" x14ac:dyDescent="0.2">
      <c r="A1210" t="s">
        <v>380</v>
      </c>
      <c r="B1210" t="s">
        <v>1371</v>
      </c>
      <c r="C1210" t="s">
        <v>262</v>
      </c>
      <c r="D1210" t="s">
        <v>254</v>
      </c>
      <c r="E1210">
        <v>8508</v>
      </c>
      <c r="F1210" t="s">
        <v>2439</v>
      </c>
      <c r="G1210" t="s">
        <v>263</v>
      </c>
      <c r="H1210" t="s">
        <v>291</v>
      </c>
      <c r="I1210">
        <v>502</v>
      </c>
    </row>
    <row r="1211" spans="1:10" x14ac:dyDescent="0.2">
      <c r="A1211" t="s">
        <v>380</v>
      </c>
      <c r="B1211" t="s">
        <v>1371</v>
      </c>
      <c r="C1211" t="s">
        <v>253</v>
      </c>
      <c r="D1211" t="s">
        <v>254</v>
      </c>
      <c r="E1211">
        <v>8995</v>
      </c>
      <c r="F1211" t="s">
        <v>2440</v>
      </c>
      <c r="G1211" t="s">
        <v>263</v>
      </c>
      <c r="H1211" t="s">
        <v>281</v>
      </c>
      <c r="I1211">
        <v>13</v>
      </c>
    </row>
    <row r="1212" spans="1:10" x14ac:dyDescent="0.2">
      <c r="A1212" t="s">
        <v>380</v>
      </c>
      <c r="B1212" t="s">
        <v>1371</v>
      </c>
      <c r="C1212" t="s">
        <v>253</v>
      </c>
      <c r="D1212" t="s">
        <v>254</v>
      </c>
      <c r="E1212">
        <v>9421</v>
      </c>
      <c r="F1212" t="s">
        <v>2441</v>
      </c>
      <c r="G1212" t="s">
        <v>259</v>
      </c>
      <c r="H1212" t="s">
        <v>266</v>
      </c>
      <c r="I1212">
        <v>52</v>
      </c>
    </row>
    <row r="1213" spans="1:10" x14ac:dyDescent="0.2">
      <c r="A1213" t="s">
        <v>380</v>
      </c>
      <c r="B1213" t="s">
        <v>1371</v>
      </c>
      <c r="C1213" t="s">
        <v>253</v>
      </c>
      <c r="D1213" t="s">
        <v>254</v>
      </c>
      <c r="E1213">
        <v>9767</v>
      </c>
      <c r="F1213" t="s">
        <v>2442</v>
      </c>
      <c r="G1213" t="s">
        <v>263</v>
      </c>
      <c r="H1213" t="s">
        <v>260</v>
      </c>
      <c r="I1213">
        <v>17</v>
      </c>
    </row>
    <row r="1214" spans="1:10" x14ac:dyDescent="0.2">
      <c r="A1214" t="s">
        <v>380</v>
      </c>
      <c r="B1214" t="s">
        <v>1371</v>
      </c>
      <c r="C1214" t="s">
        <v>262</v>
      </c>
      <c r="D1214" t="s">
        <v>258</v>
      </c>
      <c r="E1214">
        <v>9827</v>
      </c>
      <c r="F1214" t="s">
        <v>2443</v>
      </c>
      <c r="G1214" t="s">
        <v>259</v>
      </c>
      <c r="H1214" t="s">
        <v>261</v>
      </c>
      <c r="I1214">
        <v>28</v>
      </c>
    </row>
    <row r="1215" spans="1:10" x14ac:dyDescent="0.2">
      <c r="A1215" t="s">
        <v>380</v>
      </c>
      <c r="B1215" t="s">
        <v>1371</v>
      </c>
      <c r="C1215" t="s">
        <v>253</v>
      </c>
      <c r="D1215" t="s">
        <v>254</v>
      </c>
      <c r="E1215">
        <v>9929</v>
      </c>
      <c r="F1215" t="s">
        <v>2444</v>
      </c>
      <c r="G1215" t="s">
        <v>263</v>
      </c>
      <c r="H1215" t="s">
        <v>261</v>
      </c>
      <c r="I1215">
        <v>53</v>
      </c>
    </row>
    <row r="1216" spans="1:10" x14ac:dyDescent="0.2">
      <c r="A1216" t="s">
        <v>380</v>
      </c>
      <c r="B1216" t="s">
        <v>1371</v>
      </c>
      <c r="C1216" t="s">
        <v>257</v>
      </c>
      <c r="D1216" t="s">
        <v>258</v>
      </c>
      <c r="E1216">
        <v>9941</v>
      </c>
      <c r="F1216" t="s">
        <v>2445</v>
      </c>
      <c r="G1216" t="s">
        <v>259</v>
      </c>
      <c r="H1216" t="s">
        <v>261</v>
      </c>
      <c r="I1216">
        <v>7</v>
      </c>
    </row>
    <row r="1217" spans="1:10" x14ac:dyDescent="0.2">
      <c r="A1217" t="s">
        <v>380</v>
      </c>
      <c r="B1217" t="s">
        <v>1506</v>
      </c>
      <c r="C1217" t="s">
        <v>262</v>
      </c>
      <c r="D1217" t="s">
        <v>254</v>
      </c>
      <c r="E1217">
        <v>2501</v>
      </c>
      <c r="F1217" t="s">
        <v>2417</v>
      </c>
      <c r="G1217" t="s">
        <v>255</v>
      </c>
      <c r="H1217" t="s">
        <v>256</v>
      </c>
      <c r="I1217" t="s">
        <v>278</v>
      </c>
      <c r="J1217" t="s">
        <v>3533</v>
      </c>
    </row>
    <row r="1218" spans="1:10" x14ac:dyDescent="0.2">
      <c r="A1218" t="s">
        <v>380</v>
      </c>
      <c r="B1218" t="s">
        <v>1506</v>
      </c>
      <c r="C1218" t="s">
        <v>264</v>
      </c>
      <c r="D1218" t="s">
        <v>254</v>
      </c>
      <c r="E1218">
        <v>6239</v>
      </c>
      <c r="F1218" t="s">
        <v>1473</v>
      </c>
      <c r="G1218" t="s">
        <v>259</v>
      </c>
      <c r="H1218" t="s">
        <v>276</v>
      </c>
      <c r="I1218">
        <v>92</v>
      </c>
    </row>
    <row r="1219" spans="1:10" x14ac:dyDescent="0.2">
      <c r="A1219" t="s">
        <v>380</v>
      </c>
      <c r="B1219" t="s">
        <v>1506</v>
      </c>
      <c r="C1219" t="s">
        <v>253</v>
      </c>
      <c r="D1219" t="s">
        <v>254</v>
      </c>
      <c r="E1219">
        <v>6993</v>
      </c>
      <c r="F1219" t="s">
        <v>2446</v>
      </c>
      <c r="G1219" t="s">
        <v>263</v>
      </c>
      <c r="H1219" t="s">
        <v>265</v>
      </c>
      <c r="I1219">
        <v>37</v>
      </c>
    </row>
    <row r="1220" spans="1:10" x14ac:dyDescent="0.2">
      <c r="A1220" t="s">
        <v>380</v>
      </c>
      <c r="B1220" t="s">
        <v>1506</v>
      </c>
      <c r="C1220" t="s">
        <v>253</v>
      </c>
      <c r="D1220" t="s">
        <v>254</v>
      </c>
      <c r="E1220">
        <v>7201</v>
      </c>
      <c r="F1220" t="s">
        <v>2849</v>
      </c>
      <c r="G1220" t="s">
        <v>255</v>
      </c>
      <c r="H1220" t="s">
        <v>285</v>
      </c>
      <c r="I1220" t="s">
        <v>3499</v>
      </c>
      <c r="J1220" t="s">
        <v>3815</v>
      </c>
    </row>
    <row r="1221" spans="1:10" x14ac:dyDescent="0.2">
      <c r="A1221" t="s">
        <v>380</v>
      </c>
      <c r="B1221" t="s">
        <v>1506</v>
      </c>
      <c r="C1221" t="s">
        <v>253</v>
      </c>
      <c r="D1221" t="s">
        <v>254</v>
      </c>
      <c r="E1221">
        <v>7222</v>
      </c>
      <c r="F1221" t="s">
        <v>2850</v>
      </c>
      <c r="G1221" t="s">
        <v>255</v>
      </c>
      <c r="H1221" t="s">
        <v>285</v>
      </c>
      <c r="I1221" t="s">
        <v>286</v>
      </c>
      <c r="J1221" t="s">
        <v>3105</v>
      </c>
    </row>
    <row r="1222" spans="1:10" x14ac:dyDescent="0.2">
      <c r="A1222" t="s">
        <v>380</v>
      </c>
      <c r="B1222" t="s">
        <v>1506</v>
      </c>
      <c r="C1222" t="s">
        <v>257</v>
      </c>
      <c r="D1222" t="s">
        <v>258</v>
      </c>
      <c r="E1222">
        <v>7800</v>
      </c>
      <c r="F1222" t="s">
        <v>522</v>
      </c>
      <c r="G1222" t="s">
        <v>259</v>
      </c>
      <c r="H1222" t="s">
        <v>277</v>
      </c>
      <c r="I1222">
        <v>31</v>
      </c>
    </row>
    <row r="1223" spans="1:10" x14ac:dyDescent="0.2">
      <c r="A1223" t="s">
        <v>380</v>
      </c>
      <c r="B1223" t="s">
        <v>1842</v>
      </c>
      <c r="C1223" t="s">
        <v>257</v>
      </c>
      <c r="D1223" t="s">
        <v>254</v>
      </c>
      <c r="E1223">
        <v>3920</v>
      </c>
      <c r="F1223" t="s">
        <v>2447</v>
      </c>
      <c r="G1223" t="s">
        <v>255</v>
      </c>
      <c r="H1223" t="s">
        <v>266</v>
      </c>
      <c r="I1223">
        <v>84</v>
      </c>
    </row>
    <row r="1224" spans="1:10" x14ac:dyDescent="0.2">
      <c r="A1224" t="s">
        <v>380</v>
      </c>
      <c r="B1224" t="s">
        <v>252</v>
      </c>
      <c r="C1224" t="s">
        <v>262</v>
      </c>
      <c r="D1224" t="s">
        <v>254</v>
      </c>
      <c r="E1224">
        <v>1435</v>
      </c>
      <c r="F1224" t="s">
        <v>2448</v>
      </c>
      <c r="G1224" t="s">
        <v>255</v>
      </c>
      <c r="H1224" t="s">
        <v>282</v>
      </c>
      <c r="I1224">
        <v>193</v>
      </c>
    </row>
    <row r="1225" spans="1:10" x14ac:dyDescent="0.2">
      <c r="A1225" t="s">
        <v>380</v>
      </c>
      <c r="B1225" t="s">
        <v>252</v>
      </c>
      <c r="C1225" t="s">
        <v>253</v>
      </c>
      <c r="D1225" t="s">
        <v>254</v>
      </c>
      <c r="E1225">
        <v>2138</v>
      </c>
      <c r="F1225" t="s">
        <v>2449</v>
      </c>
      <c r="G1225" t="s">
        <v>259</v>
      </c>
      <c r="H1225" t="s">
        <v>266</v>
      </c>
      <c r="I1225">
        <v>149</v>
      </c>
    </row>
    <row r="1226" spans="1:10" x14ac:dyDescent="0.2">
      <c r="A1226" t="s">
        <v>380</v>
      </c>
      <c r="B1226" t="s">
        <v>252</v>
      </c>
      <c r="C1226" t="s">
        <v>262</v>
      </c>
      <c r="D1226" t="s">
        <v>254</v>
      </c>
      <c r="E1226">
        <v>2170</v>
      </c>
      <c r="F1226" t="s">
        <v>383</v>
      </c>
      <c r="G1226" t="s">
        <v>255</v>
      </c>
      <c r="H1226" t="s">
        <v>260</v>
      </c>
      <c r="I1226">
        <v>633</v>
      </c>
    </row>
    <row r="1227" spans="1:10" x14ac:dyDescent="0.2">
      <c r="A1227" t="s">
        <v>380</v>
      </c>
      <c r="B1227" t="s">
        <v>252</v>
      </c>
      <c r="C1227" t="s">
        <v>253</v>
      </c>
      <c r="D1227" t="s">
        <v>254</v>
      </c>
      <c r="E1227">
        <v>2323</v>
      </c>
      <c r="F1227" t="s">
        <v>554</v>
      </c>
      <c r="G1227" t="s">
        <v>259</v>
      </c>
      <c r="H1227" t="s">
        <v>266</v>
      </c>
      <c r="I1227">
        <v>13</v>
      </c>
    </row>
    <row r="1228" spans="1:10" x14ac:dyDescent="0.2">
      <c r="A1228" t="s">
        <v>380</v>
      </c>
      <c r="B1228" t="s">
        <v>252</v>
      </c>
      <c r="C1228" t="s">
        <v>262</v>
      </c>
      <c r="D1228" t="s">
        <v>254</v>
      </c>
      <c r="E1228">
        <v>2325</v>
      </c>
      <c r="F1228" t="s">
        <v>2450</v>
      </c>
      <c r="G1228" t="s">
        <v>255</v>
      </c>
      <c r="H1228" t="s">
        <v>260</v>
      </c>
      <c r="I1228">
        <v>184</v>
      </c>
    </row>
    <row r="1229" spans="1:10" x14ac:dyDescent="0.2">
      <c r="A1229" t="s">
        <v>380</v>
      </c>
      <c r="B1229" t="s">
        <v>252</v>
      </c>
      <c r="C1229" t="s">
        <v>253</v>
      </c>
      <c r="D1229" t="s">
        <v>254</v>
      </c>
      <c r="E1229">
        <v>2340</v>
      </c>
      <c r="F1229" t="s">
        <v>2451</v>
      </c>
      <c r="G1229" t="s">
        <v>259</v>
      </c>
      <c r="H1229" t="s">
        <v>260</v>
      </c>
      <c r="I1229">
        <v>85</v>
      </c>
    </row>
    <row r="1230" spans="1:10" x14ac:dyDescent="0.2">
      <c r="A1230" t="s">
        <v>380</v>
      </c>
      <c r="B1230" t="s">
        <v>252</v>
      </c>
      <c r="C1230" t="s">
        <v>262</v>
      </c>
      <c r="D1230" t="s">
        <v>254</v>
      </c>
      <c r="E1230">
        <v>2743</v>
      </c>
      <c r="F1230" t="s">
        <v>1223</v>
      </c>
      <c r="G1230" t="s">
        <v>259</v>
      </c>
      <c r="H1230" t="s">
        <v>261</v>
      </c>
      <c r="I1230">
        <v>49</v>
      </c>
    </row>
    <row r="1231" spans="1:10" x14ac:dyDescent="0.2">
      <c r="A1231" t="s">
        <v>380</v>
      </c>
      <c r="B1231" t="s">
        <v>252</v>
      </c>
      <c r="C1231" t="s">
        <v>253</v>
      </c>
      <c r="D1231" t="s">
        <v>254</v>
      </c>
      <c r="E1231">
        <v>3175</v>
      </c>
      <c r="F1231" t="s">
        <v>2453</v>
      </c>
      <c r="G1231" t="s">
        <v>255</v>
      </c>
      <c r="H1231" t="s">
        <v>265</v>
      </c>
      <c r="I1231">
        <v>46</v>
      </c>
    </row>
    <row r="1232" spans="1:10" x14ac:dyDescent="0.2">
      <c r="A1232" t="s">
        <v>380</v>
      </c>
      <c r="B1232" t="s">
        <v>252</v>
      </c>
      <c r="C1232" t="s">
        <v>253</v>
      </c>
      <c r="D1232" t="s">
        <v>254</v>
      </c>
      <c r="E1232">
        <v>3293</v>
      </c>
      <c r="F1232" t="s">
        <v>2454</v>
      </c>
      <c r="G1232" t="s">
        <v>259</v>
      </c>
      <c r="H1232" t="s">
        <v>281</v>
      </c>
      <c r="I1232">
        <v>72</v>
      </c>
    </row>
    <row r="1233" spans="1:10" x14ac:dyDescent="0.2">
      <c r="A1233" t="s">
        <v>380</v>
      </c>
      <c r="B1233" t="s">
        <v>252</v>
      </c>
      <c r="C1233" t="s">
        <v>253</v>
      </c>
      <c r="D1233" t="s">
        <v>254</v>
      </c>
      <c r="E1233">
        <v>3390</v>
      </c>
      <c r="F1233" t="s">
        <v>2455</v>
      </c>
      <c r="G1233" t="s">
        <v>259</v>
      </c>
      <c r="H1233" t="s">
        <v>261</v>
      </c>
      <c r="I1233">
        <v>41</v>
      </c>
    </row>
    <row r="1234" spans="1:10" x14ac:dyDescent="0.2">
      <c r="A1234" t="s">
        <v>380</v>
      </c>
      <c r="B1234" t="s">
        <v>252</v>
      </c>
      <c r="C1234" t="s">
        <v>262</v>
      </c>
      <c r="D1234" t="s">
        <v>254</v>
      </c>
      <c r="E1234">
        <v>3445</v>
      </c>
      <c r="F1234" t="s">
        <v>2456</v>
      </c>
      <c r="G1234" t="s">
        <v>255</v>
      </c>
      <c r="H1234" t="s">
        <v>270</v>
      </c>
      <c r="I1234">
        <v>377</v>
      </c>
    </row>
    <row r="1235" spans="1:10" x14ac:dyDescent="0.2">
      <c r="A1235" t="s">
        <v>380</v>
      </c>
      <c r="B1235" t="s">
        <v>252</v>
      </c>
      <c r="C1235" t="s">
        <v>257</v>
      </c>
      <c r="D1235" t="s">
        <v>254</v>
      </c>
      <c r="E1235">
        <v>3556</v>
      </c>
      <c r="F1235" t="s">
        <v>2733</v>
      </c>
      <c r="G1235" t="s">
        <v>267</v>
      </c>
      <c r="H1235" t="s">
        <v>265</v>
      </c>
      <c r="I1235">
        <v>71</v>
      </c>
    </row>
    <row r="1236" spans="1:10" x14ac:dyDescent="0.2">
      <c r="A1236" t="s">
        <v>380</v>
      </c>
      <c r="B1236" t="s">
        <v>252</v>
      </c>
      <c r="C1236" t="s">
        <v>257</v>
      </c>
      <c r="D1236" t="s">
        <v>254</v>
      </c>
      <c r="E1236">
        <v>3624</v>
      </c>
      <c r="F1236" t="s">
        <v>2851</v>
      </c>
      <c r="G1236" t="s">
        <v>267</v>
      </c>
      <c r="H1236" t="s">
        <v>266</v>
      </c>
      <c r="I1236">
        <v>37</v>
      </c>
    </row>
    <row r="1237" spans="1:10" x14ac:dyDescent="0.2">
      <c r="A1237" t="s">
        <v>380</v>
      </c>
      <c r="B1237" t="s">
        <v>252</v>
      </c>
      <c r="C1237" t="s">
        <v>262</v>
      </c>
      <c r="D1237" t="s">
        <v>254</v>
      </c>
      <c r="E1237">
        <v>3675</v>
      </c>
      <c r="F1237" t="s">
        <v>2457</v>
      </c>
      <c r="G1237" t="s">
        <v>255</v>
      </c>
      <c r="H1237" t="s">
        <v>266</v>
      </c>
      <c r="I1237">
        <v>71</v>
      </c>
    </row>
    <row r="1238" spans="1:10" x14ac:dyDescent="0.2">
      <c r="A1238" t="s">
        <v>380</v>
      </c>
      <c r="B1238" t="s">
        <v>252</v>
      </c>
      <c r="C1238" t="s">
        <v>257</v>
      </c>
      <c r="D1238" t="s">
        <v>254</v>
      </c>
      <c r="E1238">
        <v>3689</v>
      </c>
      <c r="F1238" t="s">
        <v>2458</v>
      </c>
      <c r="G1238" t="s">
        <v>267</v>
      </c>
      <c r="H1238" t="s">
        <v>266</v>
      </c>
      <c r="I1238">
        <v>137</v>
      </c>
    </row>
    <row r="1239" spans="1:10" x14ac:dyDescent="0.2">
      <c r="A1239" t="s">
        <v>380</v>
      </c>
      <c r="B1239" t="s">
        <v>252</v>
      </c>
      <c r="C1239" t="s">
        <v>262</v>
      </c>
      <c r="D1239" t="s">
        <v>254</v>
      </c>
      <c r="E1239">
        <v>3968</v>
      </c>
      <c r="F1239" t="s">
        <v>2460</v>
      </c>
      <c r="G1239" t="s">
        <v>255</v>
      </c>
      <c r="H1239" t="s">
        <v>266</v>
      </c>
      <c r="I1239">
        <v>102</v>
      </c>
    </row>
    <row r="1240" spans="1:10" x14ac:dyDescent="0.2">
      <c r="A1240" t="s">
        <v>380</v>
      </c>
      <c r="B1240" t="s">
        <v>252</v>
      </c>
      <c r="C1240" t="s">
        <v>253</v>
      </c>
      <c r="D1240" t="s">
        <v>254</v>
      </c>
      <c r="E1240">
        <v>3970</v>
      </c>
      <c r="F1240" t="s">
        <v>2193</v>
      </c>
      <c r="G1240" t="s">
        <v>267</v>
      </c>
      <c r="H1240" t="s">
        <v>266</v>
      </c>
      <c r="I1240">
        <v>43</v>
      </c>
    </row>
    <row r="1241" spans="1:10" x14ac:dyDescent="0.2">
      <c r="A1241" t="s">
        <v>380</v>
      </c>
      <c r="B1241" t="s">
        <v>252</v>
      </c>
      <c r="C1241" t="s">
        <v>264</v>
      </c>
      <c r="D1241" t="s">
        <v>254</v>
      </c>
      <c r="E1241">
        <v>4391</v>
      </c>
      <c r="F1241" t="s">
        <v>1468</v>
      </c>
      <c r="G1241" t="s">
        <v>267</v>
      </c>
      <c r="H1241" t="s">
        <v>266</v>
      </c>
      <c r="I1241">
        <v>61</v>
      </c>
    </row>
    <row r="1242" spans="1:10" x14ac:dyDescent="0.2">
      <c r="A1242" t="s">
        <v>380</v>
      </c>
      <c r="B1242" t="s">
        <v>252</v>
      </c>
      <c r="C1242" t="s">
        <v>253</v>
      </c>
      <c r="D1242" t="s">
        <v>254</v>
      </c>
      <c r="E1242">
        <v>4406</v>
      </c>
      <c r="F1242" t="s">
        <v>2461</v>
      </c>
      <c r="G1242" t="s">
        <v>255</v>
      </c>
      <c r="H1242" t="s">
        <v>268</v>
      </c>
      <c r="I1242">
        <v>80</v>
      </c>
    </row>
    <row r="1243" spans="1:10" x14ac:dyDescent="0.2">
      <c r="A1243" t="s">
        <v>380</v>
      </c>
      <c r="B1243" t="s">
        <v>252</v>
      </c>
      <c r="C1243" t="s">
        <v>262</v>
      </c>
      <c r="D1243" t="s">
        <v>254</v>
      </c>
      <c r="E1243">
        <v>4764</v>
      </c>
      <c r="F1243" t="s">
        <v>2462</v>
      </c>
      <c r="G1243" t="s">
        <v>259</v>
      </c>
      <c r="H1243" t="s">
        <v>266</v>
      </c>
      <c r="I1243">
        <v>46</v>
      </c>
    </row>
    <row r="1244" spans="1:10" x14ac:dyDescent="0.2">
      <c r="A1244" t="s">
        <v>380</v>
      </c>
      <c r="B1244" t="s">
        <v>252</v>
      </c>
      <c r="C1244" t="s">
        <v>253</v>
      </c>
      <c r="D1244" t="s">
        <v>254</v>
      </c>
      <c r="E1244">
        <v>5021</v>
      </c>
      <c r="F1244" t="s">
        <v>2463</v>
      </c>
      <c r="G1244" t="s">
        <v>255</v>
      </c>
      <c r="H1244" t="s">
        <v>1195</v>
      </c>
      <c r="I1244" t="s">
        <v>286</v>
      </c>
      <c r="J1244" t="s">
        <v>3713</v>
      </c>
    </row>
    <row r="1245" spans="1:10" x14ac:dyDescent="0.2">
      <c r="A1245" t="s">
        <v>380</v>
      </c>
      <c r="B1245" t="s">
        <v>252</v>
      </c>
      <c r="C1245" t="s">
        <v>253</v>
      </c>
      <c r="D1245" t="s">
        <v>258</v>
      </c>
      <c r="E1245">
        <v>6074</v>
      </c>
      <c r="F1245" t="s">
        <v>2465</v>
      </c>
      <c r="G1245" t="s">
        <v>259</v>
      </c>
      <c r="H1245" t="s">
        <v>260</v>
      </c>
      <c r="I1245">
        <v>31</v>
      </c>
    </row>
    <row r="1246" spans="1:10" x14ac:dyDescent="0.2">
      <c r="A1246" t="s">
        <v>380</v>
      </c>
      <c r="B1246" t="s">
        <v>252</v>
      </c>
      <c r="C1246" t="s">
        <v>253</v>
      </c>
      <c r="D1246" t="s">
        <v>254</v>
      </c>
      <c r="E1246">
        <v>6096</v>
      </c>
      <c r="F1246" t="s">
        <v>2466</v>
      </c>
      <c r="G1246" t="s">
        <v>267</v>
      </c>
      <c r="H1246" t="s">
        <v>260</v>
      </c>
      <c r="I1246">
        <v>239</v>
      </c>
    </row>
    <row r="1247" spans="1:10" x14ac:dyDescent="0.2">
      <c r="A1247" t="s">
        <v>380</v>
      </c>
      <c r="B1247" t="s">
        <v>252</v>
      </c>
      <c r="C1247" t="s">
        <v>262</v>
      </c>
      <c r="D1247" t="s">
        <v>254</v>
      </c>
      <c r="E1247">
        <v>6177</v>
      </c>
      <c r="F1247" t="s">
        <v>2467</v>
      </c>
      <c r="G1247" t="s">
        <v>267</v>
      </c>
      <c r="H1247" t="s">
        <v>260</v>
      </c>
      <c r="I1247">
        <v>23</v>
      </c>
    </row>
    <row r="1248" spans="1:10" x14ac:dyDescent="0.2">
      <c r="A1248" t="s">
        <v>380</v>
      </c>
      <c r="B1248" t="s">
        <v>252</v>
      </c>
      <c r="C1248" t="s">
        <v>253</v>
      </c>
      <c r="D1248" t="s">
        <v>254</v>
      </c>
      <c r="E1248">
        <v>6187</v>
      </c>
      <c r="F1248" t="s">
        <v>2468</v>
      </c>
      <c r="G1248" t="s">
        <v>255</v>
      </c>
      <c r="H1248" t="s">
        <v>260</v>
      </c>
      <c r="I1248">
        <v>491</v>
      </c>
    </row>
    <row r="1249" spans="1:10" x14ac:dyDescent="0.2">
      <c r="A1249" t="s">
        <v>380</v>
      </c>
      <c r="B1249" t="s">
        <v>252</v>
      </c>
      <c r="C1249" t="s">
        <v>253</v>
      </c>
      <c r="D1249" t="s">
        <v>254</v>
      </c>
      <c r="E1249">
        <v>6294</v>
      </c>
      <c r="F1249" t="s">
        <v>2469</v>
      </c>
      <c r="G1249" t="s">
        <v>255</v>
      </c>
      <c r="H1249" t="s">
        <v>276</v>
      </c>
      <c r="I1249">
        <v>105</v>
      </c>
    </row>
    <row r="1250" spans="1:10" x14ac:dyDescent="0.2">
      <c r="A1250" t="s">
        <v>380</v>
      </c>
      <c r="B1250" t="s">
        <v>252</v>
      </c>
      <c r="C1250" t="s">
        <v>253</v>
      </c>
      <c r="D1250" t="s">
        <v>258</v>
      </c>
      <c r="E1250">
        <v>6538</v>
      </c>
      <c r="F1250" t="s">
        <v>2470</v>
      </c>
      <c r="G1250" t="s">
        <v>255</v>
      </c>
      <c r="H1250" t="s">
        <v>260</v>
      </c>
      <c r="I1250">
        <v>80</v>
      </c>
    </row>
    <row r="1251" spans="1:10" x14ac:dyDescent="0.2">
      <c r="A1251" t="s">
        <v>380</v>
      </c>
      <c r="B1251" t="s">
        <v>252</v>
      </c>
      <c r="C1251" t="s">
        <v>253</v>
      </c>
      <c r="D1251" t="s">
        <v>254</v>
      </c>
      <c r="E1251">
        <v>6564</v>
      </c>
      <c r="F1251" t="s">
        <v>2471</v>
      </c>
      <c r="G1251" t="s">
        <v>255</v>
      </c>
      <c r="H1251" t="s">
        <v>260</v>
      </c>
      <c r="I1251">
        <v>178</v>
      </c>
    </row>
    <row r="1252" spans="1:10" x14ac:dyDescent="0.2">
      <c r="A1252" t="s">
        <v>380</v>
      </c>
      <c r="B1252" t="s">
        <v>252</v>
      </c>
      <c r="C1252" t="s">
        <v>262</v>
      </c>
      <c r="D1252" t="s">
        <v>254</v>
      </c>
      <c r="E1252">
        <v>6592</v>
      </c>
      <c r="F1252" t="s">
        <v>2472</v>
      </c>
      <c r="G1252" t="s">
        <v>255</v>
      </c>
      <c r="H1252" t="s">
        <v>280</v>
      </c>
      <c r="I1252" t="s">
        <v>278</v>
      </c>
      <c r="J1252" t="s">
        <v>3816</v>
      </c>
    </row>
    <row r="1253" spans="1:10" x14ac:dyDescent="0.2">
      <c r="A1253" t="s">
        <v>380</v>
      </c>
      <c r="B1253" t="s">
        <v>252</v>
      </c>
      <c r="C1253" t="s">
        <v>264</v>
      </c>
      <c r="D1253" t="s">
        <v>258</v>
      </c>
      <c r="E1253">
        <v>6597</v>
      </c>
      <c r="F1253" t="s">
        <v>509</v>
      </c>
      <c r="G1253" t="s">
        <v>267</v>
      </c>
      <c r="H1253" t="s">
        <v>280</v>
      </c>
      <c r="I1253">
        <v>99</v>
      </c>
    </row>
    <row r="1254" spans="1:10" x14ac:dyDescent="0.2">
      <c r="A1254" t="s">
        <v>380</v>
      </c>
      <c r="B1254" t="s">
        <v>252</v>
      </c>
      <c r="C1254" t="s">
        <v>253</v>
      </c>
      <c r="D1254" t="s">
        <v>254</v>
      </c>
      <c r="E1254">
        <v>6819</v>
      </c>
      <c r="F1254" t="s">
        <v>511</v>
      </c>
      <c r="G1254" t="s">
        <v>259</v>
      </c>
      <c r="H1254" t="s">
        <v>260</v>
      </c>
      <c r="I1254">
        <v>34</v>
      </c>
    </row>
    <row r="1255" spans="1:10" x14ac:dyDescent="0.2">
      <c r="A1255" t="s">
        <v>380</v>
      </c>
      <c r="B1255" t="s">
        <v>252</v>
      </c>
      <c r="C1255" t="s">
        <v>264</v>
      </c>
      <c r="D1255" t="s">
        <v>254</v>
      </c>
      <c r="E1255">
        <v>7063</v>
      </c>
      <c r="F1255" t="s">
        <v>514</v>
      </c>
      <c r="G1255" t="s">
        <v>267</v>
      </c>
      <c r="H1255" t="s">
        <v>260</v>
      </c>
      <c r="I1255">
        <v>98</v>
      </c>
    </row>
    <row r="1256" spans="1:10" x14ac:dyDescent="0.2">
      <c r="A1256" t="s">
        <v>380</v>
      </c>
      <c r="B1256" t="s">
        <v>252</v>
      </c>
      <c r="C1256" t="s">
        <v>262</v>
      </c>
      <c r="D1256" t="s">
        <v>254</v>
      </c>
      <c r="E1256">
        <v>7080</v>
      </c>
      <c r="F1256" t="s">
        <v>1477</v>
      </c>
      <c r="G1256" t="s">
        <v>267</v>
      </c>
      <c r="H1256" t="s">
        <v>260</v>
      </c>
      <c r="I1256">
        <v>49</v>
      </c>
    </row>
    <row r="1257" spans="1:10" x14ac:dyDescent="0.2">
      <c r="A1257" t="s">
        <v>380</v>
      </c>
      <c r="B1257" t="s">
        <v>252</v>
      </c>
      <c r="C1257" t="s">
        <v>253</v>
      </c>
      <c r="D1257" t="s">
        <v>254</v>
      </c>
      <c r="E1257">
        <v>7242</v>
      </c>
      <c r="F1257" t="s">
        <v>517</v>
      </c>
      <c r="G1257" t="s">
        <v>255</v>
      </c>
      <c r="H1257" t="s">
        <v>285</v>
      </c>
      <c r="I1257">
        <v>796</v>
      </c>
    </row>
    <row r="1258" spans="1:10" x14ac:dyDescent="0.2">
      <c r="A1258" t="s">
        <v>380</v>
      </c>
      <c r="B1258" t="s">
        <v>252</v>
      </c>
      <c r="C1258" t="s">
        <v>253</v>
      </c>
      <c r="D1258" t="s">
        <v>254</v>
      </c>
      <c r="E1258">
        <v>7618</v>
      </c>
      <c r="F1258" t="s">
        <v>2473</v>
      </c>
      <c r="G1258" t="s">
        <v>255</v>
      </c>
      <c r="H1258" t="s">
        <v>265</v>
      </c>
      <c r="I1258">
        <v>296</v>
      </c>
    </row>
    <row r="1259" spans="1:10" x14ac:dyDescent="0.2">
      <c r="A1259" t="s">
        <v>380</v>
      </c>
      <c r="B1259" t="s">
        <v>252</v>
      </c>
      <c r="C1259" t="s">
        <v>253</v>
      </c>
      <c r="D1259" t="s">
        <v>254</v>
      </c>
      <c r="E1259">
        <v>7670</v>
      </c>
      <c r="F1259" t="s">
        <v>2474</v>
      </c>
      <c r="G1259" t="s">
        <v>263</v>
      </c>
      <c r="H1259" t="s">
        <v>261</v>
      </c>
      <c r="I1259">
        <v>76</v>
      </c>
    </row>
    <row r="1260" spans="1:10" x14ac:dyDescent="0.2">
      <c r="A1260" t="s">
        <v>380</v>
      </c>
      <c r="B1260" t="s">
        <v>252</v>
      </c>
      <c r="C1260" t="s">
        <v>253</v>
      </c>
      <c r="D1260" t="s">
        <v>254</v>
      </c>
      <c r="E1260">
        <v>7758</v>
      </c>
      <c r="F1260" t="s">
        <v>2475</v>
      </c>
      <c r="G1260" t="s">
        <v>263</v>
      </c>
      <c r="H1260" t="s">
        <v>276</v>
      </c>
      <c r="I1260">
        <v>22</v>
      </c>
    </row>
    <row r="1261" spans="1:10" x14ac:dyDescent="0.2">
      <c r="A1261" t="s">
        <v>380</v>
      </c>
      <c r="B1261" t="s">
        <v>252</v>
      </c>
      <c r="C1261" t="s">
        <v>262</v>
      </c>
      <c r="D1261" t="s">
        <v>254</v>
      </c>
      <c r="E1261">
        <v>7814</v>
      </c>
      <c r="F1261" t="s">
        <v>2476</v>
      </c>
      <c r="G1261" t="s">
        <v>259</v>
      </c>
      <c r="H1261" t="s">
        <v>277</v>
      </c>
      <c r="I1261">
        <v>245</v>
      </c>
    </row>
    <row r="1262" spans="1:10" x14ac:dyDescent="0.2">
      <c r="A1262" t="s">
        <v>380</v>
      </c>
      <c r="B1262" t="s">
        <v>252</v>
      </c>
      <c r="C1262" t="s">
        <v>253</v>
      </c>
      <c r="D1262" t="s">
        <v>258</v>
      </c>
      <c r="E1262">
        <v>7851</v>
      </c>
      <c r="F1262" t="s">
        <v>2477</v>
      </c>
      <c r="G1262" t="s">
        <v>263</v>
      </c>
      <c r="H1262" t="s">
        <v>277</v>
      </c>
      <c r="I1262">
        <v>14</v>
      </c>
    </row>
    <row r="1263" spans="1:10" x14ac:dyDescent="0.2">
      <c r="A1263" t="s">
        <v>380</v>
      </c>
      <c r="B1263" t="s">
        <v>252</v>
      </c>
      <c r="C1263" t="s">
        <v>253</v>
      </c>
      <c r="D1263" t="s">
        <v>254</v>
      </c>
      <c r="E1263">
        <v>8066</v>
      </c>
      <c r="F1263" t="s">
        <v>2478</v>
      </c>
      <c r="G1263" t="s">
        <v>263</v>
      </c>
      <c r="H1263" t="s">
        <v>261</v>
      </c>
      <c r="I1263" t="s">
        <v>286</v>
      </c>
      <c r="J1263" t="s">
        <v>3424</v>
      </c>
    </row>
    <row r="1264" spans="1:10" x14ac:dyDescent="0.2">
      <c r="A1264" t="s">
        <v>380</v>
      </c>
      <c r="B1264" t="s">
        <v>252</v>
      </c>
      <c r="C1264" t="s">
        <v>262</v>
      </c>
      <c r="D1264" t="s">
        <v>254</v>
      </c>
      <c r="E1264">
        <v>8165</v>
      </c>
      <c r="F1264" t="s">
        <v>2479</v>
      </c>
      <c r="G1264" t="s">
        <v>255</v>
      </c>
      <c r="H1264" t="s">
        <v>265</v>
      </c>
      <c r="I1264">
        <v>254</v>
      </c>
    </row>
    <row r="1265" spans="1:10" x14ac:dyDescent="0.2">
      <c r="A1265" t="s">
        <v>380</v>
      </c>
      <c r="B1265" t="s">
        <v>252</v>
      </c>
      <c r="C1265" t="s">
        <v>253</v>
      </c>
      <c r="D1265" t="s">
        <v>254</v>
      </c>
      <c r="E1265">
        <v>8462</v>
      </c>
      <c r="F1265" t="s">
        <v>2480</v>
      </c>
      <c r="G1265" t="s">
        <v>259</v>
      </c>
      <c r="H1265" t="s">
        <v>1198</v>
      </c>
      <c r="I1265">
        <v>77</v>
      </c>
    </row>
    <row r="1266" spans="1:10" x14ac:dyDescent="0.2">
      <c r="A1266" t="s">
        <v>380</v>
      </c>
      <c r="B1266" t="s">
        <v>252</v>
      </c>
      <c r="C1266" t="s">
        <v>253</v>
      </c>
      <c r="D1266" t="s">
        <v>254</v>
      </c>
      <c r="E1266">
        <v>8783</v>
      </c>
      <c r="F1266" t="s">
        <v>2481</v>
      </c>
      <c r="G1266" t="s">
        <v>259</v>
      </c>
      <c r="H1266" t="s">
        <v>291</v>
      </c>
      <c r="I1266">
        <v>21</v>
      </c>
    </row>
    <row r="1267" spans="1:10" x14ac:dyDescent="0.2">
      <c r="A1267" t="s">
        <v>380</v>
      </c>
      <c r="B1267" t="s">
        <v>252</v>
      </c>
      <c r="C1267" t="s">
        <v>264</v>
      </c>
      <c r="D1267" t="s">
        <v>254</v>
      </c>
      <c r="E1267">
        <v>8912</v>
      </c>
      <c r="F1267" t="s">
        <v>2482</v>
      </c>
      <c r="G1267" t="s">
        <v>263</v>
      </c>
      <c r="H1267" t="s">
        <v>281</v>
      </c>
      <c r="I1267">
        <v>24</v>
      </c>
    </row>
    <row r="1268" spans="1:10" x14ac:dyDescent="0.2">
      <c r="A1268" t="s">
        <v>380</v>
      </c>
      <c r="B1268" t="s">
        <v>252</v>
      </c>
      <c r="C1268" t="s">
        <v>262</v>
      </c>
      <c r="D1268" t="s">
        <v>254</v>
      </c>
      <c r="E1268">
        <v>9419</v>
      </c>
      <c r="F1268" t="s">
        <v>2852</v>
      </c>
      <c r="G1268" t="s">
        <v>255</v>
      </c>
      <c r="H1268" t="s">
        <v>266</v>
      </c>
      <c r="I1268">
        <v>83</v>
      </c>
    </row>
    <row r="1269" spans="1:10" x14ac:dyDescent="0.2">
      <c r="A1269" t="s">
        <v>380</v>
      </c>
      <c r="B1269" t="s">
        <v>252</v>
      </c>
      <c r="C1269" t="s">
        <v>262</v>
      </c>
      <c r="D1269" t="s">
        <v>254</v>
      </c>
      <c r="E1269">
        <v>9755</v>
      </c>
      <c r="F1269" t="s">
        <v>1259</v>
      </c>
      <c r="G1269" t="s">
        <v>255</v>
      </c>
      <c r="H1269" t="s">
        <v>260</v>
      </c>
      <c r="I1269">
        <v>396</v>
      </c>
    </row>
    <row r="1270" spans="1:10" x14ac:dyDescent="0.2">
      <c r="A1270" t="s">
        <v>380</v>
      </c>
      <c r="B1270" t="s">
        <v>252</v>
      </c>
      <c r="C1270" t="s">
        <v>257</v>
      </c>
      <c r="D1270" t="s">
        <v>254</v>
      </c>
      <c r="E1270">
        <v>9823</v>
      </c>
      <c r="F1270" t="s">
        <v>2483</v>
      </c>
      <c r="G1270" t="s">
        <v>259</v>
      </c>
      <c r="H1270" t="s">
        <v>265</v>
      </c>
      <c r="I1270">
        <v>203</v>
      </c>
    </row>
    <row r="1271" spans="1:10" x14ac:dyDescent="0.2">
      <c r="A1271" t="s">
        <v>395</v>
      </c>
      <c r="B1271" t="s">
        <v>1505</v>
      </c>
      <c r="C1271" t="s">
        <v>253</v>
      </c>
      <c r="D1271" t="s">
        <v>254</v>
      </c>
      <c r="E1271">
        <v>1914</v>
      </c>
      <c r="F1271" t="s">
        <v>2484</v>
      </c>
      <c r="G1271" t="s">
        <v>255</v>
      </c>
      <c r="H1271" t="s">
        <v>282</v>
      </c>
      <c r="I1271">
        <v>126</v>
      </c>
    </row>
    <row r="1272" spans="1:10" x14ac:dyDescent="0.2">
      <c r="A1272" t="s">
        <v>395</v>
      </c>
      <c r="B1272" t="s">
        <v>1505</v>
      </c>
      <c r="C1272" t="s">
        <v>262</v>
      </c>
      <c r="D1272" t="s">
        <v>254</v>
      </c>
      <c r="E1272">
        <v>5105</v>
      </c>
      <c r="F1272" t="s">
        <v>2485</v>
      </c>
      <c r="G1272" t="s">
        <v>255</v>
      </c>
      <c r="H1272" t="s">
        <v>456</v>
      </c>
      <c r="I1272" t="s">
        <v>278</v>
      </c>
      <c r="J1272" t="s">
        <v>3817</v>
      </c>
    </row>
    <row r="1273" spans="1:10" x14ac:dyDescent="0.2">
      <c r="A1273" t="s">
        <v>395</v>
      </c>
      <c r="B1273" t="s">
        <v>1505</v>
      </c>
      <c r="C1273" t="s">
        <v>253</v>
      </c>
      <c r="D1273" t="s">
        <v>254</v>
      </c>
      <c r="E1273">
        <v>6699</v>
      </c>
      <c r="F1273" t="s">
        <v>2486</v>
      </c>
      <c r="G1273" t="s">
        <v>255</v>
      </c>
      <c r="H1273" t="s">
        <v>280</v>
      </c>
      <c r="I1273">
        <v>77</v>
      </c>
    </row>
    <row r="1274" spans="1:10" x14ac:dyDescent="0.2">
      <c r="A1274" t="s">
        <v>395</v>
      </c>
      <c r="B1274" t="s">
        <v>1505</v>
      </c>
      <c r="C1274" t="s">
        <v>253</v>
      </c>
      <c r="D1274" t="s">
        <v>254</v>
      </c>
      <c r="E1274">
        <v>8147</v>
      </c>
      <c r="F1274" t="s">
        <v>2487</v>
      </c>
      <c r="G1274" t="s">
        <v>259</v>
      </c>
      <c r="H1274" t="s">
        <v>261</v>
      </c>
      <c r="I1274">
        <v>75</v>
      </c>
    </row>
    <row r="1275" spans="1:10" x14ac:dyDescent="0.2">
      <c r="A1275" t="s">
        <v>395</v>
      </c>
      <c r="B1275" t="s">
        <v>584</v>
      </c>
      <c r="C1275" t="s">
        <v>262</v>
      </c>
      <c r="D1275" t="s">
        <v>254</v>
      </c>
      <c r="E1275">
        <v>4245</v>
      </c>
      <c r="F1275" t="s">
        <v>490</v>
      </c>
      <c r="G1275" t="s">
        <v>255</v>
      </c>
      <c r="H1275" t="s">
        <v>268</v>
      </c>
      <c r="I1275">
        <v>110</v>
      </c>
    </row>
    <row r="1276" spans="1:10" x14ac:dyDescent="0.2">
      <c r="A1276" t="s">
        <v>395</v>
      </c>
      <c r="B1276" t="s">
        <v>584</v>
      </c>
      <c r="C1276" t="s">
        <v>262</v>
      </c>
      <c r="D1276" t="s">
        <v>254</v>
      </c>
      <c r="E1276">
        <v>4631</v>
      </c>
      <c r="F1276" t="s">
        <v>501</v>
      </c>
      <c r="G1276" t="s">
        <v>255</v>
      </c>
      <c r="H1276" t="s">
        <v>268</v>
      </c>
      <c r="I1276" t="s">
        <v>278</v>
      </c>
      <c r="J1276" t="s">
        <v>3818</v>
      </c>
    </row>
    <row r="1277" spans="1:10" x14ac:dyDescent="0.2">
      <c r="A1277" t="s">
        <v>395</v>
      </c>
      <c r="B1277" t="s">
        <v>584</v>
      </c>
      <c r="C1277" t="s">
        <v>262</v>
      </c>
      <c r="D1277" t="s">
        <v>254</v>
      </c>
      <c r="E1277">
        <v>6141</v>
      </c>
      <c r="F1277" t="s">
        <v>398</v>
      </c>
      <c r="G1277" t="s">
        <v>255</v>
      </c>
      <c r="H1277" t="s">
        <v>276</v>
      </c>
      <c r="I1277" t="s">
        <v>278</v>
      </c>
      <c r="J1277" t="s">
        <v>3819</v>
      </c>
    </row>
    <row r="1278" spans="1:10" x14ac:dyDescent="0.2">
      <c r="A1278" t="s">
        <v>395</v>
      </c>
      <c r="B1278" t="s">
        <v>584</v>
      </c>
      <c r="C1278" t="s">
        <v>262</v>
      </c>
      <c r="D1278" t="s">
        <v>258</v>
      </c>
      <c r="E1278">
        <v>6164</v>
      </c>
      <c r="F1278" t="s">
        <v>2488</v>
      </c>
      <c r="G1278" t="s">
        <v>259</v>
      </c>
      <c r="H1278" t="s">
        <v>276</v>
      </c>
      <c r="I1278">
        <v>82</v>
      </c>
    </row>
    <row r="1279" spans="1:10" x14ac:dyDescent="0.2">
      <c r="A1279" t="s">
        <v>395</v>
      </c>
      <c r="B1279" t="s">
        <v>584</v>
      </c>
      <c r="C1279" t="s">
        <v>262</v>
      </c>
      <c r="D1279" t="s">
        <v>254</v>
      </c>
      <c r="E1279">
        <v>7984</v>
      </c>
      <c r="F1279" t="s">
        <v>2218</v>
      </c>
      <c r="G1279" t="s">
        <v>255</v>
      </c>
      <c r="H1279" t="s">
        <v>277</v>
      </c>
      <c r="I1279" t="s">
        <v>278</v>
      </c>
      <c r="J1279" t="s">
        <v>3820</v>
      </c>
    </row>
    <row r="1280" spans="1:10" x14ac:dyDescent="0.2">
      <c r="A1280" t="s">
        <v>395</v>
      </c>
      <c r="B1280" t="s">
        <v>584</v>
      </c>
      <c r="C1280" t="s">
        <v>253</v>
      </c>
      <c r="D1280" t="s">
        <v>254</v>
      </c>
      <c r="E1280">
        <v>9435</v>
      </c>
      <c r="F1280" t="s">
        <v>2489</v>
      </c>
      <c r="G1280" t="s">
        <v>255</v>
      </c>
      <c r="H1280" t="s">
        <v>266</v>
      </c>
      <c r="I1280" t="s">
        <v>462</v>
      </c>
      <c r="J1280" t="s">
        <v>3736</v>
      </c>
    </row>
    <row r="1281" spans="1:10" x14ac:dyDescent="0.2">
      <c r="A1281" t="s">
        <v>395</v>
      </c>
      <c r="B1281" t="s">
        <v>1210</v>
      </c>
      <c r="C1281" t="s">
        <v>253</v>
      </c>
      <c r="D1281" t="s">
        <v>254</v>
      </c>
      <c r="E1281">
        <v>4203</v>
      </c>
      <c r="F1281" t="s">
        <v>1251</v>
      </c>
      <c r="G1281" t="s">
        <v>255</v>
      </c>
      <c r="H1281" t="s">
        <v>268</v>
      </c>
      <c r="I1281" t="s">
        <v>278</v>
      </c>
      <c r="J1281" t="s">
        <v>3821</v>
      </c>
    </row>
    <row r="1282" spans="1:10" x14ac:dyDescent="0.2">
      <c r="A1282" t="s">
        <v>395</v>
      </c>
      <c r="B1282" t="s">
        <v>1210</v>
      </c>
      <c r="C1282" t="s">
        <v>253</v>
      </c>
      <c r="D1282" t="s">
        <v>254</v>
      </c>
      <c r="E1282">
        <v>4401</v>
      </c>
      <c r="F1282" t="s">
        <v>2490</v>
      </c>
      <c r="G1282" t="s">
        <v>255</v>
      </c>
      <c r="H1282" t="s">
        <v>268</v>
      </c>
      <c r="I1282" t="s">
        <v>286</v>
      </c>
      <c r="J1282" t="s">
        <v>3822</v>
      </c>
    </row>
    <row r="1283" spans="1:10" x14ac:dyDescent="0.2">
      <c r="A1283" t="s">
        <v>395</v>
      </c>
      <c r="B1283" t="s">
        <v>1210</v>
      </c>
      <c r="C1283" t="s">
        <v>262</v>
      </c>
      <c r="D1283" t="s">
        <v>254</v>
      </c>
      <c r="E1283">
        <v>4578</v>
      </c>
      <c r="F1283" t="s">
        <v>2491</v>
      </c>
      <c r="G1283" t="s">
        <v>255</v>
      </c>
      <c r="H1283" t="s">
        <v>300</v>
      </c>
      <c r="I1283" t="s">
        <v>2955</v>
      </c>
      <c r="J1283" t="s">
        <v>3823</v>
      </c>
    </row>
    <row r="1284" spans="1:10" x14ac:dyDescent="0.2">
      <c r="A1284" t="s">
        <v>395</v>
      </c>
      <c r="B1284" t="s">
        <v>1210</v>
      </c>
      <c r="C1284" t="s">
        <v>262</v>
      </c>
      <c r="D1284" t="s">
        <v>254</v>
      </c>
      <c r="E1284">
        <v>5101</v>
      </c>
      <c r="F1284" t="s">
        <v>1439</v>
      </c>
      <c r="G1284" t="s">
        <v>255</v>
      </c>
      <c r="H1284" t="s">
        <v>456</v>
      </c>
      <c r="I1284" t="s">
        <v>322</v>
      </c>
      <c r="J1284" t="s">
        <v>3824</v>
      </c>
    </row>
    <row r="1285" spans="1:10" x14ac:dyDescent="0.2">
      <c r="A1285" t="s">
        <v>395</v>
      </c>
      <c r="B1285" t="s">
        <v>1210</v>
      </c>
      <c r="C1285" t="s">
        <v>253</v>
      </c>
      <c r="D1285" t="s">
        <v>258</v>
      </c>
      <c r="E1285">
        <v>5268</v>
      </c>
      <c r="F1285" t="s">
        <v>2492</v>
      </c>
      <c r="G1285" t="s">
        <v>263</v>
      </c>
      <c r="H1285" t="s">
        <v>297</v>
      </c>
      <c r="I1285">
        <v>100</v>
      </c>
    </row>
    <row r="1286" spans="1:10" x14ac:dyDescent="0.2">
      <c r="A1286" t="s">
        <v>395</v>
      </c>
      <c r="B1286" t="s">
        <v>1210</v>
      </c>
      <c r="C1286" t="s">
        <v>262</v>
      </c>
      <c r="D1286" t="s">
        <v>254</v>
      </c>
      <c r="E1286">
        <v>6078</v>
      </c>
      <c r="F1286" t="s">
        <v>2493</v>
      </c>
      <c r="G1286" t="s">
        <v>255</v>
      </c>
      <c r="H1286" t="s">
        <v>260</v>
      </c>
      <c r="I1286">
        <v>188</v>
      </c>
    </row>
    <row r="1287" spans="1:10" x14ac:dyDescent="0.2">
      <c r="A1287" t="s">
        <v>395</v>
      </c>
      <c r="B1287" t="s">
        <v>1210</v>
      </c>
      <c r="C1287" t="s">
        <v>264</v>
      </c>
      <c r="D1287" t="s">
        <v>254</v>
      </c>
      <c r="E1287">
        <v>9417</v>
      </c>
      <c r="F1287" t="s">
        <v>2494</v>
      </c>
      <c r="G1287" t="s">
        <v>255</v>
      </c>
      <c r="H1287" t="s">
        <v>266</v>
      </c>
      <c r="I1287">
        <v>83</v>
      </c>
    </row>
    <row r="1288" spans="1:10" x14ac:dyDescent="0.2">
      <c r="A1288" t="s">
        <v>395</v>
      </c>
      <c r="B1288" t="s">
        <v>1210</v>
      </c>
      <c r="C1288" t="s">
        <v>253</v>
      </c>
      <c r="D1288" t="s">
        <v>258</v>
      </c>
      <c r="E1288">
        <v>9904</v>
      </c>
      <c r="F1288" t="s">
        <v>2495</v>
      </c>
      <c r="G1288" t="s">
        <v>263</v>
      </c>
      <c r="H1288" t="s">
        <v>265</v>
      </c>
      <c r="I1288">
        <v>96</v>
      </c>
    </row>
    <row r="1289" spans="1:10" x14ac:dyDescent="0.2">
      <c r="A1289" t="s">
        <v>395</v>
      </c>
      <c r="B1289" t="s">
        <v>585</v>
      </c>
      <c r="C1289" t="s">
        <v>253</v>
      </c>
      <c r="D1289" t="s">
        <v>254</v>
      </c>
      <c r="E1289">
        <v>1780</v>
      </c>
      <c r="F1289" t="s">
        <v>2496</v>
      </c>
      <c r="G1289" t="s">
        <v>255</v>
      </c>
      <c r="H1289" t="s">
        <v>282</v>
      </c>
      <c r="I1289">
        <v>203</v>
      </c>
    </row>
    <row r="1290" spans="1:10" x14ac:dyDescent="0.2">
      <c r="A1290" t="s">
        <v>395</v>
      </c>
      <c r="B1290" t="s">
        <v>585</v>
      </c>
      <c r="C1290" t="s">
        <v>253</v>
      </c>
      <c r="D1290" t="s">
        <v>254</v>
      </c>
      <c r="E1290">
        <v>1841</v>
      </c>
      <c r="F1290" t="s">
        <v>2497</v>
      </c>
      <c r="G1290" t="s">
        <v>259</v>
      </c>
      <c r="H1290" t="s">
        <v>282</v>
      </c>
      <c r="I1290">
        <v>40</v>
      </c>
    </row>
    <row r="1291" spans="1:10" x14ac:dyDescent="0.2">
      <c r="A1291" t="s">
        <v>395</v>
      </c>
      <c r="B1291" t="s">
        <v>585</v>
      </c>
      <c r="C1291" t="s">
        <v>262</v>
      </c>
      <c r="D1291" t="s">
        <v>258</v>
      </c>
      <c r="E1291">
        <v>3940</v>
      </c>
      <c r="F1291" t="s">
        <v>2498</v>
      </c>
      <c r="G1291" t="s">
        <v>255</v>
      </c>
      <c r="H1291" t="s">
        <v>266</v>
      </c>
      <c r="I1291">
        <v>59</v>
      </c>
    </row>
    <row r="1292" spans="1:10" x14ac:dyDescent="0.2">
      <c r="A1292" t="s">
        <v>395</v>
      </c>
      <c r="B1292" t="s">
        <v>585</v>
      </c>
      <c r="C1292" t="s">
        <v>253</v>
      </c>
      <c r="D1292" t="s">
        <v>254</v>
      </c>
      <c r="E1292">
        <v>4022</v>
      </c>
      <c r="F1292" t="s">
        <v>2499</v>
      </c>
      <c r="G1292" t="s">
        <v>255</v>
      </c>
      <c r="H1292" t="s">
        <v>268</v>
      </c>
      <c r="I1292">
        <v>121</v>
      </c>
    </row>
    <row r="1293" spans="1:10" x14ac:dyDescent="0.2">
      <c r="A1293" t="s">
        <v>395</v>
      </c>
      <c r="B1293" t="s">
        <v>585</v>
      </c>
      <c r="C1293" t="s">
        <v>253</v>
      </c>
      <c r="D1293" t="s">
        <v>254</v>
      </c>
      <c r="E1293">
        <v>4031</v>
      </c>
      <c r="F1293" t="s">
        <v>2853</v>
      </c>
      <c r="G1293" t="s">
        <v>255</v>
      </c>
      <c r="H1293" t="s">
        <v>268</v>
      </c>
      <c r="I1293">
        <v>126</v>
      </c>
    </row>
    <row r="1294" spans="1:10" x14ac:dyDescent="0.2">
      <c r="A1294" t="s">
        <v>395</v>
      </c>
      <c r="B1294" t="s">
        <v>585</v>
      </c>
      <c r="C1294" t="s">
        <v>253</v>
      </c>
      <c r="D1294" t="s">
        <v>258</v>
      </c>
      <c r="E1294">
        <v>4598</v>
      </c>
      <c r="F1294" t="s">
        <v>2500</v>
      </c>
      <c r="G1294" t="s">
        <v>267</v>
      </c>
      <c r="H1294" t="s">
        <v>300</v>
      </c>
      <c r="I1294">
        <v>65</v>
      </c>
    </row>
    <row r="1295" spans="1:10" x14ac:dyDescent="0.2">
      <c r="A1295" t="s">
        <v>395</v>
      </c>
      <c r="B1295" t="s">
        <v>585</v>
      </c>
      <c r="C1295" t="s">
        <v>253</v>
      </c>
      <c r="D1295" t="s">
        <v>254</v>
      </c>
      <c r="E1295">
        <v>4620</v>
      </c>
      <c r="F1295" t="s">
        <v>397</v>
      </c>
      <c r="G1295" t="s">
        <v>255</v>
      </c>
      <c r="H1295" t="s">
        <v>268</v>
      </c>
      <c r="I1295">
        <v>187</v>
      </c>
    </row>
    <row r="1296" spans="1:10" x14ac:dyDescent="0.2">
      <c r="A1296" t="s">
        <v>395</v>
      </c>
      <c r="B1296" t="s">
        <v>585</v>
      </c>
      <c r="C1296" t="s">
        <v>262</v>
      </c>
      <c r="D1296" t="s">
        <v>254</v>
      </c>
      <c r="E1296">
        <v>5184</v>
      </c>
      <c r="F1296" t="s">
        <v>2501</v>
      </c>
      <c r="G1296" t="s">
        <v>263</v>
      </c>
      <c r="H1296" t="s">
        <v>456</v>
      </c>
      <c r="I1296">
        <v>285</v>
      </c>
    </row>
    <row r="1297" spans="1:10" x14ac:dyDescent="0.2">
      <c r="A1297" t="s">
        <v>395</v>
      </c>
      <c r="B1297" t="s">
        <v>585</v>
      </c>
      <c r="C1297" t="s">
        <v>253</v>
      </c>
      <c r="D1297" t="s">
        <v>254</v>
      </c>
      <c r="E1297">
        <v>5262</v>
      </c>
      <c r="F1297" t="s">
        <v>2502</v>
      </c>
      <c r="G1297" t="s">
        <v>255</v>
      </c>
      <c r="H1297" t="s">
        <v>297</v>
      </c>
      <c r="I1297">
        <v>244</v>
      </c>
    </row>
    <row r="1298" spans="1:10" x14ac:dyDescent="0.2">
      <c r="A1298" t="s">
        <v>395</v>
      </c>
      <c r="B1298" t="s">
        <v>585</v>
      </c>
      <c r="C1298" t="s">
        <v>262</v>
      </c>
      <c r="D1298" t="s">
        <v>254</v>
      </c>
      <c r="E1298">
        <v>6149</v>
      </c>
      <c r="F1298" t="s">
        <v>2503</v>
      </c>
      <c r="G1298" t="s">
        <v>259</v>
      </c>
      <c r="H1298" t="s">
        <v>276</v>
      </c>
      <c r="I1298">
        <v>163</v>
      </c>
    </row>
    <row r="1299" spans="1:10" x14ac:dyDescent="0.2">
      <c r="A1299" t="s">
        <v>395</v>
      </c>
      <c r="B1299" t="s">
        <v>585</v>
      </c>
      <c r="C1299" t="s">
        <v>253</v>
      </c>
      <c r="D1299" t="s">
        <v>254</v>
      </c>
      <c r="E1299">
        <v>6247</v>
      </c>
      <c r="F1299" t="s">
        <v>399</v>
      </c>
      <c r="G1299" t="s">
        <v>255</v>
      </c>
      <c r="H1299" t="s">
        <v>276</v>
      </c>
      <c r="I1299">
        <v>315</v>
      </c>
    </row>
    <row r="1300" spans="1:10" x14ac:dyDescent="0.2">
      <c r="A1300" t="s">
        <v>395</v>
      </c>
      <c r="B1300" t="s">
        <v>585</v>
      </c>
      <c r="C1300" t="s">
        <v>253</v>
      </c>
      <c r="D1300" t="s">
        <v>254</v>
      </c>
      <c r="E1300">
        <v>6620</v>
      </c>
      <c r="F1300" t="s">
        <v>2504</v>
      </c>
      <c r="G1300" t="s">
        <v>255</v>
      </c>
      <c r="H1300" t="s">
        <v>280</v>
      </c>
      <c r="I1300">
        <v>369</v>
      </c>
    </row>
    <row r="1301" spans="1:10" x14ac:dyDescent="0.2">
      <c r="A1301" t="s">
        <v>395</v>
      </c>
      <c r="B1301" t="s">
        <v>585</v>
      </c>
      <c r="C1301" t="s">
        <v>262</v>
      </c>
      <c r="D1301" t="s">
        <v>254</v>
      </c>
      <c r="E1301">
        <v>6977</v>
      </c>
      <c r="F1301" t="s">
        <v>2505</v>
      </c>
      <c r="G1301" t="s">
        <v>263</v>
      </c>
      <c r="H1301" t="s">
        <v>280</v>
      </c>
      <c r="I1301">
        <v>13</v>
      </c>
    </row>
    <row r="1302" spans="1:10" x14ac:dyDescent="0.2">
      <c r="A1302" t="s">
        <v>395</v>
      </c>
      <c r="B1302" t="s">
        <v>585</v>
      </c>
      <c r="C1302" t="s">
        <v>253</v>
      </c>
      <c r="D1302" t="s">
        <v>254</v>
      </c>
      <c r="E1302">
        <v>7953</v>
      </c>
      <c r="F1302" t="s">
        <v>2506</v>
      </c>
      <c r="G1302" t="s">
        <v>263</v>
      </c>
      <c r="H1302" t="s">
        <v>277</v>
      </c>
      <c r="I1302">
        <v>64</v>
      </c>
    </row>
    <row r="1303" spans="1:10" x14ac:dyDescent="0.2">
      <c r="A1303" t="s">
        <v>395</v>
      </c>
      <c r="B1303" t="s">
        <v>585</v>
      </c>
      <c r="C1303" t="s">
        <v>262</v>
      </c>
      <c r="D1303" t="s">
        <v>258</v>
      </c>
      <c r="E1303">
        <v>8040</v>
      </c>
      <c r="F1303" t="s">
        <v>2507</v>
      </c>
      <c r="G1303" t="s">
        <v>263</v>
      </c>
      <c r="H1303" t="s">
        <v>288</v>
      </c>
      <c r="I1303">
        <v>33</v>
      </c>
    </row>
    <row r="1304" spans="1:10" x14ac:dyDescent="0.2">
      <c r="A1304" t="s">
        <v>395</v>
      </c>
      <c r="B1304" t="s">
        <v>585</v>
      </c>
      <c r="C1304" t="s">
        <v>253</v>
      </c>
      <c r="D1304" t="s">
        <v>254</v>
      </c>
      <c r="E1304">
        <v>9605</v>
      </c>
      <c r="F1304" t="s">
        <v>2508</v>
      </c>
      <c r="G1304" t="s">
        <v>255</v>
      </c>
      <c r="H1304" t="s">
        <v>266</v>
      </c>
      <c r="I1304" t="s">
        <v>278</v>
      </c>
      <c r="J1304" t="s">
        <v>3825</v>
      </c>
    </row>
    <row r="1305" spans="1:10" x14ac:dyDescent="0.2">
      <c r="A1305" t="s">
        <v>395</v>
      </c>
      <c r="B1305" t="s">
        <v>316</v>
      </c>
      <c r="C1305" t="s">
        <v>253</v>
      </c>
      <c r="D1305" t="s">
        <v>254</v>
      </c>
      <c r="E1305">
        <v>1443</v>
      </c>
      <c r="F1305" t="s">
        <v>2509</v>
      </c>
      <c r="G1305" t="s">
        <v>263</v>
      </c>
      <c r="H1305" t="s">
        <v>282</v>
      </c>
      <c r="I1305">
        <v>64</v>
      </c>
    </row>
    <row r="1306" spans="1:10" x14ac:dyDescent="0.2">
      <c r="A1306" t="s">
        <v>395</v>
      </c>
      <c r="B1306" t="s">
        <v>316</v>
      </c>
      <c r="C1306" t="s">
        <v>264</v>
      </c>
      <c r="D1306" t="s">
        <v>254</v>
      </c>
      <c r="E1306">
        <v>1716</v>
      </c>
      <c r="F1306" t="s">
        <v>2510</v>
      </c>
      <c r="G1306" t="s">
        <v>255</v>
      </c>
      <c r="H1306" t="s">
        <v>282</v>
      </c>
      <c r="I1306">
        <v>107</v>
      </c>
    </row>
    <row r="1307" spans="1:10" x14ac:dyDescent="0.2">
      <c r="A1307" t="s">
        <v>395</v>
      </c>
      <c r="B1307" t="s">
        <v>316</v>
      </c>
      <c r="C1307" t="s">
        <v>253</v>
      </c>
      <c r="D1307" t="s">
        <v>254</v>
      </c>
      <c r="E1307">
        <v>1782</v>
      </c>
      <c r="F1307" t="s">
        <v>2511</v>
      </c>
      <c r="G1307" t="s">
        <v>259</v>
      </c>
      <c r="H1307" t="s">
        <v>282</v>
      </c>
      <c r="I1307">
        <v>55</v>
      </c>
    </row>
    <row r="1308" spans="1:10" x14ac:dyDescent="0.2">
      <c r="A1308" t="s">
        <v>395</v>
      </c>
      <c r="B1308" t="s">
        <v>316</v>
      </c>
      <c r="C1308" t="s">
        <v>257</v>
      </c>
      <c r="D1308" t="s">
        <v>254</v>
      </c>
      <c r="E1308">
        <v>1783</v>
      </c>
      <c r="F1308" t="s">
        <v>2512</v>
      </c>
      <c r="G1308" t="s">
        <v>259</v>
      </c>
      <c r="H1308" t="s">
        <v>282</v>
      </c>
      <c r="I1308">
        <v>36</v>
      </c>
    </row>
    <row r="1309" spans="1:10" x14ac:dyDescent="0.2">
      <c r="A1309" t="s">
        <v>395</v>
      </c>
      <c r="B1309" t="s">
        <v>316</v>
      </c>
      <c r="C1309" t="s">
        <v>253</v>
      </c>
      <c r="D1309" t="s">
        <v>258</v>
      </c>
      <c r="E1309">
        <v>1971</v>
      </c>
      <c r="F1309" t="s">
        <v>2513</v>
      </c>
      <c r="G1309" t="s">
        <v>263</v>
      </c>
      <c r="H1309" t="s">
        <v>270</v>
      </c>
      <c r="I1309">
        <v>18</v>
      </c>
    </row>
    <row r="1310" spans="1:10" x14ac:dyDescent="0.2">
      <c r="A1310" t="s">
        <v>395</v>
      </c>
      <c r="B1310" t="s">
        <v>316</v>
      </c>
      <c r="C1310" t="s">
        <v>262</v>
      </c>
      <c r="D1310" t="s">
        <v>254</v>
      </c>
      <c r="E1310">
        <v>2124</v>
      </c>
      <c r="F1310" t="s">
        <v>2514</v>
      </c>
      <c r="G1310" t="s">
        <v>255</v>
      </c>
      <c r="H1310" t="s">
        <v>260</v>
      </c>
      <c r="I1310">
        <v>718</v>
      </c>
    </row>
    <row r="1311" spans="1:10" x14ac:dyDescent="0.2">
      <c r="A1311" t="s">
        <v>395</v>
      </c>
      <c r="B1311" t="s">
        <v>316</v>
      </c>
      <c r="C1311" t="s">
        <v>253</v>
      </c>
      <c r="D1311" t="s">
        <v>254</v>
      </c>
      <c r="E1311">
        <v>2134</v>
      </c>
      <c r="F1311" t="s">
        <v>481</v>
      </c>
      <c r="G1311" t="s">
        <v>259</v>
      </c>
      <c r="H1311" t="s">
        <v>260</v>
      </c>
      <c r="I1311">
        <v>76</v>
      </c>
    </row>
    <row r="1312" spans="1:10" x14ac:dyDescent="0.2">
      <c r="A1312" t="s">
        <v>395</v>
      </c>
      <c r="B1312" t="s">
        <v>316</v>
      </c>
      <c r="C1312" t="s">
        <v>264</v>
      </c>
      <c r="D1312" t="s">
        <v>254</v>
      </c>
      <c r="E1312">
        <v>2154</v>
      </c>
      <c r="F1312" t="s">
        <v>2515</v>
      </c>
      <c r="G1312" t="s">
        <v>255</v>
      </c>
      <c r="H1312" t="s">
        <v>260</v>
      </c>
      <c r="I1312">
        <v>499</v>
      </c>
    </row>
    <row r="1313" spans="1:10" x14ac:dyDescent="0.2">
      <c r="A1313" t="s">
        <v>395</v>
      </c>
      <c r="B1313" t="s">
        <v>316</v>
      </c>
      <c r="C1313" t="s">
        <v>262</v>
      </c>
      <c r="D1313" t="s">
        <v>254</v>
      </c>
      <c r="E1313">
        <v>2160</v>
      </c>
      <c r="F1313" t="s">
        <v>2854</v>
      </c>
      <c r="G1313" t="s">
        <v>267</v>
      </c>
      <c r="H1313" t="s">
        <v>300</v>
      </c>
      <c r="I1313">
        <v>861</v>
      </c>
    </row>
    <row r="1314" spans="1:10" x14ac:dyDescent="0.2">
      <c r="A1314" t="s">
        <v>395</v>
      </c>
      <c r="B1314" t="s">
        <v>316</v>
      </c>
      <c r="C1314" t="s">
        <v>262</v>
      </c>
      <c r="D1314" t="s">
        <v>254</v>
      </c>
      <c r="E1314">
        <v>2174</v>
      </c>
      <c r="F1314" t="s">
        <v>2516</v>
      </c>
      <c r="G1314" t="s">
        <v>255</v>
      </c>
      <c r="H1314" t="s">
        <v>260</v>
      </c>
      <c r="I1314">
        <v>387</v>
      </c>
    </row>
    <row r="1315" spans="1:10" x14ac:dyDescent="0.2">
      <c r="A1315" t="s">
        <v>395</v>
      </c>
      <c r="B1315" t="s">
        <v>316</v>
      </c>
      <c r="C1315" t="s">
        <v>253</v>
      </c>
      <c r="D1315" t="s">
        <v>254</v>
      </c>
      <c r="E1315">
        <v>2181</v>
      </c>
      <c r="F1315" t="s">
        <v>556</v>
      </c>
      <c r="G1315" t="s">
        <v>255</v>
      </c>
      <c r="H1315" t="s">
        <v>260</v>
      </c>
      <c r="I1315" t="s">
        <v>272</v>
      </c>
      <c r="J1315" t="s">
        <v>3826</v>
      </c>
    </row>
    <row r="1316" spans="1:10" x14ac:dyDescent="0.2">
      <c r="A1316" t="s">
        <v>395</v>
      </c>
      <c r="B1316" t="s">
        <v>316</v>
      </c>
      <c r="C1316" t="s">
        <v>262</v>
      </c>
      <c r="D1316" t="s">
        <v>254</v>
      </c>
      <c r="E1316">
        <v>2195</v>
      </c>
      <c r="F1316" t="s">
        <v>2517</v>
      </c>
      <c r="G1316" t="s">
        <v>259</v>
      </c>
      <c r="H1316" t="s">
        <v>260</v>
      </c>
      <c r="I1316">
        <v>34</v>
      </c>
    </row>
    <row r="1317" spans="1:10" x14ac:dyDescent="0.2">
      <c r="A1317" t="s">
        <v>395</v>
      </c>
      <c r="B1317" t="s">
        <v>316</v>
      </c>
      <c r="C1317" t="s">
        <v>262</v>
      </c>
      <c r="D1317" t="s">
        <v>254</v>
      </c>
      <c r="E1317">
        <v>2206</v>
      </c>
      <c r="F1317" t="s">
        <v>2518</v>
      </c>
      <c r="G1317" t="s">
        <v>255</v>
      </c>
      <c r="H1317" t="s">
        <v>256</v>
      </c>
      <c r="I1317" t="s">
        <v>322</v>
      </c>
      <c r="J1317" t="s">
        <v>3506</v>
      </c>
    </row>
    <row r="1318" spans="1:10" x14ac:dyDescent="0.2">
      <c r="A1318" t="s">
        <v>395</v>
      </c>
      <c r="B1318" t="s">
        <v>316</v>
      </c>
      <c r="C1318" t="s">
        <v>262</v>
      </c>
      <c r="D1318" t="s">
        <v>254</v>
      </c>
      <c r="E1318">
        <v>2212</v>
      </c>
      <c r="F1318" t="s">
        <v>2519</v>
      </c>
      <c r="G1318" t="s">
        <v>255</v>
      </c>
      <c r="H1318" t="s">
        <v>256</v>
      </c>
      <c r="I1318" t="s">
        <v>305</v>
      </c>
      <c r="J1318" t="s">
        <v>3745</v>
      </c>
    </row>
    <row r="1319" spans="1:10" x14ac:dyDescent="0.2">
      <c r="A1319" t="s">
        <v>395</v>
      </c>
      <c r="B1319" t="s">
        <v>316</v>
      </c>
      <c r="C1319" t="s">
        <v>253</v>
      </c>
      <c r="D1319" t="s">
        <v>254</v>
      </c>
      <c r="E1319">
        <v>2286</v>
      </c>
      <c r="F1319" t="s">
        <v>3051</v>
      </c>
      <c r="G1319" t="s">
        <v>255</v>
      </c>
      <c r="H1319" t="s">
        <v>256</v>
      </c>
      <c r="I1319">
        <v>65</v>
      </c>
    </row>
    <row r="1320" spans="1:10" x14ac:dyDescent="0.2">
      <c r="A1320" t="s">
        <v>395</v>
      </c>
      <c r="B1320" t="s">
        <v>316</v>
      </c>
      <c r="C1320" t="s">
        <v>253</v>
      </c>
      <c r="D1320" t="s">
        <v>254</v>
      </c>
      <c r="E1320">
        <v>2329</v>
      </c>
      <c r="F1320" t="s">
        <v>2520</v>
      </c>
      <c r="G1320" t="s">
        <v>259</v>
      </c>
      <c r="H1320" t="s">
        <v>266</v>
      </c>
      <c r="I1320">
        <v>305</v>
      </c>
    </row>
    <row r="1321" spans="1:10" x14ac:dyDescent="0.2">
      <c r="A1321" t="s">
        <v>395</v>
      </c>
      <c r="B1321" t="s">
        <v>316</v>
      </c>
      <c r="C1321" t="s">
        <v>253</v>
      </c>
      <c r="D1321" t="s">
        <v>254</v>
      </c>
      <c r="E1321">
        <v>2415</v>
      </c>
      <c r="F1321" t="s">
        <v>2521</v>
      </c>
      <c r="G1321" t="s">
        <v>259</v>
      </c>
      <c r="H1321" t="s">
        <v>260</v>
      </c>
      <c r="I1321">
        <v>147</v>
      </c>
    </row>
    <row r="1322" spans="1:10" x14ac:dyDescent="0.2">
      <c r="A1322" t="s">
        <v>395</v>
      </c>
      <c r="B1322" t="s">
        <v>316</v>
      </c>
      <c r="C1322" t="s">
        <v>262</v>
      </c>
      <c r="D1322" t="s">
        <v>254</v>
      </c>
      <c r="E1322">
        <v>2418</v>
      </c>
      <c r="F1322" t="s">
        <v>2522</v>
      </c>
      <c r="G1322" t="s">
        <v>255</v>
      </c>
      <c r="H1322" t="s">
        <v>260</v>
      </c>
      <c r="I1322">
        <v>285</v>
      </c>
    </row>
    <row r="1323" spans="1:10" x14ac:dyDescent="0.2">
      <c r="A1323" t="s">
        <v>395</v>
      </c>
      <c r="B1323" t="s">
        <v>316</v>
      </c>
      <c r="C1323" t="s">
        <v>262</v>
      </c>
      <c r="D1323" t="s">
        <v>254</v>
      </c>
      <c r="E1323">
        <v>2492</v>
      </c>
      <c r="F1323" t="s">
        <v>607</v>
      </c>
      <c r="G1323" t="s">
        <v>255</v>
      </c>
      <c r="H1323" t="s">
        <v>260</v>
      </c>
      <c r="I1323" t="s">
        <v>278</v>
      </c>
      <c r="J1323" t="s">
        <v>3827</v>
      </c>
    </row>
    <row r="1324" spans="1:10" x14ac:dyDescent="0.2">
      <c r="A1324" t="s">
        <v>395</v>
      </c>
      <c r="B1324" t="s">
        <v>316</v>
      </c>
      <c r="C1324" t="s">
        <v>257</v>
      </c>
      <c r="D1324" t="s">
        <v>254</v>
      </c>
      <c r="E1324">
        <v>2498</v>
      </c>
      <c r="F1324" t="s">
        <v>1231</v>
      </c>
      <c r="G1324" t="s">
        <v>259</v>
      </c>
      <c r="H1324" t="s">
        <v>260</v>
      </c>
      <c r="I1324">
        <v>183</v>
      </c>
    </row>
    <row r="1325" spans="1:10" x14ac:dyDescent="0.2">
      <c r="A1325" t="s">
        <v>395</v>
      </c>
      <c r="B1325" t="s">
        <v>316</v>
      </c>
      <c r="C1325" t="s">
        <v>262</v>
      </c>
      <c r="D1325" t="s">
        <v>254</v>
      </c>
      <c r="E1325">
        <v>2503</v>
      </c>
      <c r="F1325" t="s">
        <v>2523</v>
      </c>
      <c r="G1325" t="s">
        <v>255</v>
      </c>
      <c r="H1325" t="s">
        <v>256</v>
      </c>
      <c r="I1325" t="s">
        <v>1230</v>
      </c>
      <c r="J1325" t="s">
        <v>3414</v>
      </c>
    </row>
    <row r="1326" spans="1:10" x14ac:dyDescent="0.2">
      <c r="A1326" t="s">
        <v>395</v>
      </c>
      <c r="B1326" t="s">
        <v>316</v>
      </c>
      <c r="C1326" t="s">
        <v>253</v>
      </c>
      <c r="D1326" t="s">
        <v>254</v>
      </c>
      <c r="E1326">
        <v>2673</v>
      </c>
      <c r="F1326" t="s">
        <v>2524</v>
      </c>
      <c r="G1326" t="s">
        <v>259</v>
      </c>
      <c r="H1326" t="s">
        <v>265</v>
      </c>
      <c r="I1326">
        <v>14</v>
      </c>
    </row>
    <row r="1327" spans="1:10" x14ac:dyDescent="0.2">
      <c r="A1327" t="s">
        <v>395</v>
      </c>
      <c r="B1327" t="s">
        <v>316</v>
      </c>
      <c r="C1327" t="s">
        <v>262</v>
      </c>
      <c r="D1327" t="s">
        <v>254</v>
      </c>
      <c r="E1327">
        <v>2700</v>
      </c>
      <c r="F1327" t="s">
        <v>1431</v>
      </c>
      <c r="G1327" t="s">
        <v>259</v>
      </c>
      <c r="H1327" t="s">
        <v>261</v>
      </c>
      <c r="I1327">
        <v>59</v>
      </c>
    </row>
    <row r="1328" spans="1:10" x14ac:dyDescent="0.2">
      <c r="A1328" t="s">
        <v>395</v>
      </c>
      <c r="B1328" t="s">
        <v>316</v>
      </c>
      <c r="C1328" t="s">
        <v>253</v>
      </c>
      <c r="D1328" t="s">
        <v>254</v>
      </c>
      <c r="E1328">
        <v>2708</v>
      </c>
      <c r="F1328" t="s">
        <v>2525</v>
      </c>
      <c r="G1328" t="s">
        <v>259</v>
      </c>
      <c r="H1328" t="s">
        <v>261</v>
      </c>
      <c r="I1328">
        <v>36</v>
      </c>
    </row>
    <row r="1329" spans="1:10" x14ac:dyDescent="0.2">
      <c r="A1329" t="s">
        <v>395</v>
      </c>
      <c r="B1329" t="s">
        <v>316</v>
      </c>
      <c r="C1329" t="s">
        <v>262</v>
      </c>
      <c r="D1329" t="s">
        <v>254</v>
      </c>
      <c r="E1329">
        <v>2752</v>
      </c>
      <c r="F1329" t="s">
        <v>2526</v>
      </c>
      <c r="G1329" t="s">
        <v>255</v>
      </c>
      <c r="H1329" t="s">
        <v>265</v>
      </c>
      <c r="I1329">
        <v>795</v>
      </c>
    </row>
    <row r="1330" spans="1:10" x14ac:dyDescent="0.2">
      <c r="A1330" t="s">
        <v>395</v>
      </c>
      <c r="B1330" t="s">
        <v>316</v>
      </c>
      <c r="C1330" t="s">
        <v>253</v>
      </c>
      <c r="D1330" t="s">
        <v>254</v>
      </c>
      <c r="E1330">
        <v>2767</v>
      </c>
      <c r="F1330" t="s">
        <v>2855</v>
      </c>
      <c r="G1330" t="s">
        <v>255</v>
      </c>
      <c r="H1330" t="s">
        <v>261</v>
      </c>
      <c r="I1330">
        <v>199</v>
      </c>
    </row>
    <row r="1331" spans="1:10" x14ac:dyDescent="0.2">
      <c r="A1331" t="s">
        <v>395</v>
      </c>
      <c r="B1331" t="s">
        <v>316</v>
      </c>
      <c r="C1331" t="s">
        <v>262</v>
      </c>
      <c r="D1331" t="s">
        <v>254</v>
      </c>
      <c r="E1331">
        <v>2788</v>
      </c>
      <c r="F1331" t="s">
        <v>2527</v>
      </c>
      <c r="G1331" t="s">
        <v>263</v>
      </c>
      <c r="H1331" t="s">
        <v>261</v>
      </c>
      <c r="I1331">
        <v>30</v>
      </c>
    </row>
    <row r="1332" spans="1:10" x14ac:dyDescent="0.2">
      <c r="A1332" t="s">
        <v>395</v>
      </c>
      <c r="B1332" t="s">
        <v>316</v>
      </c>
      <c r="C1332" t="s">
        <v>253</v>
      </c>
      <c r="D1332" t="s">
        <v>254</v>
      </c>
      <c r="E1332">
        <v>2795</v>
      </c>
      <c r="F1332" t="s">
        <v>2528</v>
      </c>
      <c r="G1332" t="s">
        <v>259</v>
      </c>
      <c r="H1332" t="s">
        <v>261</v>
      </c>
      <c r="I1332">
        <v>48</v>
      </c>
    </row>
    <row r="1333" spans="1:10" x14ac:dyDescent="0.2">
      <c r="A1333" t="s">
        <v>395</v>
      </c>
      <c r="B1333" t="s">
        <v>316</v>
      </c>
      <c r="C1333" t="s">
        <v>253</v>
      </c>
      <c r="D1333" t="s">
        <v>254</v>
      </c>
      <c r="E1333">
        <v>2877</v>
      </c>
      <c r="F1333" t="s">
        <v>2529</v>
      </c>
      <c r="G1333" t="s">
        <v>259</v>
      </c>
      <c r="H1333" t="s">
        <v>256</v>
      </c>
      <c r="I1333">
        <v>105</v>
      </c>
    </row>
    <row r="1334" spans="1:10" x14ac:dyDescent="0.2">
      <c r="A1334" t="s">
        <v>395</v>
      </c>
      <c r="B1334" t="s">
        <v>316</v>
      </c>
      <c r="C1334" t="s">
        <v>253</v>
      </c>
      <c r="D1334" t="s">
        <v>254</v>
      </c>
      <c r="E1334">
        <v>2916</v>
      </c>
      <c r="F1334" t="s">
        <v>2530</v>
      </c>
      <c r="G1334" t="s">
        <v>259</v>
      </c>
      <c r="H1334" t="s">
        <v>256</v>
      </c>
      <c r="I1334">
        <v>75</v>
      </c>
    </row>
    <row r="1335" spans="1:10" x14ac:dyDescent="0.2">
      <c r="A1335" t="s">
        <v>395</v>
      </c>
      <c r="B1335" t="s">
        <v>316</v>
      </c>
      <c r="C1335" t="s">
        <v>253</v>
      </c>
      <c r="D1335" t="s">
        <v>254</v>
      </c>
      <c r="E1335">
        <v>2980</v>
      </c>
      <c r="F1335" t="s">
        <v>2531</v>
      </c>
      <c r="G1335" t="s">
        <v>267</v>
      </c>
      <c r="H1335" t="s">
        <v>281</v>
      </c>
      <c r="I1335">
        <v>320</v>
      </c>
    </row>
    <row r="1336" spans="1:10" x14ac:dyDescent="0.2">
      <c r="A1336" t="s">
        <v>395</v>
      </c>
      <c r="B1336" t="s">
        <v>316</v>
      </c>
      <c r="C1336" t="s">
        <v>253</v>
      </c>
      <c r="D1336" t="s">
        <v>254</v>
      </c>
      <c r="E1336">
        <v>3020</v>
      </c>
      <c r="F1336" t="s">
        <v>2532</v>
      </c>
      <c r="G1336" t="s">
        <v>259</v>
      </c>
      <c r="H1336" t="s">
        <v>265</v>
      </c>
      <c r="I1336">
        <v>53</v>
      </c>
    </row>
    <row r="1337" spans="1:10" x14ac:dyDescent="0.2">
      <c r="A1337" t="s">
        <v>395</v>
      </c>
      <c r="B1337" t="s">
        <v>316</v>
      </c>
      <c r="C1337" t="s">
        <v>253</v>
      </c>
      <c r="D1337" t="s">
        <v>254</v>
      </c>
      <c r="E1337">
        <v>3042</v>
      </c>
      <c r="F1337" t="s">
        <v>2533</v>
      </c>
      <c r="G1337" t="s">
        <v>259</v>
      </c>
      <c r="H1337" t="s">
        <v>266</v>
      </c>
      <c r="I1337">
        <v>33</v>
      </c>
    </row>
    <row r="1338" spans="1:10" x14ac:dyDescent="0.2">
      <c r="A1338" t="s">
        <v>395</v>
      </c>
      <c r="B1338" t="s">
        <v>316</v>
      </c>
      <c r="C1338" t="s">
        <v>253</v>
      </c>
      <c r="D1338" t="s">
        <v>254</v>
      </c>
      <c r="E1338">
        <v>3058</v>
      </c>
      <c r="F1338" t="s">
        <v>1346</v>
      </c>
      <c r="G1338" t="s">
        <v>259</v>
      </c>
      <c r="H1338" t="s">
        <v>265</v>
      </c>
      <c r="I1338">
        <v>60</v>
      </c>
    </row>
    <row r="1339" spans="1:10" x14ac:dyDescent="0.2">
      <c r="A1339" t="s">
        <v>395</v>
      </c>
      <c r="B1339" t="s">
        <v>316</v>
      </c>
      <c r="C1339" t="s">
        <v>264</v>
      </c>
      <c r="D1339" t="s">
        <v>254</v>
      </c>
      <c r="E1339">
        <v>3076</v>
      </c>
      <c r="F1339" t="s">
        <v>2534</v>
      </c>
      <c r="G1339" t="s">
        <v>255</v>
      </c>
      <c r="H1339" t="s">
        <v>261</v>
      </c>
      <c r="I1339" t="s">
        <v>286</v>
      </c>
      <c r="J1339" t="s">
        <v>3828</v>
      </c>
    </row>
    <row r="1340" spans="1:10" x14ac:dyDescent="0.2">
      <c r="A1340" t="s">
        <v>395</v>
      </c>
      <c r="B1340" t="s">
        <v>316</v>
      </c>
      <c r="C1340" t="s">
        <v>253</v>
      </c>
      <c r="D1340" t="s">
        <v>254</v>
      </c>
      <c r="E1340">
        <v>3096</v>
      </c>
      <c r="F1340" t="s">
        <v>2535</v>
      </c>
      <c r="G1340" t="s">
        <v>259</v>
      </c>
      <c r="H1340" t="s">
        <v>265</v>
      </c>
      <c r="I1340">
        <v>99</v>
      </c>
    </row>
    <row r="1341" spans="1:10" x14ac:dyDescent="0.2">
      <c r="A1341" t="s">
        <v>395</v>
      </c>
      <c r="B1341" t="s">
        <v>316</v>
      </c>
      <c r="C1341" t="s">
        <v>253</v>
      </c>
      <c r="D1341" t="s">
        <v>254</v>
      </c>
      <c r="E1341">
        <v>3121</v>
      </c>
      <c r="F1341" t="s">
        <v>2536</v>
      </c>
      <c r="G1341" t="s">
        <v>263</v>
      </c>
      <c r="H1341" t="s">
        <v>260</v>
      </c>
      <c r="I1341">
        <v>83</v>
      </c>
    </row>
    <row r="1342" spans="1:10" x14ac:dyDescent="0.2">
      <c r="A1342" t="s">
        <v>395</v>
      </c>
      <c r="B1342" t="s">
        <v>316</v>
      </c>
      <c r="C1342" t="s">
        <v>264</v>
      </c>
      <c r="D1342" t="s">
        <v>254</v>
      </c>
      <c r="E1342">
        <v>3135</v>
      </c>
      <c r="F1342" t="s">
        <v>396</v>
      </c>
      <c r="G1342" t="s">
        <v>267</v>
      </c>
      <c r="H1342" t="s">
        <v>265</v>
      </c>
      <c r="I1342">
        <v>141</v>
      </c>
    </row>
    <row r="1343" spans="1:10" x14ac:dyDescent="0.2">
      <c r="A1343" t="s">
        <v>395</v>
      </c>
      <c r="B1343" t="s">
        <v>316</v>
      </c>
      <c r="C1343" t="s">
        <v>253</v>
      </c>
      <c r="D1343" t="s">
        <v>254</v>
      </c>
      <c r="E1343">
        <v>3184</v>
      </c>
      <c r="F1343" t="s">
        <v>608</v>
      </c>
      <c r="G1343" t="s">
        <v>263</v>
      </c>
      <c r="H1343" t="s">
        <v>265</v>
      </c>
      <c r="I1343">
        <v>36</v>
      </c>
    </row>
    <row r="1344" spans="1:10" x14ac:dyDescent="0.2">
      <c r="A1344" t="s">
        <v>395</v>
      </c>
      <c r="B1344" t="s">
        <v>316</v>
      </c>
      <c r="C1344" t="s">
        <v>257</v>
      </c>
      <c r="D1344" t="s">
        <v>258</v>
      </c>
      <c r="E1344">
        <v>3187</v>
      </c>
      <c r="F1344" t="s">
        <v>1432</v>
      </c>
      <c r="G1344" t="s">
        <v>267</v>
      </c>
      <c r="H1344" t="s">
        <v>265</v>
      </c>
      <c r="I1344">
        <v>53</v>
      </c>
    </row>
    <row r="1345" spans="1:10" x14ac:dyDescent="0.2">
      <c r="A1345" t="s">
        <v>395</v>
      </c>
      <c r="B1345" t="s">
        <v>316</v>
      </c>
      <c r="C1345" t="s">
        <v>253</v>
      </c>
      <c r="D1345" t="s">
        <v>254</v>
      </c>
      <c r="E1345">
        <v>3238</v>
      </c>
      <c r="F1345" t="s">
        <v>2537</v>
      </c>
      <c r="G1345" t="s">
        <v>263</v>
      </c>
      <c r="H1345" t="s">
        <v>281</v>
      </c>
      <c r="I1345">
        <v>30</v>
      </c>
    </row>
    <row r="1346" spans="1:10" x14ac:dyDescent="0.2">
      <c r="A1346" t="s">
        <v>395</v>
      </c>
      <c r="B1346" t="s">
        <v>316</v>
      </c>
      <c r="C1346" t="s">
        <v>262</v>
      </c>
      <c r="D1346" t="s">
        <v>254</v>
      </c>
      <c r="E1346">
        <v>3277</v>
      </c>
      <c r="F1346" t="s">
        <v>1433</v>
      </c>
      <c r="G1346" t="s">
        <v>255</v>
      </c>
      <c r="H1346" t="s">
        <v>281</v>
      </c>
      <c r="I1346">
        <v>75</v>
      </c>
    </row>
    <row r="1347" spans="1:10" x14ac:dyDescent="0.2">
      <c r="A1347" t="s">
        <v>395</v>
      </c>
      <c r="B1347" t="s">
        <v>316</v>
      </c>
      <c r="C1347" t="s">
        <v>257</v>
      </c>
      <c r="D1347" t="s">
        <v>254</v>
      </c>
      <c r="E1347">
        <v>3288</v>
      </c>
      <c r="F1347" t="s">
        <v>2538</v>
      </c>
      <c r="G1347" t="s">
        <v>255</v>
      </c>
      <c r="H1347" t="s">
        <v>281</v>
      </c>
      <c r="I1347" t="s">
        <v>322</v>
      </c>
      <c r="J1347" t="s">
        <v>3829</v>
      </c>
    </row>
    <row r="1348" spans="1:10" x14ac:dyDescent="0.2">
      <c r="A1348" t="s">
        <v>395</v>
      </c>
      <c r="B1348" t="s">
        <v>316</v>
      </c>
      <c r="C1348" t="s">
        <v>262</v>
      </c>
      <c r="D1348" t="s">
        <v>254</v>
      </c>
      <c r="E1348">
        <v>3299</v>
      </c>
      <c r="F1348" t="s">
        <v>2539</v>
      </c>
      <c r="G1348" t="s">
        <v>255</v>
      </c>
      <c r="H1348" t="s">
        <v>281</v>
      </c>
      <c r="I1348">
        <v>171</v>
      </c>
    </row>
    <row r="1349" spans="1:10" x14ac:dyDescent="0.2">
      <c r="A1349" t="s">
        <v>395</v>
      </c>
      <c r="B1349" t="s">
        <v>316</v>
      </c>
      <c r="C1349" t="s">
        <v>264</v>
      </c>
      <c r="D1349" t="s">
        <v>254</v>
      </c>
      <c r="E1349">
        <v>3300</v>
      </c>
      <c r="F1349" t="s">
        <v>2540</v>
      </c>
      <c r="G1349" t="s">
        <v>267</v>
      </c>
      <c r="H1349" t="s">
        <v>281</v>
      </c>
      <c r="I1349">
        <v>77</v>
      </c>
    </row>
    <row r="1350" spans="1:10" x14ac:dyDescent="0.2">
      <c r="A1350" t="s">
        <v>395</v>
      </c>
      <c r="B1350" t="s">
        <v>316</v>
      </c>
      <c r="C1350" t="s">
        <v>262</v>
      </c>
      <c r="D1350" t="s">
        <v>254</v>
      </c>
      <c r="E1350">
        <v>3302</v>
      </c>
      <c r="F1350" t="s">
        <v>2541</v>
      </c>
      <c r="G1350" t="s">
        <v>255</v>
      </c>
      <c r="H1350" t="s">
        <v>288</v>
      </c>
      <c r="I1350">
        <v>692</v>
      </c>
    </row>
    <row r="1351" spans="1:10" x14ac:dyDescent="0.2">
      <c r="A1351" t="s">
        <v>395</v>
      </c>
      <c r="B1351" t="s">
        <v>316</v>
      </c>
      <c r="C1351" t="s">
        <v>253</v>
      </c>
      <c r="D1351" t="s">
        <v>254</v>
      </c>
      <c r="E1351">
        <v>3322</v>
      </c>
      <c r="F1351" t="s">
        <v>2542</v>
      </c>
      <c r="G1351" t="s">
        <v>259</v>
      </c>
      <c r="H1351" t="s">
        <v>261</v>
      </c>
      <c r="I1351">
        <v>52</v>
      </c>
    </row>
    <row r="1352" spans="1:10" x14ac:dyDescent="0.2">
      <c r="A1352" t="s">
        <v>395</v>
      </c>
      <c r="B1352" t="s">
        <v>316</v>
      </c>
      <c r="C1352" t="s">
        <v>253</v>
      </c>
      <c r="D1352" t="s">
        <v>258</v>
      </c>
      <c r="E1352">
        <v>3358</v>
      </c>
      <c r="F1352" t="s">
        <v>2543</v>
      </c>
      <c r="G1352" t="s">
        <v>259</v>
      </c>
      <c r="H1352" t="s">
        <v>265</v>
      </c>
      <c r="I1352">
        <v>10</v>
      </c>
    </row>
    <row r="1353" spans="1:10" x14ac:dyDescent="0.2">
      <c r="A1353" t="s">
        <v>395</v>
      </c>
      <c r="B1353" t="s">
        <v>316</v>
      </c>
      <c r="C1353" t="s">
        <v>257</v>
      </c>
      <c r="D1353" t="s">
        <v>254</v>
      </c>
      <c r="E1353">
        <v>3359</v>
      </c>
      <c r="F1353" t="s">
        <v>2544</v>
      </c>
      <c r="G1353" t="s">
        <v>267</v>
      </c>
      <c r="H1353" t="s">
        <v>261</v>
      </c>
      <c r="I1353">
        <v>49</v>
      </c>
    </row>
    <row r="1354" spans="1:10" x14ac:dyDescent="0.2">
      <c r="A1354" t="s">
        <v>395</v>
      </c>
      <c r="B1354" t="s">
        <v>316</v>
      </c>
      <c r="C1354" t="s">
        <v>253</v>
      </c>
      <c r="D1354" t="s">
        <v>254</v>
      </c>
      <c r="E1354">
        <v>3372</v>
      </c>
      <c r="F1354" t="s">
        <v>628</v>
      </c>
      <c r="G1354" t="s">
        <v>263</v>
      </c>
      <c r="H1354" t="s">
        <v>265</v>
      </c>
      <c r="I1354">
        <v>54</v>
      </c>
    </row>
    <row r="1355" spans="1:10" x14ac:dyDescent="0.2">
      <c r="A1355" t="s">
        <v>395</v>
      </c>
      <c r="B1355" t="s">
        <v>316</v>
      </c>
      <c r="C1355" t="s">
        <v>262</v>
      </c>
      <c r="D1355" t="s">
        <v>254</v>
      </c>
      <c r="E1355">
        <v>3386</v>
      </c>
      <c r="F1355" t="s">
        <v>2546</v>
      </c>
      <c r="G1355" t="s">
        <v>259</v>
      </c>
      <c r="H1355" t="s">
        <v>261</v>
      </c>
      <c r="I1355">
        <v>65</v>
      </c>
    </row>
    <row r="1356" spans="1:10" x14ac:dyDescent="0.2">
      <c r="A1356" t="s">
        <v>395</v>
      </c>
      <c r="B1356" t="s">
        <v>316</v>
      </c>
      <c r="C1356" t="s">
        <v>262</v>
      </c>
      <c r="D1356" t="s">
        <v>254</v>
      </c>
      <c r="E1356">
        <v>3452</v>
      </c>
      <c r="F1356" t="s">
        <v>1434</v>
      </c>
      <c r="G1356" t="s">
        <v>255</v>
      </c>
      <c r="H1356" t="s">
        <v>281</v>
      </c>
      <c r="I1356">
        <v>149</v>
      </c>
    </row>
    <row r="1357" spans="1:10" x14ac:dyDescent="0.2">
      <c r="A1357" t="s">
        <v>395</v>
      </c>
      <c r="B1357" t="s">
        <v>316</v>
      </c>
      <c r="C1357" t="s">
        <v>262</v>
      </c>
      <c r="D1357" t="s">
        <v>254</v>
      </c>
      <c r="E1357">
        <v>3482</v>
      </c>
      <c r="F1357" t="s">
        <v>595</v>
      </c>
      <c r="G1357" t="s">
        <v>267</v>
      </c>
      <c r="H1357" t="s">
        <v>281</v>
      </c>
      <c r="I1357">
        <v>214</v>
      </c>
    </row>
    <row r="1358" spans="1:10" x14ac:dyDescent="0.2">
      <c r="A1358" t="s">
        <v>395</v>
      </c>
      <c r="B1358" t="s">
        <v>316</v>
      </c>
      <c r="C1358" t="s">
        <v>262</v>
      </c>
      <c r="D1358" t="s">
        <v>258</v>
      </c>
      <c r="E1358">
        <v>3487</v>
      </c>
      <c r="F1358" t="s">
        <v>2547</v>
      </c>
      <c r="G1358" t="s">
        <v>292</v>
      </c>
      <c r="H1358" t="s">
        <v>293</v>
      </c>
      <c r="I1358">
        <v>510</v>
      </c>
    </row>
    <row r="1359" spans="1:10" x14ac:dyDescent="0.2">
      <c r="A1359" t="s">
        <v>395</v>
      </c>
      <c r="B1359" t="s">
        <v>316</v>
      </c>
      <c r="C1359" t="s">
        <v>253</v>
      </c>
      <c r="D1359" t="s">
        <v>258</v>
      </c>
      <c r="E1359">
        <v>3489</v>
      </c>
      <c r="F1359" t="s">
        <v>609</v>
      </c>
      <c r="G1359" t="s">
        <v>267</v>
      </c>
      <c r="H1359" t="s">
        <v>281</v>
      </c>
      <c r="I1359">
        <v>76</v>
      </c>
    </row>
    <row r="1360" spans="1:10" x14ac:dyDescent="0.2">
      <c r="A1360" t="s">
        <v>395</v>
      </c>
      <c r="B1360" t="s">
        <v>316</v>
      </c>
      <c r="C1360" t="s">
        <v>257</v>
      </c>
      <c r="D1360" t="s">
        <v>258</v>
      </c>
      <c r="E1360">
        <v>3494</v>
      </c>
      <c r="F1360" t="s">
        <v>2548</v>
      </c>
      <c r="G1360" t="s">
        <v>259</v>
      </c>
      <c r="H1360" t="s">
        <v>281</v>
      </c>
      <c r="I1360">
        <v>23</v>
      </c>
    </row>
    <row r="1361" spans="1:10" x14ac:dyDescent="0.2">
      <c r="A1361" t="s">
        <v>395</v>
      </c>
      <c r="B1361" t="s">
        <v>316</v>
      </c>
      <c r="C1361" t="s">
        <v>253</v>
      </c>
      <c r="D1361" t="s">
        <v>254</v>
      </c>
      <c r="E1361">
        <v>3528</v>
      </c>
      <c r="F1361" t="s">
        <v>2549</v>
      </c>
      <c r="G1361" t="s">
        <v>263</v>
      </c>
      <c r="H1361" t="s">
        <v>281</v>
      </c>
      <c r="I1361">
        <v>152</v>
      </c>
    </row>
    <row r="1362" spans="1:10" x14ac:dyDescent="0.2">
      <c r="A1362" t="s">
        <v>395</v>
      </c>
      <c r="B1362" t="s">
        <v>316</v>
      </c>
      <c r="C1362" t="s">
        <v>253</v>
      </c>
      <c r="D1362" t="s">
        <v>254</v>
      </c>
      <c r="E1362">
        <v>3661</v>
      </c>
      <c r="F1362" t="s">
        <v>2550</v>
      </c>
      <c r="G1362" t="s">
        <v>255</v>
      </c>
      <c r="H1362" t="s">
        <v>266</v>
      </c>
      <c r="I1362">
        <v>276</v>
      </c>
    </row>
    <row r="1363" spans="1:10" x14ac:dyDescent="0.2">
      <c r="A1363" t="s">
        <v>395</v>
      </c>
      <c r="B1363" t="s">
        <v>316</v>
      </c>
      <c r="C1363" t="s">
        <v>253</v>
      </c>
      <c r="D1363" t="s">
        <v>254</v>
      </c>
      <c r="E1363">
        <v>3679</v>
      </c>
      <c r="F1363" t="s">
        <v>2551</v>
      </c>
      <c r="G1363" t="s">
        <v>255</v>
      </c>
      <c r="H1363" t="s">
        <v>266</v>
      </c>
      <c r="I1363">
        <v>577</v>
      </c>
    </row>
    <row r="1364" spans="1:10" x14ac:dyDescent="0.2">
      <c r="A1364" t="s">
        <v>395</v>
      </c>
      <c r="B1364" t="s">
        <v>316</v>
      </c>
      <c r="C1364" t="s">
        <v>262</v>
      </c>
      <c r="D1364" t="s">
        <v>254</v>
      </c>
      <c r="E1364">
        <v>3680</v>
      </c>
      <c r="F1364" t="s">
        <v>2552</v>
      </c>
      <c r="G1364" t="s">
        <v>267</v>
      </c>
      <c r="H1364" t="s">
        <v>266</v>
      </c>
      <c r="I1364">
        <v>51</v>
      </c>
    </row>
    <row r="1365" spans="1:10" x14ac:dyDescent="0.2">
      <c r="A1365" t="s">
        <v>395</v>
      </c>
      <c r="B1365" t="s">
        <v>316</v>
      </c>
      <c r="C1365" t="s">
        <v>257</v>
      </c>
      <c r="D1365" t="s">
        <v>254</v>
      </c>
      <c r="E1365">
        <v>3691</v>
      </c>
      <c r="F1365" t="s">
        <v>2553</v>
      </c>
      <c r="G1365" t="s">
        <v>267</v>
      </c>
      <c r="H1365" t="s">
        <v>266</v>
      </c>
      <c r="I1365">
        <v>23</v>
      </c>
    </row>
    <row r="1366" spans="1:10" x14ac:dyDescent="0.2">
      <c r="A1366" t="s">
        <v>395</v>
      </c>
      <c r="B1366" t="s">
        <v>316</v>
      </c>
      <c r="C1366" t="s">
        <v>253</v>
      </c>
      <c r="D1366" t="s">
        <v>254</v>
      </c>
      <c r="E1366">
        <v>3694</v>
      </c>
      <c r="F1366" t="s">
        <v>2554</v>
      </c>
      <c r="G1366" t="s">
        <v>255</v>
      </c>
      <c r="H1366" t="s">
        <v>266</v>
      </c>
      <c r="I1366" t="s">
        <v>286</v>
      </c>
      <c r="J1366" t="s">
        <v>3830</v>
      </c>
    </row>
    <row r="1367" spans="1:10" x14ac:dyDescent="0.2">
      <c r="A1367" t="s">
        <v>395</v>
      </c>
      <c r="B1367" t="s">
        <v>316</v>
      </c>
      <c r="C1367" t="s">
        <v>262</v>
      </c>
      <c r="D1367" t="s">
        <v>254</v>
      </c>
      <c r="E1367">
        <v>3696</v>
      </c>
      <c r="F1367" t="s">
        <v>2555</v>
      </c>
      <c r="G1367" t="s">
        <v>255</v>
      </c>
      <c r="H1367" t="s">
        <v>266</v>
      </c>
      <c r="I1367">
        <v>137</v>
      </c>
    </row>
    <row r="1368" spans="1:10" x14ac:dyDescent="0.2">
      <c r="A1368" t="s">
        <v>395</v>
      </c>
      <c r="B1368" t="s">
        <v>316</v>
      </c>
      <c r="C1368" t="s">
        <v>257</v>
      </c>
      <c r="D1368" t="s">
        <v>254</v>
      </c>
      <c r="E1368">
        <v>3747</v>
      </c>
      <c r="F1368" t="s">
        <v>2556</v>
      </c>
      <c r="G1368" t="s">
        <v>263</v>
      </c>
      <c r="H1368" t="s">
        <v>266</v>
      </c>
      <c r="I1368">
        <v>38</v>
      </c>
    </row>
    <row r="1369" spans="1:10" x14ac:dyDescent="0.2">
      <c r="A1369" t="s">
        <v>395</v>
      </c>
      <c r="B1369" t="s">
        <v>316</v>
      </c>
      <c r="C1369" t="s">
        <v>253</v>
      </c>
      <c r="D1369" t="s">
        <v>254</v>
      </c>
      <c r="E1369">
        <v>3753</v>
      </c>
      <c r="F1369" t="s">
        <v>2557</v>
      </c>
      <c r="G1369" t="s">
        <v>263</v>
      </c>
      <c r="H1369" t="s">
        <v>266</v>
      </c>
      <c r="I1369">
        <v>80</v>
      </c>
    </row>
    <row r="1370" spans="1:10" x14ac:dyDescent="0.2">
      <c r="A1370" t="s">
        <v>395</v>
      </c>
      <c r="B1370" t="s">
        <v>316</v>
      </c>
      <c r="C1370" t="s">
        <v>253</v>
      </c>
      <c r="D1370" t="s">
        <v>254</v>
      </c>
      <c r="E1370">
        <v>3825</v>
      </c>
      <c r="F1370" t="s">
        <v>2558</v>
      </c>
      <c r="G1370" t="s">
        <v>263</v>
      </c>
      <c r="H1370" t="s">
        <v>266</v>
      </c>
      <c r="I1370">
        <v>98</v>
      </c>
    </row>
    <row r="1371" spans="1:10" x14ac:dyDescent="0.2">
      <c r="A1371" t="s">
        <v>395</v>
      </c>
      <c r="B1371" t="s">
        <v>316</v>
      </c>
      <c r="C1371" t="s">
        <v>253</v>
      </c>
      <c r="D1371" t="s">
        <v>254</v>
      </c>
      <c r="E1371">
        <v>3851</v>
      </c>
      <c r="F1371" t="s">
        <v>2856</v>
      </c>
      <c r="G1371" t="s">
        <v>259</v>
      </c>
      <c r="H1371" t="s">
        <v>266</v>
      </c>
      <c r="I1371">
        <v>65</v>
      </c>
    </row>
    <row r="1372" spans="1:10" x14ac:dyDescent="0.2">
      <c r="A1372" t="s">
        <v>395</v>
      </c>
      <c r="B1372" t="s">
        <v>316</v>
      </c>
      <c r="C1372" t="s">
        <v>253</v>
      </c>
      <c r="D1372" t="s">
        <v>254</v>
      </c>
      <c r="E1372">
        <v>3853</v>
      </c>
      <c r="F1372" t="s">
        <v>2559</v>
      </c>
      <c r="G1372" t="s">
        <v>255</v>
      </c>
      <c r="H1372" t="s">
        <v>266</v>
      </c>
      <c r="I1372">
        <v>100</v>
      </c>
    </row>
    <row r="1373" spans="1:10" x14ac:dyDescent="0.2">
      <c r="A1373" t="s">
        <v>395</v>
      </c>
      <c r="B1373" t="s">
        <v>316</v>
      </c>
      <c r="C1373" t="s">
        <v>253</v>
      </c>
      <c r="D1373" t="s">
        <v>254</v>
      </c>
      <c r="E1373">
        <v>3858</v>
      </c>
      <c r="F1373" t="s">
        <v>2560</v>
      </c>
      <c r="G1373" t="s">
        <v>259</v>
      </c>
      <c r="H1373" t="s">
        <v>266</v>
      </c>
      <c r="I1373">
        <v>77</v>
      </c>
    </row>
    <row r="1374" spans="1:10" x14ac:dyDescent="0.2">
      <c r="A1374" t="s">
        <v>395</v>
      </c>
      <c r="B1374" t="s">
        <v>316</v>
      </c>
      <c r="C1374" t="s">
        <v>262</v>
      </c>
      <c r="D1374" t="s">
        <v>258</v>
      </c>
      <c r="E1374">
        <v>3906</v>
      </c>
      <c r="F1374" t="s">
        <v>3052</v>
      </c>
      <c r="G1374" t="s">
        <v>267</v>
      </c>
      <c r="H1374" t="s">
        <v>266</v>
      </c>
      <c r="I1374">
        <v>368</v>
      </c>
    </row>
    <row r="1375" spans="1:10" x14ac:dyDescent="0.2">
      <c r="A1375" t="s">
        <v>395</v>
      </c>
      <c r="B1375" t="s">
        <v>316</v>
      </c>
      <c r="C1375" t="s">
        <v>262</v>
      </c>
      <c r="D1375" t="s">
        <v>254</v>
      </c>
      <c r="E1375">
        <v>3909</v>
      </c>
      <c r="F1375" t="s">
        <v>1435</v>
      </c>
      <c r="G1375" t="s">
        <v>255</v>
      </c>
      <c r="H1375" t="s">
        <v>266</v>
      </c>
      <c r="I1375">
        <v>49</v>
      </c>
    </row>
    <row r="1376" spans="1:10" x14ac:dyDescent="0.2">
      <c r="A1376" t="s">
        <v>395</v>
      </c>
      <c r="B1376" t="s">
        <v>316</v>
      </c>
      <c r="C1376" t="s">
        <v>262</v>
      </c>
      <c r="D1376" t="s">
        <v>258</v>
      </c>
      <c r="E1376">
        <v>3911</v>
      </c>
      <c r="F1376" t="s">
        <v>2561</v>
      </c>
      <c r="G1376" t="s">
        <v>267</v>
      </c>
      <c r="H1376" t="s">
        <v>266</v>
      </c>
      <c r="I1376">
        <v>134</v>
      </c>
    </row>
    <row r="1377" spans="1:9" x14ac:dyDescent="0.2">
      <c r="A1377" t="s">
        <v>395</v>
      </c>
      <c r="B1377" t="s">
        <v>316</v>
      </c>
      <c r="C1377" t="s">
        <v>253</v>
      </c>
      <c r="D1377" t="s">
        <v>254</v>
      </c>
      <c r="E1377">
        <v>3917</v>
      </c>
      <c r="F1377" t="s">
        <v>2562</v>
      </c>
      <c r="G1377" t="s">
        <v>267</v>
      </c>
      <c r="H1377" t="s">
        <v>266</v>
      </c>
      <c r="I1377">
        <v>83</v>
      </c>
    </row>
    <row r="1378" spans="1:9" x14ac:dyDescent="0.2">
      <c r="A1378" t="s">
        <v>395</v>
      </c>
      <c r="B1378" t="s">
        <v>316</v>
      </c>
      <c r="C1378" t="s">
        <v>262</v>
      </c>
      <c r="D1378" t="s">
        <v>254</v>
      </c>
      <c r="E1378">
        <v>3928</v>
      </c>
      <c r="F1378" t="s">
        <v>2563</v>
      </c>
      <c r="G1378" t="s">
        <v>255</v>
      </c>
      <c r="H1378" t="s">
        <v>266</v>
      </c>
      <c r="I1378">
        <v>59</v>
      </c>
    </row>
    <row r="1379" spans="1:9" x14ac:dyDescent="0.2">
      <c r="A1379" t="s">
        <v>395</v>
      </c>
      <c r="B1379" t="s">
        <v>316</v>
      </c>
      <c r="C1379" t="s">
        <v>262</v>
      </c>
      <c r="D1379" t="s">
        <v>254</v>
      </c>
      <c r="E1379">
        <v>3961</v>
      </c>
      <c r="F1379" t="s">
        <v>2564</v>
      </c>
      <c r="G1379" t="s">
        <v>267</v>
      </c>
      <c r="H1379" t="s">
        <v>266</v>
      </c>
      <c r="I1379">
        <v>39</v>
      </c>
    </row>
    <row r="1380" spans="1:9" x14ac:dyDescent="0.2">
      <c r="A1380" t="s">
        <v>395</v>
      </c>
      <c r="B1380" t="s">
        <v>316</v>
      </c>
      <c r="C1380" t="s">
        <v>253</v>
      </c>
      <c r="D1380" t="s">
        <v>254</v>
      </c>
      <c r="E1380">
        <v>3963</v>
      </c>
      <c r="F1380" t="s">
        <v>489</v>
      </c>
      <c r="G1380" t="s">
        <v>255</v>
      </c>
      <c r="H1380" t="s">
        <v>266</v>
      </c>
      <c r="I1380">
        <v>151</v>
      </c>
    </row>
    <row r="1381" spans="1:9" x14ac:dyDescent="0.2">
      <c r="A1381" t="s">
        <v>395</v>
      </c>
      <c r="B1381" t="s">
        <v>316</v>
      </c>
      <c r="C1381" t="s">
        <v>262</v>
      </c>
      <c r="D1381" t="s">
        <v>254</v>
      </c>
      <c r="E1381">
        <v>3964</v>
      </c>
      <c r="F1381" t="s">
        <v>1436</v>
      </c>
      <c r="G1381" t="s">
        <v>255</v>
      </c>
      <c r="H1381" t="s">
        <v>266</v>
      </c>
      <c r="I1381">
        <v>340</v>
      </c>
    </row>
    <row r="1382" spans="1:9" x14ac:dyDescent="0.2">
      <c r="A1382" t="s">
        <v>395</v>
      </c>
      <c r="B1382" t="s">
        <v>316</v>
      </c>
      <c r="C1382" t="s">
        <v>257</v>
      </c>
      <c r="D1382" t="s">
        <v>254</v>
      </c>
      <c r="E1382">
        <v>3965</v>
      </c>
      <c r="F1382" t="s">
        <v>2565</v>
      </c>
      <c r="G1382" t="s">
        <v>263</v>
      </c>
      <c r="H1382" t="s">
        <v>266</v>
      </c>
      <c r="I1382">
        <v>76</v>
      </c>
    </row>
    <row r="1383" spans="1:9" x14ac:dyDescent="0.2">
      <c r="A1383" t="s">
        <v>395</v>
      </c>
      <c r="B1383" t="s">
        <v>316</v>
      </c>
      <c r="C1383" t="s">
        <v>262</v>
      </c>
      <c r="D1383" t="s">
        <v>258</v>
      </c>
      <c r="E1383">
        <v>3981</v>
      </c>
      <c r="F1383" t="s">
        <v>2566</v>
      </c>
      <c r="G1383" t="s">
        <v>255</v>
      </c>
      <c r="H1383" t="s">
        <v>266</v>
      </c>
      <c r="I1383">
        <v>76</v>
      </c>
    </row>
    <row r="1384" spans="1:9" x14ac:dyDescent="0.2">
      <c r="A1384" t="s">
        <v>395</v>
      </c>
      <c r="B1384" t="s">
        <v>316</v>
      </c>
      <c r="C1384" t="s">
        <v>262</v>
      </c>
      <c r="D1384" t="s">
        <v>254</v>
      </c>
      <c r="E1384">
        <v>3983</v>
      </c>
      <c r="F1384" t="s">
        <v>2567</v>
      </c>
      <c r="G1384" t="s">
        <v>255</v>
      </c>
      <c r="H1384" t="s">
        <v>266</v>
      </c>
      <c r="I1384">
        <v>594</v>
      </c>
    </row>
    <row r="1385" spans="1:9" x14ac:dyDescent="0.2">
      <c r="A1385" t="s">
        <v>395</v>
      </c>
      <c r="B1385" t="s">
        <v>316</v>
      </c>
      <c r="C1385" t="s">
        <v>253</v>
      </c>
      <c r="D1385" t="s">
        <v>254</v>
      </c>
      <c r="E1385">
        <v>3987</v>
      </c>
      <c r="F1385" t="s">
        <v>2568</v>
      </c>
      <c r="G1385" t="s">
        <v>267</v>
      </c>
      <c r="H1385" t="s">
        <v>266</v>
      </c>
      <c r="I1385">
        <v>71</v>
      </c>
    </row>
    <row r="1386" spans="1:9" x14ac:dyDescent="0.2">
      <c r="A1386" t="s">
        <v>395</v>
      </c>
      <c r="B1386" t="s">
        <v>316</v>
      </c>
      <c r="C1386" t="s">
        <v>257</v>
      </c>
      <c r="D1386" t="s">
        <v>254</v>
      </c>
      <c r="E1386">
        <v>3999</v>
      </c>
      <c r="F1386" t="s">
        <v>2569</v>
      </c>
      <c r="G1386" t="s">
        <v>267</v>
      </c>
      <c r="H1386" t="s">
        <v>266</v>
      </c>
      <c r="I1386">
        <v>40</v>
      </c>
    </row>
    <row r="1387" spans="1:9" x14ac:dyDescent="0.2">
      <c r="A1387" t="s">
        <v>395</v>
      </c>
      <c r="B1387" t="s">
        <v>316</v>
      </c>
      <c r="C1387" t="s">
        <v>253</v>
      </c>
      <c r="D1387" t="s">
        <v>254</v>
      </c>
      <c r="E1387">
        <v>4047</v>
      </c>
      <c r="F1387" t="s">
        <v>2570</v>
      </c>
      <c r="G1387" t="s">
        <v>255</v>
      </c>
      <c r="H1387" t="s">
        <v>268</v>
      </c>
      <c r="I1387">
        <v>604</v>
      </c>
    </row>
    <row r="1388" spans="1:9" x14ac:dyDescent="0.2">
      <c r="A1388" t="s">
        <v>395</v>
      </c>
      <c r="B1388" t="s">
        <v>316</v>
      </c>
      <c r="C1388" t="s">
        <v>253</v>
      </c>
      <c r="D1388" t="s">
        <v>254</v>
      </c>
      <c r="E1388">
        <v>4098</v>
      </c>
      <c r="F1388" t="s">
        <v>2571</v>
      </c>
      <c r="G1388" t="s">
        <v>255</v>
      </c>
      <c r="H1388" t="s">
        <v>268</v>
      </c>
      <c r="I1388">
        <v>75</v>
      </c>
    </row>
    <row r="1389" spans="1:9" x14ac:dyDescent="0.2">
      <c r="A1389" t="s">
        <v>395</v>
      </c>
      <c r="B1389" t="s">
        <v>316</v>
      </c>
      <c r="C1389" t="s">
        <v>262</v>
      </c>
      <c r="D1389" t="s">
        <v>254</v>
      </c>
      <c r="E1389">
        <v>4221</v>
      </c>
      <c r="F1389" t="s">
        <v>2572</v>
      </c>
      <c r="G1389" t="s">
        <v>255</v>
      </c>
      <c r="H1389" t="s">
        <v>268</v>
      </c>
      <c r="I1389">
        <v>223</v>
      </c>
    </row>
    <row r="1390" spans="1:9" x14ac:dyDescent="0.2">
      <c r="A1390" t="s">
        <v>395</v>
      </c>
      <c r="B1390" t="s">
        <v>316</v>
      </c>
      <c r="C1390" t="s">
        <v>253</v>
      </c>
      <c r="D1390" t="s">
        <v>254</v>
      </c>
      <c r="E1390">
        <v>4222</v>
      </c>
      <c r="F1390" t="s">
        <v>3310</v>
      </c>
      <c r="G1390" t="s">
        <v>263</v>
      </c>
      <c r="H1390" t="s">
        <v>268</v>
      </c>
      <c r="I1390">
        <v>20</v>
      </c>
    </row>
    <row r="1391" spans="1:9" x14ac:dyDescent="0.2">
      <c r="A1391" t="s">
        <v>395</v>
      </c>
      <c r="B1391" t="s">
        <v>316</v>
      </c>
      <c r="C1391" t="s">
        <v>253</v>
      </c>
      <c r="D1391" t="s">
        <v>254</v>
      </c>
      <c r="E1391">
        <v>4234</v>
      </c>
      <c r="F1391" t="s">
        <v>1232</v>
      </c>
      <c r="G1391" t="s">
        <v>259</v>
      </c>
      <c r="H1391" t="s">
        <v>268</v>
      </c>
      <c r="I1391">
        <v>59</v>
      </c>
    </row>
    <row r="1392" spans="1:9" x14ac:dyDescent="0.2">
      <c r="A1392" t="s">
        <v>395</v>
      </c>
      <c r="B1392" t="s">
        <v>316</v>
      </c>
      <c r="C1392" t="s">
        <v>262</v>
      </c>
      <c r="D1392" t="s">
        <v>254</v>
      </c>
      <c r="E1392">
        <v>4235</v>
      </c>
      <c r="F1392" t="s">
        <v>2573</v>
      </c>
      <c r="G1392" t="s">
        <v>259</v>
      </c>
      <c r="H1392" t="s">
        <v>268</v>
      </c>
      <c r="I1392">
        <v>107</v>
      </c>
    </row>
    <row r="1393" spans="1:10" x14ac:dyDescent="0.2">
      <c r="A1393" t="s">
        <v>395</v>
      </c>
      <c r="B1393" t="s">
        <v>316</v>
      </c>
      <c r="C1393" t="s">
        <v>253</v>
      </c>
      <c r="D1393" t="s">
        <v>254</v>
      </c>
      <c r="E1393">
        <v>4242</v>
      </c>
      <c r="F1393" t="s">
        <v>1437</v>
      </c>
      <c r="G1393" t="s">
        <v>259</v>
      </c>
      <c r="H1393" t="s">
        <v>268</v>
      </c>
      <c r="I1393">
        <v>79</v>
      </c>
    </row>
    <row r="1394" spans="1:10" x14ac:dyDescent="0.2">
      <c r="A1394" t="s">
        <v>395</v>
      </c>
      <c r="B1394" t="s">
        <v>316</v>
      </c>
      <c r="C1394" t="s">
        <v>262</v>
      </c>
      <c r="D1394" t="s">
        <v>254</v>
      </c>
      <c r="E1394">
        <v>4286</v>
      </c>
      <c r="F1394" t="s">
        <v>2574</v>
      </c>
      <c r="G1394" t="s">
        <v>255</v>
      </c>
      <c r="H1394" t="s">
        <v>260</v>
      </c>
      <c r="I1394">
        <v>171</v>
      </c>
    </row>
    <row r="1395" spans="1:10" x14ac:dyDescent="0.2">
      <c r="A1395" t="s">
        <v>395</v>
      </c>
      <c r="B1395" t="s">
        <v>316</v>
      </c>
      <c r="C1395" t="s">
        <v>262</v>
      </c>
      <c r="D1395" t="s">
        <v>254</v>
      </c>
      <c r="E1395">
        <v>4392</v>
      </c>
      <c r="F1395" t="s">
        <v>1233</v>
      </c>
      <c r="G1395" t="s">
        <v>255</v>
      </c>
      <c r="H1395" t="s">
        <v>266</v>
      </c>
      <c r="I1395">
        <v>94</v>
      </c>
    </row>
    <row r="1396" spans="1:10" x14ac:dyDescent="0.2">
      <c r="A1396" t="s">
        <v>395</v>
      </c>
      <c r="B1396" t="s">
        <v>316</v>
      </c>
      <c r="C1396" t="s">
        <v>262</v>
      </c>
      <c r="D1396" t="s">
        <v>254</v>
      </c>
      <c r="E1396">
        <v>4420</v>
      </c>
      <c r="F1396" t="s">
        <v>2575</v>
      </c>
      <c r="G1396" t="s">
        <v>255</v>
      </c>
      <c r="H1396" t="s">
        <v>266</v>
      </c>
      <c r="I1396">
        <v>506</v>
      </c>
    </row>
    <row r="1397" spans="1:10" x14ac:dyDescent="0.2">
      <c r="A1397" t="s">
        <v>395</v>
      </c>
      <c r="B1397" t="s">
        <v>316</v>
      </c>
      <c r="C1397" t="s">
        <v>257</v>
      </c>
      <c r="D1397" t="s">
        <v>254</v>
      </c>
      <c r="E1397">
        <v>4421</v>
      </c>
      <c r="F1397" t="s">
        <v>1438</v>
      </c>
      <c r="G1397" t="s">
        <v>259</v>
      </c>
      <c r="H1397" t="s">
        <v>266</v>
      </c>
      <c r="I1397">
        <v>22</v>
      </c>
    </row>
    <row r="1398" spans="1:10" x14ac:dyDescent="0.2">
      <c r="A1398" t="s">
        <v>395</v>
      </c>
      <c r="B1398" t="s">
        <v>316</v>
      </c>
      <c r="C1398" t="s">
        <v>257</v>
      </c>
      <c r="D1398" t="s">
        <v>258</v>
      </c>
      <c r="E1398">
        <v>4445</v>
      </c>
      <c r="F1398" t="s">
        <v>2576</v>
      </c>
      <c r="G1398" t="s">
        <v>267</v>
      </c>
      <c r="H1398" t="s">
        <v>266</v>
      </c>
      <c r="I1398">
        <v>30</v>
      </c>
    </row>
    <row r="1399" spans="1:10" x14ac:dyDescent="0.2">
      <c r="A1399" t="s">
        <v>395</v>
      </c>
      <c r="B1399" t="s">
        <v>316</v>
      </c>
      <c r="C1399" t="s">
        <v>262</v>
      </c>
      <c r="D1399" t="s">
        <v>258</v>
      </c>
      <c r="E1399">
        <v>4448</v>
      </c>
      <c r="F1399" t="s">
        <v>495</v>
      </c>
      <c r="G1399" t="s">
        <v>267</v>
      </c>
      <c r="H1399" t="s">
        <v>266</v>
      </c>
      <c r="I1399">
        <v>343</v>
      </c>
    </row>
    <row r="1400" spans="1:10" x14ac:dyDescent="0.2">
      <c r="A1400" t="s">
        <v>395</v>
      </c>
      <c r="B1400" t="s">
        <v>316</v>
      </c>
      <c r="C1400" t="s">
        <v>262</v>
      </c>
      <c r="D1400" t="s">
        <v>254</v>
      </c>
      <c r="E1400">
        <v>4449</v>
      </c>
      <c r="F1400" t="s">
        <v>496</v>
      </c>
      <c r="G1400" t="s">
        <v>267</v>
      </c>
      <c r="H1400" t="s">
        <v>266</v>
      </c>
      <c r="I1400">
        <v>471</v>
      </c>
    </row>
    <row r="1401" spans="1:10" x14ac:dyDescent="0.2">
      <c r="A1401" t="s">
        <v>395</v>
      </c>
      <c r="B1401" t="s">
        <v>316</v>
      </c>
      <c r="C1401" t="s">
        <v>262</v>
      </c>
      <c r="D1401" t="s">
        <v>258</v>
      </c>
      <c r="E1401">
        <v>4476</v>
      </c>
      <c r="F1401" t="s">
        <v>499</v>
      </c>
      <c r="G1401" t="s">
        <v>267</v>
      </c>
      <c r="H1401" t="s">
        <v>266</v>
      </c>
      <c r="I1401">
        <v>81</v>
      </c>
    </row>
    <row r="1402" spans="1:10" x14ac:dyDescent="0.2">
      <c r="A1402" t="s">
        <v>395</v>
      </c>
      <c r="B1402" t="s">
        <v>316</v>
      </c>
      <c r="C1402" t="s">
        <v>264</v>
      </c>
      <c r="D1402" t="s">
        <v>254</v>
      </c>
      <c r="E1402">
        <v>4478</v>
      </c>
      <c r="F1402" t="s">
        <v>2577</v>
      </c>
      <c r="G1402" t="s">
        <v>267</v>
      </c>
      <c r="H1402" t="s">
        <v>266</v>
      </c>
      <c r="I1402" t="s">
        <v>286</v>
      </c>
      <c r="J1402" t="s">
        <v>3519</v>
      </c>
    </row>
    <row r="1403" spans="1:10" x14ac:dyDescent="0.2">
      <c r="A1403" t="s">
        <v>395</v>
      </c>
      <c r="B1403" t="s">
        <v>316</v>
      </c>
      <c r="C1403" t="s">
        <v>262</v>
      </c>
      <c r="D1403" t="s">
        <v>254</v>
      </c>
      <c r="E1403">
        <v>4480</v>
      </c>
      <c r="F1403" t="s">
        <v>2578</v>
      </c>
      <c r="G1403" t="s">
        <v>267</v>
      </c>
      <c r="H1403" t="s">
        <v>266</v>
      </c>
      <c r="I1403">
        <v>377</v>
      </c>
    </row>
    <row r="1404" spans="1:10" x14ac:dyDescent="0.2">
      <c r="A1404" t="s">
        <v>395</v>
      </c>
      <c r="B1404" t="s">
        <v>316</v>
      </c>
      <c r="C1404" t="s">
        <v>262</v>
      </c>
      <c r="D1404" t="s">
        <v>254</v>
      </c>
      <c r="E1404">
        <v>4481</v>
      </c>
      <c r="F1404" t="s">
        <v>1234</v>
      </c>
      <c r="G1404" t="s">
        <v>263</v>
      </c>
      <c r="H1404" t="s">
        <v>266</v>
      </c>
      <c r="I1404">
        <v>228</v>
      </c>
    </row>
    <row r="1405" spans="1:10" x14ac:dyDescent="0.2">
      <c r="A1405" t="s">
        <v>395</v>
      </c>
      <c r="B1405" t="s">
        <v>316</v>
      </c>
      <c r="C1405" t="s">
        <v>262</v>
      </c>
      <c r="D1405" t="s">
        <v>254</v>
      </c>
      <c r="E1405">
        <v>4486</v>
      </c>
      <c r="F1405" t="s">
        <v>2741</v>
      </c>
      <c r="G1405" t="s">
        <v>267</v>
      </c>
      <c r="H1405" t="s">
        <v>266</v>
      </c>
      <c r="I1405">
        <v>48</v>
      </c>
    </row>
    <row r="1406" spans="1:10" x14ac:dyDescent="0.2">
      <c r="A1406" t="s">
        <v>395</v>
      </c>
      <c r="B1406" t="s">
        <v>316</v>
      </c>
      <c r="C1406" t="s">
        <v>253</v>
      </c>
      <c r="D1406" t="s">
        <v>254</v>
      </c>
      <c r="E1406">
        <v>4541</v>
      </c>
      <c r="F1406" t="s">
        <v>2579</v>
      </c>
      <c r="G1406" t="s">
        <v>255</v>
      </c>
      <c r="H1406" t="s">
        <v>300</v>
      </c>
      <c r="I1406">
        <v>874</v>
      </c>
    </row>
    <row r="1407" spans="1:10" x14ac:dyDescent="0.2">
      <c r="A1407" t="s">
        <v>395</v>
      </c>
      <c r="B1407" t="s">
        <v>316</v>
      </c>
      <c r="C1407" t="s">
        <v>253</v>
      </c>
      <c r="D1407" t="s">
        <v>254</v>
      </c>
      <c r="E1407">
        <v>4555</v>
      </c>
      <c r="F1407" t="s">
        <v>2580</v>
      </c>
      <c r="G1407" t="s">
        <v>255</v>
      </c>
      <c r="H1407" t="s">
        <v>300</v>
      </c>
      <c r="I1407" t="s">
        <v>322</v>
      </c>
      <c r="J1407" t="s">
        <v>3531</v>
      </c>
    </row>
    <row r="1408" spans="1:10" x14ac:dyDescent="0.2">
      <c r="A1408" t="s">
        <v>395</v>
      </c>
      <c r="B1408" t="s">
        <v>316</v>
      </c>
      <c r="C1408" t="s">
        <v>253</v>
      </c>
      <c r="D1408" t="s">
        <v>258</v>
      </c>
      <c r="E1408">
        <v>4571</v>
      </c>
      <c r="F1408" t="s">
        <v>2581</v>
      </c>
      <c r="G1408" t="s">
        <v>267</v>
      </c>
      <c r="H1408" t="s">
        <v>300</v>
      </c>
      <c r="I1408">
        <v>184</v>
      </c>
    </row>
    <row r="1409" spans="1:10" x14ac:dyDescent="0.2">
      <c r="A1409" t="s">
        <v>395</v>
      </c>
      <c r="B1409" t="s">
        <v>316</v>
      </c>
      <c r="C1409" t="s">
        <v>262</v>
      </c>
      <c r="D1409" t="s">
        <v>254</v>
      </c>
      <c r="E1409">
        <v>4579</v>
      </c>
      <c r="F1409" t="s">
        <v>2582</v>
      </c>
      <c r="G1409" t="s">
        <v>259</v>
      </c>
      <c r="H1409" t="s">
        <v>300</v>
      </c>
      <c r="I1409">
        <v>251</v>
      </c>
    </row>
    <row r="1410" spans="1:10" x14ac:dyDescent="0.2">
      <c r="A1410" t="s">
        <v>395</v>
      </c>
      <c r="B1410" t="s">
        <v>316</v>
      </c>
      <c r="C1410" t="s">
        <v>253</v>
      </c>
      <c r="D1410" t="s">
        <v>258</v>
      </c>
      <c r="E1410">
        <v>4594</v>
      </c>
      <c r="F1410" t="s">
        <v>2583</v>
      </c>
      <c r="G1410" t="s">
        <v>267</v>
      </c>
      <c r="H1410" t="s">
        <v>300</v>
      </c>
      <c r="I1410">
        <v>139</v>
      </c>
    </row>
    <row r="1411" spans="1:10" x14ac:dyDescent="0.2">
      <c r="A1411" t="s">
        <v>395</v>
      </c>
      <c r="B1411" t="s">
        <v>316</v>
      </c>
      <c r="C1411" t="s">
        <v>262</v>
      </c>
      <c r="D1411" t="s">
        <v>254</v>
      </c>
      <c r="E1411">
        <v>4633</v>
      </c>
      <c r="F1411" t="s">
        <v>2584</v>
      </c>
      <c r="G1411" t="s">
        <v>255</v>
      </c>
      <c r="H1411" t="s">
        <v>268</v>
      </c>
      <c r="I1411">
        <v>783</v>
      </c>
    </row>
    <row r="1412" spans="1:10" x14ac:dyDescent="0.2">
      <c r="A1412" t="s">
        <v>395</v>
      </c>
      <c r="B1412" t="s">
        <v>316</v>
      </c>
      <c r="C1412" t="s">
        <v>253</v>
      </c>
      <c r="D1412" t="s">
        <v>254</v>
      </c>
      <c r="E1412">
        <v>4653</v>
      </c>
      <c r="F1412" t="s">
        <v>2585</v>
      </c>
      <c r="G1412" t="s">
        <v>255</v>
      </c>
      <c r="H1412" t="s">
        <v>260</v>
      </c>
      <c r="I1412">
        <v>188</v>
      </c>
    </row>
    <row r="1413" spans="1:10" x14ac:dyDescent="0.2">
      <c r="A1413" t="s">
        <v>395</v>
      </c>
      <c r="B1413" t="s">
        <v>316</v>
      </c>
      <c r="C1413" t="s">
        <v>262</v>
      </c>
      <c r="D1413" t="s">
        <v>254</v>
      </c>
      <c r="E1413">
        <v>4669</v>
      </c>
      <c r="F1413" t="s">
        <v>2586</v>
      </c>
      <c r="G1413" t="s">
        <v>259</v>
      </c>
      <c r="H1413" t="s">
        <v>260</v>
      </c>
      <c r="I1413">
        <v>18</v>
      </c>
    </row>
    <row r="1414" spans="1:10" x14ac:dyDescent="0.2">
      <c r="A1414" t="s">
        <v>395</v>
      </c>
      <c r="B1414" t="s">
        <v>316</v>
      </c>
      <c r="C1414" t="s">
        <v>262</v>
      </c>
      <c r="D1414" t="s">
        <v>254</v>
      </c>
      <c r="E1414">
        <v>4725</v>
      </c>
      <c r="F1414" t="s">
        <v>2587</v>
      </c>
      <c r="G1414" t="s">
        <v>255</v>
      </c>
      <c r="H1414" t="s">
        <v>266</v>
      </c>
      <c r="I1414">
        <v>307</v>
      </c>
    </row>
    <row r="1415" spans="1:10" x14ac:dyDescent="0.2">
      <c r="A1415" t="s">
        <v>395</v>
      </c>
      <c r="B1415" t="s">
        <v>316</v>
      </c>
      <c r="C1415" t="s">
        <v>253</v>
      </c>
      <c r="D1415" t="s">
        <v>254</v>
      </c>
      <c r="E1415">
        <v>4833</v>
      </c>
      <c r="F1415" t="s">
        <v>2588</v>
      </c>
      <c r="G1415" t="s">
        <v>259</v>
      </c>
      <c r="H1415" t="s">
        <v>260</v>
      </c>
      <c r="I1415">
        <v>95</v>
      </c>
    </row>
    <row r="1416" spans="1:10" x14ac:dyDescent="0.2">
      <c r="A1416" t="s">
        <v>395</v>
      </c>
      <c r="B1416" t="s">
        <v>316</v>
      </c>
      <c r="C1416" t="s">
        <v>262</v>
      </c>
      <c r="D1416" t="s">
        <v>254</v>
      </c>
      <c r="E1416">
        <v>4927</v>
      </c>
      <c r="F1416" t="s">
        <v>2589</v>
      </c>
      <c r="G1416" t="s">
        <v>255</v>
      </c>
      <c r="H1416" t="s">
        <v>268</v>
      </c>
      <c r="I1416" t="s">
        <v>272</v>
      </c>
      <c r="J1416" t="s">
        <v>3831</v>
      </c>
    </row>
    <row r="1417" spans="1:10" x14ac:dyDescent="0.2">
      <c r="A1417" t="s">
        <v>395</v>
      </c>
      <c r="B1417" t="s">
        <v>316</v>
      </c>
      <c r="C1417" t="s">
        <v>262</v>
      </c>
      <c r="D1417" t="s">
        <v>254</v>
      </c>
      <c r="E1417">
        <v>5010</v>
      </c>
      <c r="F1417" t="s">
        <v>2590</v>
      </c>
      <c r="G1417" t="s">
        <v>263</v>
      </c>
      <c r="H1417" t="s">
        <v>1195</v>
      </c>
      <c r="I1417">
        <v>50</v>
      </c>
    </row>
    <row r="1418" spans="1:10" x14ac:dyDescent="0.2">
      <c r="A1418" t="s">
        <v>395</v>
      </c>
      <c r="B1418" t="s">
        <v>316</v>
      </c>
      <c r="C1418" t="s">
        <v>253</v>
      </c>
      <c r="D1418" t="s">
        <v>254</v>
      </c>
      <c r="E1418">
        <v>5019</v>
      </c>
      <c r="F1418" t="s">
        <v>1470</v>
      </c>
      <c r="G1418" t="s">
        <v>255</v>
      </c>
      <c r="H1418" t="s">
        <v>1195</v>
      </c>
      <c r="I1418" t="s">
        <v>332</v>
      </c>
      <c r="J1418" t="s">
        <v>3832</v>
      </c>
    </row>
    <row r="1419" spans="1:10" x14ac:dyDescent="0.2">
      <c r="A1419" t="s">
        <v>395</v>
      </c>
      <c r="B1419" t="s">
        <v>316</v>
      </c>
      <c r="C1419" t="s">
        <v>253</v>
      </c>
      <c r="D1419" t="s">
        <v>254</v>
      </c>
      <c r="E1419">
        <v>5290</v>
      </c>
      <c r="F1419" t="s">
        <v>2591</v>
      </c>
      <c r="G1419" t="s">
        <v>263</v>
      </c>
      <c r="H1419" t="s">
        <v>297</v>
      </c>
      <c r="I1419">
        <v>237</v>
      </c>
    </row>
    <row r="1420" spans="1:10" x14ac:dyDescent="0.2">
      <c r="A1420" t="s">
        <v>395</v>
      </c>
      <c r="B1420" t="s">
        <v>316</v>
      </c>
      <c r="C1420" t="s">
        <v>262</v>
      </c>
      <c r="D1420" t="s">
        <v>254</v>
      </c>
      <c r="E1420">
        <v>5310</v>
      </c>
      <c r="F1420" t="s">
        <v>1440</v>
      </c>
      <c r="G1420" t="s">
        <v>255</v>
      </c>
      <c r="H1420" t="s">
        <v>297</v>
      </c>
      <c r="I1420">
        <v>456</v>
      </c>
    </row>
    <row r="1421" spans="1:10" x14ac:dyDescent="0.2">
      <c r="A1421" t="s">
        <v>395</v>
      </c>
      <c r="B1421" t="s">
        <v>316</v>
      </c>
      <c r="C1421" t="s">
        <v>262</v>
      </c>
      <c r="D1421" t="s">
        <v>254</v>
      </c>
      <c r="E1421">
        <v>5337</v>
      </c>
      <c r="F1421" t="s">
        <v>2592</v>
      </c>
      <c r="G1421" t="s">
        <v>255</v>
      </c>
      <c r="H1421" t="s">
        <v>297</v>
      </c>
      <c r="I1421">
        <v>34</v>
      </c>
    </row>
    <row r="1422" spans="1:10" x14ac:dyDescent="0.2">
      <c r="A1422" t="s">
        <v>395</v>
      </c>
      <c r="B1422" t="s">
        <v>316</v>
      </c>
      <c r="C1422" t="s">
        <v>262</v>
      </c>
      <c r="D1422" t="s">
        <v>254</v>
      </c>
      <c r="E1422">
        <v>5699</v>
      </c>
      <c r="F1422" t="s">
        <v>2593</v>
      </c>
      <c r="G1422" t="s">
        <v>259</v>
      </c>
      <c r="H1422" t="s">
        <v>599</v>
      </c>
      <c r="I1422">
        <v>46</v>
      </c>
    </row>
    <row r="1423" spans="1:10" x14ac:dyDescent="0.2">
      <c r="A1423" t="s">
        <v>395</v>
      </c>
      <c r="B1423" t="s">
        <v>316</v>
      </c>
      <c r="C1423" t="s">
        <v>253</v>
      </c>
      <c r="D1423" t="s">
        <v>254</v>
      </c>
      <c r="E1423">
        <v>5918</v>
      </c>
      <c r="F1423" t="s">
        <v>2594</v>
      </c>
      <c r="G1423" t="s">
        <v>263</v>
      </c>
      <c r="H1423" t="s">
        <v>270</v>
      </c>
      <c r="I1423">
        <v>137</v>
      </c>
    </row>
    <row r="1424" spans="1:10" x14ac:dyDescent="0.2">
      <c r="A1424" t="s">
        <v>395</v>
      </c>
      <c r="B1424" t="s">
        <v>316</v>
      </c>
      <c r="C1424" t="s">
        <v>262</v>
      </c>
      <c r="D1424" t="s">
        <v>254</v>
      </c>
      <c r="E1424">
        <v>5959</v>
      </c>
      <c r="F1424" t="s">
        <v>1235</v>
      </c>
      <c r="G1424" t="s">
        <v>255</v>
      </c>
      <c r="H1424" t="s">
        <v>270</v>
      </c>
      <c r="I1424">
        <v>483</v>
      </c>
    </row>
    <row r="1425" spans="1:10" x14ac:dyDescent="0.2">
      <c r="A1425" t="s">
        <v>395</v>
      </c>
      <c r="B1425" t="s">
        <v>316</v>
      </c>
      <c r="C1425" t="s">
        <v>264</v>
      </c>
      <c r="D1425" t="s">
        <v>254</v>
      </c>
      <c r="E1425">
        <v>5987</v>
      </c>
      <c r="F1425" t="s">
        <v>2595</v>
      </c>
      <c r="G1425" t="s">
        <v>259</v>
      </c>
      <c r="H1425" t="s">
        <v>270</v>
      </c>
      <c r="I1425">
        <v>16</v>
      </c>
    </row>
    <row r="1426" spans="1:10" x14ac:dyDescent="0.2">
      <c r="A1426" t="s">
        <v>395</v>
      </c>
      <c r="B1426" t="s">
        <v>316</v>
      </c>
      <c r="C1426" t="s">
        <v>264</v>
      </c>
      <c r="D1426" t="s">
        <v>254</v>
      </c>
      <c r="E1426">
        <v>6038</v>
      </c>
      <c r="F1426" t="s">
        <v>1236</v>
      </c>
      <c r="G1426" t="s">
        <v>267</v>
      </c>
      <c r="H1426" t="s">
        <v>260</v>
      </c>
      <c r="I1426">
        <v>44</v>
      </c>
    </row>
    <row r="1427" spans="1:10" x14ac:dyDescent="0.2">
      <c r="A1427" t="s">
        <v>395</v>
      </c>
      <c r="B1427" t="s">
        <v>316</v>
      </c>
      <c r="C1427" t="s">
        <v>262</v>
      </c>
      <c r="D1427" t="s">
        <v>254</v>
      </c>
      <c r="E1427">
        <v>6054</v>
      </c>
      <c r="F1427" t="s">
        <v>2596</v>
      </c>
      <c r="G1427" t="s">
        <v>255</v>
      </c>
      <c r="H1427" t="s">
        <v>260</v>
      </c>
      <c r="I1427">
        <v>83</v>
      </c>
    </row>
    <row r="1428" spans="1:10" x14ac:dyDescent="0.2">
      <c r="A1428" t="s">
        <v>395</v>
      </c>
      <c r="B1428" t="s">
        <v>316</v>
      </c>
      <c r="C1428" t="s">
        <v>253</v>
      </c>
      <c r="D1428" t="s">
        <v>254</v>
      </c>
      <c r="E1428">
        <v>6069</v>
      </c>
      <c r="F1428" t="s">
        <v>2597</v>
      </c>
      <c r="G1428" t="s">
        <v>267</v>
      </c>
      <c r="H1428" t="s">
        <v>260</v>
      </c>
      <c r="I1428">
        <v>53</v>
      </c>
    </row>
    <row r="1429" spans="1:10" x14ac:dyDescent="0.2">
      <c r="A1429" t="s">
        <v>395</v>
      </c>
      <c r="B1429" t="s">
        <v>316</v>
      </c>
      <c r="C1429" t="s">
        <v>262</v>
      </c>
      <c r="D1429" t="s">
        <v>254</v>
      </c>
      <c r="E1429">
        <v>6071</v>
      </c>
      <c r="F1429" t="s">
        <v>2598</v>
      </c>
      <c r="G1429" t="s">
        <v>255</v>
      </c>
      <c r="H1429" t="s">
        <v>260</v>
      </c>
      <c r="I1429">
        <v>533</v>
      </c>
    </row>
    <row r="1430" spans="1:10" x14ac:dyDescent="0.2">
      <c r="A1430" t="s">
        <v>395</v>
      </c>
      <c r="B1430" t="s">
        <v>316</v>
      </c>
      <c r="C1430" t="s">
        <v>253</v>
      </c>
      <c r="D1430" t="s">
        <v>254</v>
      </c>
      <c r="E1430">
        <v>6082</v>
      </c>
      <c r="F1430" t="s">
        <v>504</v>
      </c>
      <c r="G1430" t="s">
        <v>255</v>
      </c>
      <c r="H1430" t="s">
        <v>260</v>
      </c>
      <c r="I1430">
        <v>200</v>
      </c>
    </row>
    <row r="1431" spans="1:10" x14ac:dyDescent="0.2">
      <c r="A1431" t="s">
        <v>395</v>
      </c>
      <c r="B1431" t="s">
        <v>316</v>
      </c>
      <c r="C1431" t="s">
        <v>257</v>
      </c>
      <c r="D1431" t="s">
        <v>254</v>
      </c>
      <c r="E1431">
        <v>6094</v>
      </c>
      <c r="F1431" t="s">
        <v>2599</v>
      </c>
      <c r="G1431" t="s">
        <v>267</v>
      </c>
      <c r="H1431" t="s">
        <v>260</v>
      </c>
      <c r="I1431">
        <v>191</v>
      </c>
    </row>
    <row r="1432" spans="1:10" x14ac:dyDescent="0.2">
      <c r="A1432" t="s">
        <v>395</v>
      </c>
      <c r="B1432" t="s">
        <v>316</v>
      </c>
      <c r="C1432" t="s">
        <v>253</v>
      </c>
      <c r="D1432" t="s">
        <v>254</v>
      </c>
      <c r="E1432">
        <v>6098</v>
      </c>
      <c r="F1432" t="s">
        <v>1441</v>
      </c>
      <c r="G1432" t="s">
        <v>255</v>
      </c>
      <c r="H1432" t="s">
        <v>260</v>
      </c>
      <c r="I1432" t="s">
        <v>3833</v>
      </c>
      <c r="J1432" t="s">
        <v>3834</v>
      </c>
    </row>
    <row r="1433" spans="1:10" x14ac:dyDescent="0.2">
      <c r="A1433" t="s">
        <v>395</v>
      </c>
      <c r="B1433" t="s">
        <v>316</v>
      </c>
      <c r="C1433" t="s">
        <v>262</v>
      </c>
      <c r="D1433" t="s">
        <v>254</v>
      </c>
      <c r="E1433">
        <v>6143</v>
      </c>
      <c r="F1433" t="s">
        <v>2600</v>
      </c>
      <c r="G1433" t="s">
        <v>255</v>
      </c>
      <c r="H1433" t="s">
        <v>276</v>
      </c>
      <c r="I1433">
        <v>471</v>
      </c>
    </row>
    <row r="1434" spans="1:10" x14ac:dyDescent="0.2">
      <c r="A1434" t="s">
        <v>395</v>
      </c>
      <c r="B1434" t="s">
        <v>316</v>
      </c>
      <c r="C1434" t="s">
        <v>253</v>
      </c>
      <c r="D1434" t="s">
        <v>254</v>
      </c>
      <c r="E1434">
        <v>6178</v>
      </c>
      <c r="F1434" t="s">
        <v>2601</v>
      </c>
      <c r="G1434" t="s">
        <v>255</v>
      </c>
      <c r="H1434" t="s">
        <v>260</v>
      </c>
      <c r="I1434" t="s">
        <v>3530</v>
      </c>
      <c r="J1434" t="s">
        <v>3835</v>
      </c>
    </row>
    <row r="1435" spans="1:10" x14ac:dyDescent="0.2">
      <c r="A1435" t="s">
        <v>395</v>
      </c>
      <c r="B1435" t="s">
        <v>316</v>
      </c>
      <c r="C1435" t="s">
        <v>253</v>
      </c>
      <c r="D1435" t="s">
        <v>254</v>
      </c>
      <c r="E1435">
        <v>6181</v>
      </c>
      <c r="F1435" t="s">
        <v>2602</v>
      </c>
      <c r="G1435" t="s">
        <v>267</v>
      </c>
      <c r="H1435" t="s">
        <v>260</v>
      </c>
      <c r="I1435">
        <v>44</v>
      </c>
    </row>
    <row r="1436" spans="1:10" x14ac:dyDescent="0.2">
      <c r="A1436" t="s">
        <v>395</v>
      </c>
      <c r="B1436" t="s">
        <v>316</v>
      </c>
      <c r="C1436" t="s">
        <v>253</v>
      </c>
      <c r="D1436" t="s">
        <v>254</v>
      </c>
      <c r="E1436">
        <v>6190</v>
      </c>
      <c r="F1436" t="s">
        <v>2603</v>
      </c>
      <c r="G1436" t="s">
        <v>267</v>
      </c>
      <c r="H1436" t="s">
        <v>260</v>
      </c>
      <c r="I1436">
        <v>24</v>
      </c>
    </row>
    <row r="1437" spans="1:10" x14ac:dyDescent="0.2">
      <c r="A1437" t="s">
        <v>395</v>
      </c>
      <c r="B1437" t="s">
        <v>316</v>
      </c>
      <c r="C1437" t="s">
        <v>253</v>
      </c>
      <c r="D1437" t="s">
        <v>258</v>
      </c>
      <c r="E1437">
        <v>6232</v>
      </c>
      <c r="F1437" t="s">
        <v>2604</v>
      </c>
      <c r="G1437" t="s">
        <v>267</v>
      </c>
      <c r="H1437" t="s">
        <v>276</v>
      </c>
      <c r="I1437">
        <v>405</v>
      </c>
    </row>
    <row r="1438" spans="1:10" x14ac:dyDescent="0.2">
      <c r="A1438" t="s">
        <v>395</v>
      </c>
      <c r="B1438" t="s">
        <v>316</v>
      </c>
      <c r="C1438" t="s">
        <v>257</v>
      </c>
      <c r="D1438" t="s">
        <v>258</v>
      </c>
      <c r="E1438">
        <v>6233</v>
      </c>
      <c r="F1438" t="s">
        <v>2605</v>
      </c>
      <c r="G1438" t="s">
        <v>259</v>
      </c>
      <c r="H1438" t="s">
        <v>276</v>
      </c>
      <c r="I1438">
        <v>36</v>
      </c>
    </row>
    <row r="1439" spans="1:10" x14ac:dyDescent="0.2">
      <c r="A1439" t="s">
        <v>395</v>
      </c>
      <c r="B1439" t="s">
        <v>316</v>
      </c>
      <c r="C1439" t="s">
        <v>262</v>
      </c>
      <c r="D1439" t="s">
        <v>254</v>
      </c>
      <c r="E1439">
        <v>6266</v>
      </c>
      <c r="F1439" t="s">
        <v>2606</v>
      </c>
      <c r="G1439" t="s">
        <v>255</v>
      </c>
      <c r="H1439" t="s">
        <v>276</v>
      </c>
      <c r="I1439">
        <v>171</v>
      </c>
    </row>
    <row r="1440" spans="1:10" x14ac:dyDescent="0.2">
      <c r="A1440" t="s">
        <v>395</v>
      </c>
      <c r="B1440" t="s">
        <v>316</v>
      </c>
      <c r="C1440" t="s">
        <v>262</v>
      </c>
      <c r="D1440" t="s">
        <v>254</v>
      </c>
      <c r="E1440">
        <v>6310</v>
      </c>
      <c r="F1440" t="s">
        <v>2607</v>
      </c>
      <c r="G1440" t="s">
        <v>255</v>
      </c>
      <c r="H1440" t="s">
        <v>276</v>
      </c>
      <c r="I1440">
        <v>354</v>
      </c>
    </row>
    <row r="1441" spans="1:10" x14ac:dyDescent="0.2">
      <c r="A1441" t="s">
        <v>395</v>
      </c>
      <c r="B1441" t="s">
        <v>316</v>
      </c>
      <c r="C1441" t="s">
        <v>253</v>
      </c>
      <c r="D1441" t="s">
        <v>254</v>
      </c>
      <c r="E1441">
        <v>6319</v>
      </c>
      <c r="F1441" t="s">
        <v>2608</v>
      </c>
      <c r="G1441" t="s">
        <v>255</v>
      </c>
      <c r="H1441" t="s">
        <v>599</v>
      </c>
      <c r="I1441">
        <v>256</v>
      </c>
    </row>
    <row r="1442" spans="1:10" x14ac:dyDescent="0.2">
      <c r="A1442" t="s">
        <v>395</v>
      </c>
      <c r="B1442" t="s">
        <v>316</v>
      </c>
      <c r="C1442" t="s">
        <v>262</v>
      </c>
      <c r="D1442" t="s">
        <v>254</v>
      </c>
      <c r="E1442">
        <v>6326</v>
      </c>
      <c r="F1442" t="s">
        <v>2609</v>
      </c>
      <c r="G1442" t="s">
        <v>255</v>
      </c>
      <c r="H1442" t="s">
        <v>276</v>
      </c>
      <c r="I1442" t="s">
        <v>1391</v>
      </c>
      <c r="J1442" t="s">
        <v>3427</v>
      </c>
    </row>
    <row r="1443" spans="1:10" x14ac:dyDescent="0.2">
      <c r="A1443" t="s">
        <v>395</v>
      </c>
      <c r="B1443" t="s">
        <v>316</v>
      </c>
      <c r="C1443" t="s">
        <v>253</v>
      </c>
      <c r="D1443" t="s">
        <v>254</v>
      </c>
      <c r="E1443">
        <v>6343</v>
      </c>
      <c r="F1443" t="s">
        <v>2610</v>
      </c>
      <c r="G1443" t="s">
        <v>263</v>
      </c>
      <c r="H1443" t="s">
        <v>276</v>
      </c>
      <c r="I1443">
        <v>75</v>
      </c>
    </row>
    <row r="1444" spans="1:10" x14ac:dyDescent="0.2">
      <c r="A1444" t="s">
        <v>395</v>
      </c>
      <c r="B1444" t="s">
        <v>316</v>
      </c>
      <c r="C1444" t="s">
        <v>262</v>
      </c>
      <c r="D1444" t="s">
        <v>254</v>
      </c>
      <c r="E1444">
        <v>6376</v>
      </c>
      <c r="F1444" t="s">
        <v>2611</v>
      </c>
      <c r="G1444" t="s">
        <v>255</v>
      </c>
      <c r="H1444" t="s">
        <v>331</v>
      </c>
      <c r="I1444" t="s">
        <v>286</v>
      </c>
      <c r="J1444" t="s">
        <v>3537</v>
      </c>
    </row>
    <row r="1445" spans="1:10" x14ac:dyDescent="0.2">
      <c r="A1445" t="s">
        <v>395</v>
      </c>
      <c r="B1445" t="s">
        <v>316</v>
      </c>
      <c r="C1445" t="s">
        <v>253</v>
      </c>
      <c r="D1445" t="s">
        <v>254</v>
      </c>
      <c r="E1445">
        <v>6462</v>
      </c>
      <c r="F1445" t="s">
        <v>2612</v>
      </c>
      <c r="G1445" t="s">
        <v>255</v>
      </c>
      <c r="H1445" t="s">
        <v>276</v>
      </c>
      <c r="I1445">
        <v>404</v>
      </c>
    </row>
    <row r="1446" spans="1:10" x14ac:dyDescent="0.2">
      <c r="A1446" t="s">
        <v>395</v>
      </c>
      <c r="B1446" t="s">
        <v>316</v>
      </c>
      <c r="C1446" t="s">
        <v>262</v>
      </c>
      <c r="D1446" t="s">
        <v>254</v>
      </c>
      <c r="E1446">
        <v>6497</v>
      </c>
      <c r="F1446" t="s">
        <v>2613</v>
      </c>
      <c r="G1446" t="s">
        <v>259</v>
      </c>
      <c r="H1446" t="s">
        <v>276</v>
      </c>
      <c r="I1446">
        <v>69</v>
      </c>
    </row>
    <row r="1447" spans="1:10" x14ac:dyDescent="0.2">
      <c r="A1447" t="s">
        <v>395</v>
      </c>
      <c r="B1447" t="s">
        <v>316</v>
      </c>
      <c r="C1447" t="s">
        <v>264</v>
      </c>
      <c r="D1447" t="s">
        <v>254</v>
      </c>
      <c r="E1447">
        <v>6531</v>
      </c>
      <c r="F1447" t="s">
        <v>2614</v>
      </c>
      <c r="G1447" t="s">
        <v>267</v>
      </c>
      <c r="H1447" t="s">
        <v>260</v>
      </c>
      <c r="I1447">
        <v>37</v>
      </c>
    </row>
    <row r="1448" spans="1:10" x14ac:dyDescent="0.2">
      <c r="A1448" t="s">
        <v>395</v>
      </c>
      <c r="B1448" t="s">
        <v>316</v>
      </c>
      <c r="C1448" t="s">
        <v>262</v>
      </c>
      <c r="D1448" t="s">
        <v>254</v>
      </c>
      <c r="E1448">
        <v>6533</v>
      </c>
      <c r="F1448" t="s">
        <v>2615</v>
      </c>
      <c r="G1448" t="s">
        <v>255</v>
      </c>
      <c r="H1448" t="s">
        <v>260</v>
      </c>
      <c r="I1448">
        <v>113</v>
      </c>
    </row>
    <row r="1449" spans="1:10" x14ac:dyDescent="0.2">
      <c r="A1449" t="s">
        <v>395</v>
      </c>
      <c r="B1449" t="s">
        <v>316</v>
      </c>
      <c r="C1449" t="s">
        <v>253</v>
      </c>
      <c r="D1449" t="s">
        <v>258</v>
      </c>
      <c r="E1449">
        <v>6545</v>
      </c>
      <c r="F1449" t="s">
        <v>2616</v>
      </c>
      <c r="G1449" t="s">
        <v>267</v>
      </c>
      <c r="H1449" t="s">
        <v>260</v>
      </c>
      <c r="I1449">
        <v>42</v>
      </c>
    </row>
    <row r="1450" spans="1:10" x14ac:dyDescent="0.2">
      <c r="A1450" t="s">
        <v>395</v>
      </c>
      <c r="B1450" t="s">
        <v>316</v>
      </c>
      <c r="C1450" t="s">
        <v>253</v>
      </c>
      <c r="D1450" t="s">
        <v>254</v>
      </c>
      <c r="E1450">
        <v>6550</v>
      </c>
      <c r="F1450" t="s">
        <v>1443</v>
      </c>
      <c r="G1450" t="s">
        <v>267</v>
      </c>
      <c r="H1450" t="s">
        <v>260</v>
      </c>
      <c r="I1450">
        <v>84</v>
      </c>
    </row>
    <row r="1451" spans="1:10" x14ac:dyDescent="0.2">
      <c r="A1451" t="s">
        <v>395</v>
      </c>
      <c r="B1451" t="s">
        <v>316</v>
      </c>
      <c r="C1451" t="s">
        <v>257</v>
      </c>
      <c r="D1451" t="s">
        <v>254</v>
      </c>
      <c r="E1451">
        <v>6551</v>
      </c>
      <c r="F1451" t="s">
        <v>2617</v>
      </c>
      <c r="G1451" t="s">
        <v>255</v>
      </c>
      <c r="H1451" t="s">
        <v>260</v>
      </c>
      <c r="I1451">
        <v>55</v>
      </c>
    </row>
    <row r="1452" spans="1:10" x14ac:dyDescent="0.2">
      <c r="A1452" t="s">
        <v>395</v>
      </c>
      <c r="B1452" t="s">
        <v>316</v>
      </c>
      <c r="C1452" t="s">
        <v>257</v>
      </c>
      <c r="D1452" t="s">
        <v>254</v>
      </c>
      <c r="E1452">
        <v>6554</v>
      </c>
      <c r="F1452" t="s">
        <v>2618</v>
      </c>
      <c r="G1452" t="s">
        <v>267</v>
      </c>
      <c r="H1452" t="s">
        <v>260</v>
      </c>
      <c r="I1452">
        <v>51</v>
      </c>
    </row>
    <row r="1453" spans="1:10" x14ac:dyDescent="0.2">
      <c r="A1453" t="s">
        <v>395</v>
      </c>
      <c r="B1453" t="s">
        <v>316</v>
      </c>
      <c r="C1453" t="s">
        <v>262</v>
      </c>
      <c r="D1453" t="s">
        <v>254</v>
      </c>
      <c r="E1453">
        <v>6561</v>
      </c>
      <c r="F1453" t="s">
        <v>2619</v>
      </c>
      <c r="G1453" t="s">
        <v>267</v>
      </c>
      <c r="H1453" t="s">
        <v>260</v>
      </c>
      <c r="I1453">
        <v>100</v>
      </c>
    </row>
    <row r="1454" spans="1:10" x14ac:dyDescent="0.2">
      <c r="A1454" t="s">
        <v>395</v>
      </c>
      <c r="B1454" t="s">
        <v>316</v>
      </c>
      <c r="C1454" t="s">
        <v>253</v>
      </c>
      <c r="D1454" t="s">
        <v>254</v>
      </c>
      <c r="E1454">
        <v>6575</v>
      </c>
      <c r="F1454" t="s">
        <v>2620</v>
      </c>
      <c r="G1454" t="s">
        <v>267</v>
      </c>
      <c r="H1454" t="s">
        <v>260</v>
      </c>
      <c r="I1454">
        <v>36</v>
      </c>
    </row>
    <row r="1455" spans="1:10" x14ac:dyDescent="0.2">
      <c r="A1455" t="s">
        <v>395</v>
      </c>
      <c r="B1455" t="s">
        <v>316</v>
      </c>
      <c r="C1455" t="s">
        <v>253</v>
      </c>
      <c r="D1455" t="s">
        <v>258</v>
      </c>
      <c r="E1455">
        <v>6580</v>
      </c>
      <c r="F1455" t="s">
        <v>2621</v>
      </c>
      <c r="G1455" t="s">
        <v>267</v>
      </c>
      <c r="H1455" t="s">
        <v>260</v>
      </c>
      <c r="I1455">
        <v>39</v>
      </c>
    </row>
    <row r="1456" spans="1:10" x14ac:dyDescent="0.2">
      <c r="A1456" t="s">
        <v>395</v>
      </c>
      <c r="B1456" t="s">
        <v>316</v>
      </c>
      <c r="C1456" t="s">
        <v>253</v>
      </c>
      <c r="D1456" t="s">
        <v>254</v>
      </c>
      <c r="E1456">
        <v>6615</v>
      </c>
      <c r="F1456" t="s">
        <v>2622</v>
      </c>
      <c r="G1456" t="s">
        <v>255</v>
      </c>
      <c r="H1456" t="s">
        <v>280</v>
      </c>
      <c r="I1456">
        <v>83</v>
      </c>
    </row>
    <row r="1457" spans="1:10" x14ac:dyDescent="0.2">
      <c r="A1457" t="s">
        <v>395</v>
      </c>
      <c r="B1457" t="s">
        <v>316</v>
      </c>
      <c r="C1457" t="s">
        <v>253</v>
      </c>
      <c r="D1457" t="s">
        <v>254</v>
      </c>
      <c r="E1457">
        <v>6618</v>
      </c>
      <c r="F1457" t="s">
        <v>1475</v>
      </c>
      <c r="G1457" t="s">
        <v>267</v>
      </c>
      <c r="H1457" t="s">
        <v>280</v>
      </c>
      <c r="I1457">
        <v>67</v>
      </c>
    </row>
    <row r="1458" spans="1:10" x14ac:dyDescent="0.2">
      <c r="A1458" t="s">
        <v>395</v>
      </c>
      <c r="B1458" t="s">
        <v>316</v>
      </c>
      <c r="C1458" t="s">
        <v>253</v>
      </c>
      <c r="D1458" t="s">
        <v>254</v>
      </c>
      <c r="E1458">
        <v>6625</v>
      </c>
      <c r="F1458" t="s">
        <v>2623</v>
      </c>
      <c r="G1458" t="s">
        <v>259</v>
      </c>
      <c r="H1458" t="s">
        <v>281</v>
      </c>
      <c r="I1458">
        <v>182</v>
      </c>
    </row>
    <row r="1459" spans="1:10" x14ac:dyDescent="0.2">
      <c r="A1459" t="s">
        <v>395</v>
      </c>
      <c r="B1459" t="s">
        <v>316</v>
      </c>
      <c r="C1459" t="s">
        <v>262</v>
      </c>
      <c r="D1459" t="s">
        <v>254</v>
      </c>
      <c r="E1459">
        <v>6635</v>
      </c>
      <c r="F1459" t="s">
        <v>2624</v>
      </c>
      <c r="G1459" t="s">
        <v>259</v>
      </c>
      <c r="H1459" t="s">
        <v>280</v>
      </c>
      <c r="I1459">
        <v>39</v>
      </c>
    </row>
    <row r="1460" spans="1:10" x14ac:dyDescent="0.2">
      <c r="A1460" t="s">
        <v>395</v>
      </c>
      <c r="B1460" t="s">
        <v>316</v>
      </c>
      <c r="C1460" t="s">
        <v>253</v>
      </c>
      <c r="D1460" t="s">
        <v>254</v>
      </c>
      <c r="E1460">
        <v>6658</v>
      </c>
      <c r="F1460" t="s">
        <v>2625</v>
      </c>
      <c r="G1460" t="s">
        <v>259</v>
      </c>
      <c r="H1460" t="s">
        <v>280</v>
      </c>
      <c r="I1460">
        <v>40</v>
      </c>
    </row>
    <row r="1461" spans="1:10" x14ac:dyDescent="0.2">
      <c r="A1461" t="s">
        <v>395</v>
      </c>
      <c r="B1461" t="s">
        <v>316</v>
      </c>
      <c r="C1461" t="s">
        <v>262</v>
      </c>
      <c r="D1461" t="s">
        <v>254</v>
      </c>
      <c r="E1461">
        <v>6694</v>
      </c>
      <c r="F1461" t="s">
        <v>2626</v>
      </c>
      <c r="G1461" t="s">
        <v>259</v>
      </c>
      <c r="H1461" t="s">
        <v>280</v>
      </c>
      <c r="I1461">
        <v>30</v>
      </c>
    </row>
    <row r="1462" spans="1:10" x14ac:dyDescent="0.2">
      <c r="A1462" t="s">
        <v>395</v>
      </c>
      <c r="B1462" t="s">
        <v>316</v>
      </c>
      <c r="C1462" t="s">
        <v>262</v>
      </c>
      <c r="D1462" t="s">
        <v>254</v>
      </c>
      <c r="E1462">
        <v>6697</v>
      </c>
      <c r="F1462" t="s">
        <v>2627</v>
      </c>
      <c r="G1462" t="s">
        <v>267</v>
      </c>
      <c r="H1462" t="s">
        <v>280</v>
      </c>
      <c r="I1462">
        <v>42</v>
      </c>
    </row>
    <row r="1463" spans="1:10" x14ac:dyDescent="0.2">
      <c r="A1463" t="s">
        <v>395</v>
      </c>
      <c r="B1463" t="s">
        <v>316</v>
      </c>
      <c r="C1463" t="s">
        <v>262</v>
      </c>
      <c r="D1463" t="s">
        <v>254</v>
      </c>
      <c r="E1463">
        <v>6789</v>
      </c>
      <c r="F1463" t="s">
        <v>2628</v>
      </c>
      <c r="G1463" t="s">
        <v>255</v>
      </c>
      <c r="H1463" t="s">
        <v>280</v>
      </c>
      <c r="I1463">
        <v>258</v>
      </c>
    </row>
    <row r="1464" spans="1:10" x14ac:dyDescent="0.2">
      <c r="A1464" t="s">
        <v>395</v>
      </c>
      <c r="B1464" t="s">
        <v>316</v>
      </c>
      <c r="C1464" t="s">
        <v>262</v>
      </c>
      <c r="D1464" t="s">
        <v>254</v>
      </c>
      <c r="E1464">
        <v>6835</v>
      </c>
      <c r="F1464" t="s">
        <v>2629</v>
      </c>
      <c r="G1464" t="s">
        <v>263</v>
      </c>
      <c r="H1464" t="s">
        <v>280</v>
      </c>
      <c r="I1464">
        <v>92</v>
      </c>
    </row>
    <row r="1465" spans="1:10" x14ac:dyDescent="0.2">
      <c r="A1465" t="s">
        <v>395</v>
      </c>
      <c r="B1465" t="s">
        <v>316</v>
      </c>
      <c r="C1465" t="s">
        <v>262</v>
      </c>
      <c r="D1465" t="s">
        <v>254</v>
      </c>
      <c r="E1465">
        <v>6856</v>
      </c>
      <c r="F1465" t="s">
        <v>2630</v>
      </c>
      <c r="G1465" t="s">
        <v>255</v>
      </c>
      <c r="H1465" t="s">
        <v>280</v>
      </c>
      <c r="I1465" t="s">
        <v>322</v>
      </c>
      <c r="J1465" t="s">
        <v>3415</v>
      </c>
    </row>
    <row r="1466" spans="1:10" x14ac:dyDescent="0.2">
      <c r="A1466" t="s">
        <v>395</v>
      </c>
      <c r="B1466" t="s">
        <v>316</v>
      </c>
      <c r="C1466" t="s">
        <v>253</v>
      </c>
      <c r="D1466" t="s">
        <v>254</v>
      </c>
      <c r="E1466">
        <v>6890</v>
      </c>
      <c r="F1466" t="s">
        <v>2631</v>
      </c>
      <c r="G1466" t="s">
        <v>259</v>
      </c>
      <c r="H1466" t="s">
        <v>280</v>
      </c>
      <c r="I1466">
        <v>313</v>
      </c>
    </row>
    <row r="1467" spans="1:10" x14ac:dyDescent="0.2">
      <c r="A1467" t="s">
        <v>395</v>
      </c>
      <c r="B1467" t="s">
        <v>316</v>
      </c>
      <c r="C1467" t="s">
        <v>262</v>
      </c>
      <c r="D1467" t="s">
        <v>254</v>
      </c>
      <c r="E1467">
        <v>6914</v>
      </c>
      <c r="F1467" t="s">
        <v>2632</v>
      </c>
      <c r="G1467" t="s">
        <v>255</v>
      </c>
      <c r="H1467" t="s">
        <v>280</v>
      </c>
      <c r="I1467">
        <v>583</v>
      </c>
    </row>
    <row r="1468" spans="1:10" x14ac:dyDescent="0.2">
      <c r="A1468" t="s">
        <v>395</v>
      </c>
      <c r="B1468" t="s">
        <v>316</v>
      </c>
      <c r="C1468" t="s">
        <v>262</v>
      </c>
      <c r="D1468" t="s">
        <v>254</v>
      </c>
      <c r="E1468">
        <v>6915</v>
      </c>
      <c r="F1468" t="s">
        <v>2633</v>
      </c>
      <c r="G1468" t="s">
        <v>255</v>
      </c>
      <c r="H1468" t="s">
        <v>280</v>
      </c>
      <c r="I1468">
        <v>290</v>
      </c>
    </row>
    <row r="1469" spans="1:10" x14ac:dyDescent="0.2">
      <c r="A1469" t="s">
        <v>395</v>
      </c>
      <c r="B1469" t="s">
        <v>316</v>
      </c>
      <c r="C1469" t="s">
        <v>253</v>
      </c>
      <c r="D1469" t="s">
        <v>254</v>
      </c>
      <c r="E1469">
        <v>7067</v>
      </c>
      <c r="F1469" t="s">
        <v>515</v>
      </c>
      <c r="G1469" t="s">
        <v>267</v>
      </c>
      <c r="H1469" t="s">
        <v>260</v>
      </c>
      <c r="I1469">
        <v>34</v>
      </c>
    </row>
    <row r="1470" spans="1:10" x14ac:dyDescent="0.2">
      <c r="A1470" t="s">
        <v>395</v>
      </c>
      <c r="B1470" t="s">
        <v>316</v>
      </c>
      <c r="C1470" t="s">
        <v>253</v>
      </c>
      <c r="D1470" t="s">
        <v>254</v>
      </c>
      <c r="E1470">
        <v>7070</v>
      </c>
      <c r="F1470" t="s">
        <v>392</v>
      </c>
      <c r="G1470" t="s">
        <v>259</v>
      </c>
      <c r="H1470" t="s">
        <v>260</v>
      </c>
      <c r="I1470">
        <v>61</v>
      </c>
    </row>
    <row r="1471" spans="1:10" x14ac:dyDescent="0.2">
      <c r="A1471" t="s">
        <v>395</v>
      </c>
      <c r="B1471" t="s">
        <v>316</v>
      </c>
      <c r="C1471" t="s">
        <v>253</v>
      </c>
      <c r="D1471" t="s">
        <v>254</v>
      </c>
      <c r="E1471">
        <v>7161</v>
      </c>
      <c r="F1471" t="s">
        <v>2634</v>
      </c>
      <c r="G1471" t="s">
        <v>255</v>
      </c>
      <c r="H1471" t="s">
        <v>413</v>
      </c>
      <c r="I1471">
        <v>190</v>
      </c>
    </row>
    <row r="1472" spans="1:10" x14ac:dyDescent="0.2">
      <c r="A1472" t="s">
        <v>395</v>
      </c>
      <c r="B1472" t="s">
        <v>316</v>
      </c>
      <c r="C1472" t="s">
        <v>253</v>
      </c>
      <c r="D1472" t="s">
        <v>254</v>
      </c>
      <c r="E1472">
        <v>7181</v>
      </c>
      <c r="F1472" t="s">
        <v>1445</v>
      </c>
      <c r="G1472" t="s">
        <v>255</v>
      </c>
      <c r="H1472" t="s">
        <v>565</v>
      </c>
      <c r="I1472" t="s">
        <v>339</v>
      </c>
      <c r="J1472" t="s">
        <v>3836</v>
      </c>
    </row>
    <row r="1473" spans="1:10" x14ac:dyDescent="0.2">
      <c r="A1473" t="s">
        <v>395</v>
      </c>
      <c r="B1473" t="s">
        <v>316</v>
      </c>
      <c r="C1473" t="s">
        <v>253</v>
      </c>
      <c r="D1473" t="s">
        <v>254</v>
      </c>
      <c r="E1473">
        <v>7182</v>
      </c>
      <c r="F1473" t="s">
        <v>2635</v>
      </c>
      <c r="G1473" t="s">
        <v>255</v>
      </c>
      <c r="H1473" t="s">
        <v>413</v>
      </c>
      <c r="I1473" t="s">
        <v>3837</v>
      </c>
      <c r="J1473" t="s">
        <v>3838</v>
      </c>
    </row>
    <row r="1474" spans="1:10" x14ac:dyDescent="0.2">
      <c r="A1474" t="s">
        <v>395</v>
      </c>
      <c r="B1474" t="s">
        <v>316</v>
      </c>
      <c r="C1474" t="s">
        <v>253</v>
      </c>
      <c r="D1474" t="s">
        <v>254</v>
      </c>
      <c r="E1474">
        <v>7199</v>
      </c>
      <c r="F1474" t="s">
        <v>400</v>
      </c>
      <c r="G1474" t="s">
        <v>255</v>
      </c>
      <c r="H1474" t="s">
        <v>291</v>
      </c>
      <c r="I1474">
        <v>274</v>
      </c>
    </row>
    <row r="1475" spans="1:10" x14ac:dyDescent="0.2">
      <c r="A1475" t="s">
        <v>395</v>
      </c>
      <c r="B1475" t="s">
        <v>316</v>
      </c>
      <c r="C1475" t="s">
        <v>253</v>
      </c>
      <c r="D1475" t="s">
        <v>254</v>
      </c>
      <c r="E1475">
        <v>7254</v>
      </c>
      <c r="F1475" t="s">
        <v>2636</v>
      </c>
      <c r="G1475" t="s">
        <v>263</v>
      </c>
      <c r="H1475" t="s">
        <v>285</v>
      </c>
      <c r="I1475">
        <v>64</v>
      </c>
    </row>
    <row r="1476" spans="1:10" x14ac:dyDescent="0.2">
      <c r="A1476" t="s">
        <v>395</v>
      </c>
      <c r="B1476" t="s">
        <v>316</v>
      </c>
      <c r="C1476" t="s">
        <v>253</v>
      </c>
      <c r="D1476" t="s">
        <v>254</v>
      </c>
      <c r="E1476">
        <v>7271</v>
      </c>
      <c r="F1476" t="s">
        <v>2637</v>
      </c>
      <c r="G1476" t="s">
        <v>255</v>
      </c>
      <c r="H1476" t="s">
        <v>285</v>
      </c>
      <c r="I1476">
        <v>155</v>
      </c>
    </row>
    <row r="1477" spans="1:10" x14ac:dyDescent="0.2">
      <c r="A1477" t="s">
        <v>395</v>
      </c>
      <c r="B1477" t="s">
        <v>316</v>
      </c>
      <c r="C1477" t="s">
        <v>253</v>
      </c>
      <c r="D1477" t="s">
        <v>254</v>
      </c>
      <c r="E1477">
        <v>7416</v>
      </c>
      <c r="F1477" t="s">
        <v>2638</v>
      </c>
      <c r="G1477" t="s">
        <v>255</v>
      </c>
      <c r="H1477" t="s">
        <v>265</v>
      </c>
      <c r="I1477">
        <v>146</v>
      </c>
    </row>
    <row r="1478" spans="1:10" x14ac:dyDescent="0.2">
      <c r="A1478" t="s">
        <v>395</v>
      </c>
      <c r="B1478" t="s">
        <v>316</v>
      </c>
      <c r="C1478" t="s">
        <v>262</v>
      </c>
      <c r="D1478" t="s">
        <v>258</v>
      </c>
      <c r="E1478">
        <v>7425</v>
      </c>
      <c r="F1478" t="s">
        <v>2639</v>
      </c>
      <c r="G1478" t="s">
        <v>259</v>
      </c>
      <c r="H1478" t="s">
        <v>261</v>
      </c>
      <c r="I1478">
        <v>31</v>
      </c>
    </row>
    <row r="1479" spans="1:10" x14ac:dyDescent="0.2">
      <c r="A1479" t="s">
        <v>395</v>
      </c>
      <c r="B1479" t="s">
        <v>316</v>
      </c>
      <c r="C1479" t="s">
        <v>253</v>
      </c>
      <c r="D1479" t="s">
        <v>254</v>
      </c>
      <c r="E1479">
        <v>7455</v>
      </c>
      <c r="F1479" t="s">
        <v>2640</v>
      </c>
      <c r="G1479" t="s">
        <v>255</v>
      </c>
      <c r="H1479" t="s">
        <v>265</v>
      </c>
      <c r="I1479">
        <v>189</v>
      </c>
    </row>
    <row r="1480" spans="1:10" x14ac:dyDescent="0.2">
      <c r="A1480" t="s">
        <v>395</v>
      </c>
      <c r="B1480" t="s">
        <v>316</v>
      </c>
      <c r="C1480" t="s">
        <v>253</v>
      </c>
      <c r="D1480" t="s">
        <v>258</v>
      </c>
      <c r="E1480">
        <v>7524</v>
      </c>
      <c r="F1480" t="s">
        <v>2641</v>
      </c>
      <c r="G1480" t="s">
        <v>255</v>
      </c>
      <c r="H1480" t="s">
        <v>265</v>
      </c>
      <c r="I1480">
        <v>67</v>
      </c>
    </row>
    <row r="1481" spans="1:10" x14ac:dyDescent="0.2">
      <c r="A1481" t="s">
        <v>395</v>
      </c>
      <c r="B1481" t="s">
        <v>316</v>
      </c>
      <c r="C1481" t="s">
        <v>253</v>
      </c>
      <c r="D1481" t="s">
        <v>254</v>
      </c>
      <c r="E1481">
        <v>7555</v>
      </c>
      <c r="F1481" t="s">
        <v>2642</v>
      </c>
      <c r="G1481" t="s">
        <v>259</v>
      </c>
      <c r="H1481" t="s">
        <v>261</v>
      </c>
      <c r="I1481">
        <v>42</v>
      </c>
    </row>
    <row r="1482" spans="1:10" x14ac:dyDescent="0.2">
      <c r="A1482" t="s">
        <v>395</v>
      </c>
      <c r="B1482" t="s">
        <v>316</v>
      </c>
      <c r="C1482" t="s">
        <v>253</v>
      </c>
      <c r="D1482" t="s">
        <v>254</v>
      </c>
      <c r="E1482">
        <v>7571</v>
      </c>
      <c r="F1482" t="s">
        <v>2643</v>
      </c>
      <c r="G1482" t="s">
        <v>259</v>
      </c>
      <c r="H1482" t="s">
        <v>265</v>
      </c>
      <c r="I1482">
        <v>31</v>
      </c>
    </row>
    <row r="1483" spans="1:10" x14ac:dyDescent="0.2">
      <c r="A1483" t="s">
        <v>395</v>
      </c>
      <c r="B1483" t="s">
        <v>316</v>
      </c>
      <c r="C1483" t="s">
        <v>264</v>
      </c>
      <c r="D1483" t="s">
        <v>254</v>
      </c>
      <c r="E1483">
        <v>7585</v>
      </c>
      <c r="F1483" t="s">
        <v>2644</v>
      </c>
      <c r="G1483" t="s">
        <v>259</v>
      </c>
      <c r="H1483" t="s">
        <v>265</v>
      </c>
      <c r="I1483">
        <v>42</v>
      </c>
    </row>
    <row r="1484" spans="1:10" x14ac:dyDescent="0.2">
      <c r="A1484" t="s">
        <v>395</v>
      </c>
      <c r="B1484" t="s">
        <v>316</v>
      </c>
      <c r="C1484" t="s">
        <v>257</v>
      </c>
      <c r="D1484" t="s">
        <v>254</v>
      </c>
      <c r="E1484">
        <v>7681</v>
      </c>
      <c r="F1484" t="s">
        <v>520</v>
      </c>
      <c r="G1484" t="s">
        <v>263</v>
      </c>
      <c r="H1484" t="s">
        <v>261</v>
      </c>
      <c r="I1484">
        <v>55</v>
      </c>
    </row>
    <row r="1485" spans="1:10" x14ac:dyDescent="0.2">
      <c r="A1485" t="s">
        <v>395</v>
      </c>
      <c r="B1485" t="s">
        <v>316</v>
      </c>
      <c r="C1485" t="s">
        <v>253</v>
      </c>
      <c r="D1485" t="s">
        <v>254</v>
      </c>
      <c r="E1485">
        <v>7686</v>
      </c>
      <c r="F1485" t="s">
        <v>1356</v>
      </c>
      <c r="G1485" t="s">
        <v>263</v>
      </c>
      <c r="H1485" t="s">
        <v>261</v>
      </c>
      <c r="I1485">
        <v>123</v>
      </c>
    </row>
    <row r="1486" spans="1:10" x14ac:dyDescent="0.2">
      <c r="A1486" t="s">
        <v>395</v>
      </c>
      <c r="B1486" t="s">
        <v>316</v>
      </c>
      <c r="C1486" t="s">
        <v>264</v>
      </c>
      <c r="D1486" t="s">
        <v>254</v>
      </c>
      <c r="E1486">
        <v>7707</v>
      </c>
      <c r="F1486" t="s">
        <v>2645</v>
      </c>
      <c r="G1486" t="s">
        <v>267</v>
      </c>
      <c r="H1486" t="s">
        <v>331</v>
      </c>
      <c r="I1486">
        <v>116</v>
      </c>
    </row>
    <row r="1487" spans="1:10" x14ac:dyDescent="0.2">
      <c r="A1487" t="s">
        <v>395</v>
      </c>
      <c r="B1487" t="s">
        <v>316</v>
      </c>
      <c r="C1487" t="s">
        <v>253</v>
      </c>
      <c r="D1487" t="s">
        <v>254</v>
      </c>
      <c r="E1487">
        <v>7729</v>
      </c>
      <c r="F1487" t="s">
        <v>2646</v>
      </c>
      <c r="G1487" t="s">
        <v>255</v>
      </c>
      <c r="H1487" t="s">
        <v>331</v>
      </c>
      <c r="I1487" t="s">
        <v>286</v>
      </c>
      <c r="J1487" t="s">
        <v>3839</v>
      </c>
    </row>
    <row r="1488" spans="1:10" x14ac:dyDescent="0.2">
      <c r="A1488" t="s">
        <v>395</v>
      </c>
      <c r="B1488" t="s">
        <v>316</v>
      </c>
      <c r="C1488" t="s">
        <v>253</v>
      </c>
      <c r="D1488" t="s">
        <v>254</v>
      </c>
      <c r="E1488">
        <v>7779</v>
      </c>
      <c r="F1488" t="s">
        <v>2647</v>
      </c>
      <c r="G1488" t="s">
        <v>267</v>
      </c>
      <c r="H1488" t="s">
        <v>331</v>
      </c>
      <c r="I1488">
        <v>744</v>
      </c>
    </row>
    <row r="1489" spans="1:10" x14ac:dyDescent="0.2">
      <c r="A1489" t="s">
        <v>395</v>
      </c>
      <c r="B1489" t="s">
        <v>316</v>
      </c>
      <c r="C1489" t="s">
        <v>264</v>
      </c>
      <c r="D1489" t="s">
        <v>254</v>
      </c>
      <c r="E1489">
        <v>7781</v>
      </c>
      <c r="F1489" t="s">
        <v>2648</v>
      </c>
      <c r="G1489" t="s">
        <v>259</v>
      </c>
      <c r="H1489" t="s">
        <v>331</v>
      </c>
      <c r="I1489">
        <v>49</v>
      </c>
    </row>
    <row r="1490" spans="1:10" x14ac:dyDescent="0.2">
      <c r="A1490" t="s">
        <v>395</v>
      </c>
      <c r="B1490" t="s">
        <v>316</v>
      </c>
      <c r="C1490" t="s">
        <v>262</v>
      </c>
      <c r="D1490" t="s">
        <v>254</v>
      </c>
      <c r="E1490">
        <v>7782</v>
      </c>
      <c r="F1490" t="s">
        <v>2649</v>
      </c>
      <c r="G1490" t="s">
        <v>255</v>
      </c>
      <c r="H1490" t="s">
        <v>331</v>
      </c>
      <c r="I1490">
        <v>47</v>
      </c>
    </row>
    <row r="1491" spans="1:10" x14ac:dyDescent="0.2">
      <c r="A1491" t="s">
        <v>395</v>
      </c>
      <c r="B1491" t="s">
        <v>316</v>
      </c>
      <c r="C1491" t="s">
        <v>257</v>
      </c>
      <c r="D1491" t="s">
        <v>254</v>
      </c>
      <c r="E1491">
        <v>7806</v>
      </c>
      <c r="F1491" t="s">
        <v>2650</v>
      </c>
      <c r="G1491" t="s">
        <v>267</v>
      </c>
      <c r="H1491" t="s">
        <v>277</v>
      </c>
      <c r="I1491">
        <v>348</v>
      </c>
    </row>
    <row r="1492" spans="1:10" x14ac:dyDescent="0.2">
      <c r="A1492" t="s">
        <v>395</v>
      </c>
      <c r="B1492" t="s">
        <v>316</v>
      </c>
      <c r="C1492" t="s">
        <v>262</v>
      </c>
      <c r="D1492" t="s">
        <v>254</v>
      </c>
      <c r="E1492">
        <v>7915</v>
      </c>
      <c r="F1492" t="s">
        <v>1428</v>
      </c>
      <c r="G1492" t="s">
        <v>255</v>
      </c>
      <c r="H1492" t="s">
        <v>277</v>
      </c>
      <c r="I1492">
        <v>536</v>
      </c>
    </row>
    <row r="1493" spans="1:10" x14ac:dyDescent="0.2">
      <c r="A1493" t="s">
        <v>395</v>
      </c>
      <c r="B1493" t="s">
        <v>316</v>
      </c>
      <c r="C1493" t="s">
        <v>262</v>
      </c>
      <c r="D1493" t="s">
        <v>254</v>
      </c>
      <c r="E1493">
        <v>7936</v>
      </c>
      <c r="F1493" t="s">
        <v>2651</v>
      </c>
      <c r="G1493" t="s">
        <v>255</v>
      </c>
      <c r="H1493" t="s">
        <v>277</v>
      </c>
      <c r="I1493" t="s">
        <v>322</v>
      </c>
      <c r="J1493" t="s">
        <v>3840</v>
      </c>
    </row>
    <row r="1494" spans="1:10" x14ac:dyDescent="0.2">
      <c r="A1494" t="s">
        <v>395</v>
      </c>
      <c r="B1494" t="s">
        <v>316</v>
      </c>
      <c r="C1494" t="s">
        <v>262</v>
      </c>
      <c r="D1494" t="s">
        <v>254</v>
      </c>
      <c r="E1494">
        <v>7957</v>
      </c>
      <c r="F1494" t="s">
        <v>2652</v>
      </c>
      <c r="G1494" t="s">
        <v>263</v>
      </c>
      <c r="H1494" t="s">
        <v>277</v>
      </c>
      <c r="I1494">
        <v>34</v>
      </c>
    </row>
    <row r="1495" spans="1:10" x14ac:dyDescent="0.2">
      <c r="A1495" t="s">
        <v>395</v>
      </c>
      <c r="B1495" t="s">
        <v>316</v>
      </c>
      <c r="C1495" t="s">
        <v>253</v>
      </c>
      <c r="D1495" t="s">
        <v>254</v>
      </c>
      <c r="E1495">
        <v>7958</v>
      </c>
      <c r="F1495" t="s">
        <v>1347</v>
      </c>
      <c r="G1495" t="s">
        <v>255</v>
      </c>
      <c r="H1495" t="s">
        <v>268</v>
      </c>
      <c r="I1495">
        <v>555</v>
      </c>
    </row>
    <row r="1496" spans="1:10" x14ac:dyDescent="0.2">
      <c r="A1496" t="s">
        <v>395</v>
      </c>
      <c r="B1496" t="s">
        <v>316</v>
      </c>
      <c r="C1496" t="s">
        <v>262</v>
      </c>
      <c r="D1496" t="s">
        <v>254</v>
      </c>
      <c r="E1496">
        <v>7976</v>
      </c>
      <c r="F1496" t="s">
        <v>2653</v>
      </c>
      <c r="G1496" t="s">
        <v>255</v>
      </c>
      <c r="H1496" t="s">
        <v>277</v>
      </c>
      <c r="I1496" t="s">
        <v>286</v>
      </c>
      <c r="J1496" t="s">
        <v>3841</v>
      </c>
    </row>
    <row r="1497" spans="1:10" x14ac:dyDescent="0.2">
      <c r="A1497" t="s">
        <v>395</v>
      </c>
      <c r="B1497" t="s">
        <v>316</v>
      </c>
      <c r="C1497" t="s">
        <v>262</v>
      </c>
      <c r="D1497" t="s">
        <v>254</v>
      </c>
      <c r="E1497">
        <v>7992</v>
      </c>
      <c r="F1497" t="s">
        <v>3311</v>
      </c>
      <c r="G1497" t="s">
        <v>263</v>
      </c>
      <c r="H1497" t="s">
        <v>277</v>
      </c>
      <c r="I1497">
        <v>25</v>
      </c>
    </row>
    <row r="1498" spans="1:10" x14ac:dyDescent="0.2">
      <c r="A1498" t="s">
        <v>395</v>
      </c>
      <c r="B1498" t="s">
        <v>316</v>
      </c>
      <c r="C1498" t="s">
        <v>253</v>
      </c>
      <c r="D1498" t="s">
        <v>254</v>
      </c>
      <c r="E1498">
        <v>8072</v>
      </c>
      <c r="F1498" t="s">
        <v>3053</v>
      </c>
      <c r="G1498" t="s">
        <v>259</v>
      </c>
      <c r="H1498" t="s">
        <v>261</v>
      </c>
      <c r="I1498">
        <v>11</v>
      </c>
    </row>
    <row r="1499" spans="1:10" x14ac:dyDescent="0.2">
      <c r="A1499" t="s">
        <v>395</v>
      </c>
      <c r="B1499" t="s">
        <v>316</v>
      </c>
      <c r="C1499" t="s">
        <v>253</v>
      </c>
      <c r="D1499" t="s">
        <v>254</v>
      </c>
      <c r="E1499">
        <v>8104</v>
      </c>
      <c r="F1499" t="s">
        <v>2654</v>
      </c>
      <c r="G1499" t="s">
        <v>255</v>
      </c>
      <c r="H1499" t="s">
        <v>261</v>
      </c>
      <c r="I1499">
        <v>110</v>
      </c>
    </row>
    <row r="1500" spans="1:10" x14ac:dyDescent="0.2">
      <c r="A1500" t="s">
        <v>395</v>
      </c>
      <c r="B1500" t="s">
        <v>316</v>
      </c>
      <c r="C1500" t="s">
        <v>253</v>
      </c>
      <c r="D1500" t="s">
        <v>254</v>
      </c>
      <c r="E1500">
        <v>8358</v>
      </c>
      <c r="F1500" t="s">
        <v>2655</v>
      </c>
      <c r="G1500" t="s">
        <v>255</v>
      </c>
      <c r="H1500" t="s">
        <v>413</v>
      </c>
      <c r="I1500" t="s">
        <v>286</v>
      </c>
      <c r="J1500" t="s">
        <v>3842</v>
      </c>
    </row>
    <row r="1501" spans="1:10" x14ac:dyDescent="0.2">
      <c r="A1501" t="s">
        <v>395</v>
      </c>
      <c r="B1501" t="s">
        <v>316</v>
      </c>
      <c r="C1501" t="s">
        <v>253</v>
      </c>
      <c r="D1501" t="s">
        <v>254</v>
      </c>
      <c r="E1501">
        <v>8365</v>
      </c>
      <c r="F1501" t="s">
        <v>3054</v>
      </c>
      <c r="G1501" t="s">
        <v>255</v>
      </c>
      <c r="H1501" t="s">
        <v>413</v>
      </c>
      <c r="I1501">
        <v>120</v>
      </c>
    </row>
    <row r="1502" spans="1:10" x14ac:dyDescent="0.2">
      <c r="A1502" t="s">
        <v>395</v>
      </c>
      <c r="B1502" t="s">
        <v>316</v>
      </c>
      <c r="C1502" t="s">
        <v>253</v>
      </c>
      <c r="D1502" t="s">
        <v>254</v>
      </c>
      <c r="E1502">
        <v>8518</v>
      </c>
      <c r="F1502" t="s">
        <v>1429</v>
      </c>
      <c r="G1502" t="s">
        <v>255</v>
      </c>
      <c r="H1502" t="s">
        <v>1198</v>
      </c>
      <c r="I1502">
        <v>50</v>
      </c>
    </row>
    <row r="1503" spans="1:10" x14ac:dyDescent="0.2">
      <c r="A1503" t="s">
        <v>395</v>
      </c>
      <c r="B1503" t="s">
        <v>316</v>
      </c>
      <c r="C1503" t="s">
        <v>253</v>
      </c>
      <c r="D1503" t="s">
        <v>254</v>
      </c>
      <c r="E1503">
        <v>8570</v>
      </c>
      <c r="F1503" t="s">
        <v>2785</v>
      </c>
      <c r="G1503" t="s">
        <v>255</v>
      </c>
      <c r="H1503" t="s">
        <v>291</v>
      </c>
      <c r="I1503" t="s">
        <v>322</v>
      </c>
      <c r="J1503" t="s">
        <v>3843</v>
      </c>
    </row>
    <row r="1504" spans="1:10" x14ac:dyDescent="0.2">
      <c r="A1504" t="s">
        <v>395</v>
      </c>
      <c r="B1504" t="s">
        <v>316</v>
      </c>
      <c r="C1504" t="s">
        <v>253</v>
      </c>
      <c r="D1504" t="s">
        <v>254</v>
      </c>
      <c r="E1504">
        <v>8600</v>
      </c>
      <c r="F1504" t="s">
        <v>2656</v>
      </c>
      <c r="G1504" t="s">
        <v>255</v>
      </c>
      <c r="H1504" t="s">
        <v>413</v>
      </c>
      <c r="I1504">
        <v>630</v>
      </c>
    </row>
    <row r="1505" spans="1:10" x14ac:dyDescent="0.2">
      <c r="A1505" t="s">
        <v>395</v>
      </c>
      <c r="B1505" t="s">
        <v>316</v>
      </c>
      <c r="C1505" t="s">
        <v>253</v>
      </c>
      <c r="D1505" t="s">
        <v>254</v>
      </c>
      <c r="E1505">
        <v>8705</v>
      </c>
      <c r="F1505" t="s">
        <v>2657</v>
      </c>
      <c r="G1505" t="s">
        <v>259</v>
      </c>
      <c r="H1505" t="s">
        <v>1198</v>
      </c>
      <c r="I1505">
        <v>19</v>
      </c>
    </row>
    <row r="1506" spans="1:10" x14ac:dyDescent="0.2">
      <c r="A1506" t="s">
        <v>395</v>
      </c>
      <c r="B1506" t="s">
        <v>316</v>
      </c>
      <c r="C1506" t="s">
        <v>253</v>
      </c>
      <c r="D1506" t="s">
        <v>254</v>
      </c>
      <c r="E1506">
        <v>8737</v>
      </c>
      <c r="F1506" t="s">
        <v>2658</v>
      </c>
      <c r="G1506" t="s">
        <v>263</v>
      </c>
      <c r="H1506" t="s">
        <v>1198</v>
      </c>
      <c r="I1506">
        <v>121</v>
      </c>
    </row>
    <row r="1507" spans="1:10" x14ac:dyDescent="0.2">
      <c r="A1507" t="s">
        <v>395</v>
      </c>
      <c r="B1507" t="s">
        <v>316</v>
      </c>
      <c r="C1507" t="s">
        <v>253</v>
      </c>
      <c r="D1507" t="s">
        <v>254</v>
      </c>
      <c r="E1507">
        <v>8795</v>
      </c>
      <c r="F1507" t="s">
        <v>2659</v>
      </c>
      <c r="G1507" t="s">
        <v>255</v>
      </c>
      <c r="H1507" t="s">
        <v>565</v>
      </c>
      <c r="I1507" t="s">
        <v>332</v>
      </c>
      <c r="J1507" t="s">
        <v>3844</v>
      </c>
    </row>
    <row r="1508" spans="1:10" x14ac:dyDescent="0.2">
      <c r="A1508" t="s">
        <v>395</v>
      </c>
      <c r="B1508" t="s">
        <v>316</v>
      </c>
      <c r="C1508" t="s">
        <v>253</v>
      </c>
      <c r="D1508" t="s">
        <v>254</v>
      </c>
      <c r="E1508">
        <v>8836</v>
      </c>
      <c r="F1508" t="s">
        <v>2660</v>
      </c>
      <c r="G1508" t="s">
        <v>259</v>
      </c>
      <c r="H1508" t="s">
        <v>281</v>
      </c>
      <c r="I1508">
        <v>23</v>
      </c>
    </row>
    <row r="1509" spans="1:10" x14ac:dyDescent="0.2">
      <c r="A1509" t="s">
        <v>395</v>
      </c>
      <c r="B1509" t="s">
        <v>316</v>
      </c>
      <c r="C1509" t="s">
        <v>253</v>
      </c>
      <c r="D1509" t="s">
        <v>254</v>
      </c>
      <c r="E1509">
        <v>8890</v>
      </c>
      <c r="F1509" t="s">
        <v>2661</v>
      </c>
      <c r="G1509" t="s">
        <v>259</v>
      </c>
      <c r="H1509" t="s">
        <v>281</v>
      </c>
      <c r="I1509">
        <v>465</v>
      </c>
    </row>
    <row r="1510" spans="1:10" x14ac:dyDescent="0.2">
      <c r="A1510" t="s">
        <v>395</v>
      </c>
      <c r="B1510" t="s">
        <v>316</v>
      </c>
      <c r="C1510" t="s">
        <v>262</v>
      </c>
      <c r="D1510" t="s">
        <v>254</v>
      </c>
      <c r="E1510">
        <v>8909</v>
      </c>
      <c r="F1510" t="s">
        <v>1446</v>
      </c>
      <c r="G1510" t="s">
        <v>259</v>
      </c>
      <c r="H1510" t="s">
        <v>281</v>
      </c>
      <c r="I1510">
        <v>461</v>
      </c>
    </row>
    <row r="1511" spans="1:10" x14ac:dyDescent="0.2">
      <c r="A1511" t="s">
        <v>395</v>
      </c>
      <c r="B1511" t="s">
        <v>316</v>
      </c>
      <c r="C1511" t="s">
        <v>262</v>
      </c>
      <c r="D1511" t="s">
        <v>258</v>
      </c>
      <c r="E1511">
        <v>8914</v>
      </c>
      <c r="F1511" t="s">
        <v>2662</v>
      </c>
      <c r="G1511" t="s">
        <v>267</v>
      </c>
      <c r="H1511" t="s">
        <v>281</v>
      </c>
      <c r="I1511">
        <v>162</v>
      </c>
    </row>
    <row r="1512" spans="1:10" x14ac:dyDescent="0.2">
      <c r="A1512" t="s">
        <v>395</v>
      </c>
      <c r="B1512" t="s">
        <v>316</v>
      </c>
      <c r="C1512" t="s">
        <v>262</v>
      </c>
      <c r="D1512" t="s">
        <v>258</v>
      </c>
      <c r="E1512">
        <v>8955</v>
      </c>
      <c r="F1512" t="s">
        <v>2663</v>
      </c>
      <c r="G1512" t="s">
        <v>292</v>
      </c>
      <c r="H1512" t="s">
        <v>293</v>
      </c>
      <c r="I1512" t="s">
        <v>305</v>
      </c>
      <c r="J1512" t="s">
        <v>3305</v>
      </c>
    </row>
    <row r="1513" spans="1:10" x14ac:dyDescent="0.2">
      <c r="A1513" t="s">
        <v>395</v>
      </c>
      <c r="B1513" t="s">
        <v>316</v>
      </c>
      <c r="C1513" t="s">
        <v>253</v>
      </c>
      <c r="D1513" t="s">
        <v>254</v>
      </c>
      <c r="E1513">
        <v>9025</v>
      </c>
      <c r="F1513" t="s">
        <v>2664</v>
      </c>
      <c r="G1513" t="s">
        <v>255</v>
      </c>
      <c r="H1513" t="s">
        <v>338</v>
      </c>
      <c r="I1513">
        <v>910</v>
      </c>
    </row>
    <row r="1514" spans="1:10" x14ac:dyDescent="0.2">
      <c r="A1514" t="s">
        <v>395</v>
      </c>
      <c r="B1514" t="s">
        <v>316</v>
      </c>
      <c r="C1514" t="s">
        <v>253</v>
      </c>
      <c r="D1514" t="s">
        <v>254</v>
      </c>
      <c r="E1514">
        <v>9268</v>
      </c>
      <c r="F1514" t="s">
        <v>2665</v>
      </c>
      <c r="G1514" t="s">
        <v>263</v>
      </c>
      <c r="H1514" t="s">
        <v>261</v>
      </c>
      <c r="I1514">
        <v>51</v>
      </c>
    </row>
    <row r="1515" spans="1:10" x14ac:dyDescent="0.2">
      <c r="A1515" t="s">
        <v>395</v>
      </c>
      <c r="B1515" t="s">
        <v>316</v>
      </c>
      <c r="C1515" t="s">
        <v>253</v>
      </c>
      <c r="D1515" t="s">
        <v>258</v>
      </c>
      <c r="E1515">
        <v>9272</v>
      </c>
      <c r="F1515" t="s">
        <v>2666</v>
      </c>
      <c r="G1515" t="s">
        <v>267</v>
      </c>
      <c r="H1515" t="s">
        <v>265</v>
      </c>
      <c r="I1515">
        <v>84</v>
      </c>
    </row>
    <row r="1516" spans="1:10" x14ac:dyDescent="0.2">
      <c r="A1516" t="s">
        <v>395</v>
      </c>
      <c r="B1516" t="s">
        <v>316</v>
      </c>
      <c r="C1516" t="s">
        <v>253</v>
      </c>
      <c r="D1516" t="s">
        <v>254</v>
      </c>
      <c r="E1516">
        <v>9318</v>
      </c>
      <c r="F1516" t="s">
        <v>2667</v>
      </c>
      <c r="G1516" t="s">
        <v>263</v>
      </c>
      <c r="H1516" t="s">
        <v>1198</v>
      </c>
      <c r="I1516">
        <v>33</v>
      </c>
    </row>
    <row r="1517" spans="1:10" x14ac:dyDescent="0.2">
      <c r="A1517" t="s">
        <v>395</v>
      </c>
      <c r="B1517" t="s">
        <v>316</v>
      </c>
      <c r="C1517" t="s">
        <v>253</v>
      </c>
      <c r="D1517" t="s">
        <v>254</v>
      </c>
      <c r="E1517">
        <v>9364</v>
      </c>
      <c r="F1517" t="s">
        <v>470</v>
      </c>
      <c r="G1517" t="s">
        <v>255</v>
      </c>
      <c r="H1517" t="s">
        <v>471</v>
      </c>
      <c r="I1517" t="s">
        <v>322</v>
      </c>
      <c r="J1517" t="s">
        <v>3845</v>
      </c>
    </row>
    <row r="1518" spans="1:10" x14ac:dyDescent="0.2">
      <c r="A1518" t="s">
        <v>395</v>
      </c>
      <c r="B1518" t="s">
        <v>316</v>
      </c>
      <c r="C1518" t="s">
        <v>257</v>
      </c>
      <c r="D1518" t="s">
        <v>254</v>
      </c>
      <c r="E1518">
        <v>9446</v>
      </c>
      <c r="F1518" t="s">
        <v>2668</v>
      </c>
      <c r="G1518" t="s">
        <v>259</v>
      </c>
      <c r="H1518" t="s">
        <v>266</v>
      </c>
      <c r="I1518">
        <v>68</v>
      </c>
    </row>
    <row r="1519" spans="1:10" x14ac:dyDescent="0.2">
      <c r="A1519" t="s">
        <v>395</v>
      </c>
      <c r="B1519" t="s">
        <v>316</v>
      </c>
      <c r="C1519" t="s">
        <v>264</v>
      </c>
      <c r="D1519" t="s">
        <v>254</v>
      </c>
      <c r="E1519">
        <v>9450</v>
      </c>
      <c r="F1519" t="s">
        <v>1237</v>
      </c>
      <c r="G1519" t="s">
        <v>255</v>
      </c>
      <c r="H1519" t="s">
        <v>266</v>
      </c>
      <c r="I1519">
        <v>261</v>
      </c>
    </row>
    <row r="1520" spans="1:10" x14ac:dyDescent="0.2">
      <c r="A1520" t="s">
        <v>395</v>
      </c>
      <c r="B1520" t="s">
        <v>316</v>
      </c>
      <c r="C1520" t="s">
        <v>257</v>
      </c>
      <c r="D1520" t="s">
        <v>254</v>
      </c>
      <c r="E1520">
        <v>9470</v>
      </c>
      <c r="F1520" t="s">
        <v>2669</v>
      </c>
      <c r="G1520" t="s">
        <v>255</v>
      </c>
      <c r="H1520" t="s">
        <v>266</v>
      </c>
      <c r="I1520">
        <v>763</v>
      </c>
    </row>
    <row r="1521" spans="1:10" x14ac:dyDescent="0.2">
      <c r="A1521" t="s">
        <v>395</v>
      </c>
      <c r="B1521" t="s">
        <v>316</v>
      </c>
      <c r="C1521" t="s">
        <v>262</v>
      </c>
      <c r="D1521" t="s">
        <v>254</v>
      </c>
      <c r="E1521">
        <v>9539</v>
      </c>
      <c r="F1521" t="s">
        <v>2670</v>
      </c>
      <c r="G1521" t="s">
        <v>263</v>
      </c>
      <c r="H1521" t="s">
        <v>415</v>
      </c>
      <c r="I1521">
        <v>337</v>
      </c>
    </row>
    <row r="1522" spans="1:10" x14ac:dyDescent="0.2">
      <c r="A1522" t="s">
        <v>395</v>
      </c>
      <c r="B1522" t="s">
        <v>316</v>
      </c>
      <c r="C1522" t="s">
        <v>262</v>
      </c>
      <c r="D1522" t="s">
        <v>254</v>
      </c>
      <c r="E1522">
        <v>9621</v>
      </c>
      <c r="F1522" t="s">
        <v>2671</v>
      </c>
      <c r="G1522" t="s">
        <v>255</v>
      </c>
      <c r="H1522" t="s">
        <v>260</v>
      </c>
      <c r="I1522">
        <v>350</v>
      </c>
    </row>
    <row r="1523" spans="1:10" x14ac:dyDescent="0.2">
      <c r="A1523" t="s">
        <v>395</v>
      </c>
      <c r="B1523" t="s">
        <v>316</v>
      </c>
      <c r="C1523" t="s">
        <v>253</v>
      </c>
      <c r="D1523" t="s">
        <v>254</v>
      </c>
      <c r="E1523">
        <v>9633</v>
      </c>
      <c r="F1523" t="s">
        <v>2672</v>
      </c>
      <c r="G1523" t="s">
        <v>255</v>
      </c>
      <c r="H1523" t="s">
        <v>260</v>
      </c>
      <c r="I1523">
        <v>110</v>
      </c>
    </row>
    <row r="1524" spans="1:10" x14ac:dyDescent="0.2">
      <c r="A1524" t="s">
        <v>395</v>
      </c>
      <c r="B1524" t="s">
        <v>316</v>
      </c>
      <c r="C1524" t="s">
        <v>262</v>
      </c>
      <c r="D1524" t="s">
        <v>254</v>
      </c>
      <c r="E1524">
        <v>9672</v>
      </c>
      <c r="F1524" t="s">
        <v>524</v>
      </c>
      <c r="G1524" t="s">
        <v>255</v>
      </c>
      <c r="H1524" t="s">
        <v>260</v>
      </c>
      <c r="I1524">
        <v>920</v>
      </c>
    </row>
    <row r="1525" spans="1:10" x14ac:dyDescent="0.2">
      <c r="A1525" t="s">
        <v>395</v>
      </c>
      <c r="B1525" t="s">
        <v>316</v>
      </c>
      <c r="C1525" t="s">
        <v>262</v>
      </c>
      <c r="D1525" t="s">
        <v>254</v>
      </c>
      <c r="E1525">
        <v>9702</v>
      </c>
      <c r="F1525" t="s">
        <v>2673</v>
      </c>
      <c r="G1525" t="s">
        <v>255</v>
      </c>
      <c r="H1525" t="s">
        <v>266</v>
      </c>
      <c r="I1525">
        <v>100</v>
      </c>
    </row>
    <row r="1526" spans="1:10" x14ac:dyDescent="0.2">
      <c r="A1526" t="s">
        <v>395</v>
      </c>
      <c r="B1526" t="s">
        <v>316</v>
      </c>
      <c r="C1526" t="s">
        <v>262</v>
      </c>
      <c r="D1526" t="s">
        <v>254</v>
      </c>
      <c r="E1526">
        <v>9722</v>
      </c>
      <c r="F1526" t="s">
        <v>1348</v>
      </c>
      <c r="G1526" t="s">
        <v>255</v>
      </c>
      <c r="H1526" t="s">
        <v>260</v>
      </c>
      <c r="I1526">
        <v>336</v>
      </c>
    </row>
    <row r="1527" spans="1:10" x14ac:dyDescent="0.2">
      <c r="A1527" t="s">
        <v>395</v>
      </c>
      <c r="B1527" t="s">
        <v>279</v>
      </c>
      <c r="C1527" t="s">
        <v>264</v>
      </c>
      <c r="D1527" t="s">
        <v>254</v>
      </c>
      <c r="E1527">
        <v>7747</v>
      </c>
      <c r="F1527" t="s">
        <v>1345</v>
      </c>
      <c r="G1527" t="s">
        <v>255</v>
      </c>
      <c r="H1527" t="s">
        <v>331</v>
      </c>
      <c r="I1527" t="s">
        <v>332</v>
      </c>
      <c r="J1527" t="s">
        <v>3790</v>
      </c>
    </row>
    <row r="1528" spans="1:10" x14ac:dyDescent="0.2">
      <c r="A1528" t="s">
        <v>395</v>
      </c>
      <c r="B1528" t="s">
        <v>1371</v>
      </c>
      <c r="C1528" t="s">
        <v>253</v>
      </c>
      <c r="D1528" t="s">
        <v>254</v>
      </c>
      <c r="E1528">
        <v>2183</v>
      </c>
      <c r="F1528" t="s">
        <v>2674</v>
      </c>
      <c r="G1528" t="s">
        <v>255</v>
      </c>
      <c r="H1528" t="s">
        <v>260</v>
      </c>
      <c r="I1528">
        <v>269</v>
      </c>
    </row>
    <row r="1529" spans="1:10" x14ac:dyDescent="0.2">
      <c r="A1529" t="s">
        <v>395</v>
      </c>
      <c r="B1529" t="s">
        <v>1371</v>
      </c>
      <c r="C1529" t="s">
        <v>262</v>
      </c>
      <c r="D1529" t="s">
        <v>254</v>
      </c>
      <c r="E1529">
        <v>2215</v>
      </c>
      <c r="F1529" t="s">
        <v>2675</v>
      </c>
      <c r="G1529" t="s">
        <v>255</v>
      </c>
      <c r="H1529" t="s">
        <v>256</v>
      </c>
      <c r="I1529">
        <v>65</v>
      </c>
    </row>
    <row r="1530" spans="1:10" x14ac:dyDescent="0.2">
      <c r="A1530" t="s">
        <v>395</v>
      </c>
      <c r="B1530" t="s">
        <v>1371</v>
      </c>
      <c r="C1530" t="s">
        <v>253</v>
      </c>
      <c r="D1530" t="s">
        <v>254</v>
      </c>
      <c r="E1530">
        <v>2608</v>
      </c>
      <c r="F1530" t="s">
        <v>2676</v>
      </c>
      <c r="G1530" t="s">
        <v>263</v>
      </c>
      <c r="H1530" t="s">
        <v>256</v>
      </c>
      <c r="I1530">
        <v>15</v>
      </c>
    </row>
    <row r="1531" spans="1:10" x14ac:dyDescent="0.2">
      <c r="A1531" t="s">
        <v>395</v>
      </c>
      <c r="B1531" t="s">
        <v>1371</v>
      </c>
      <c r="C1531" t="s">
        <v>262</v>
      </c>
      <c r="D1531" t="s">
        <v>254</v>
      </c>
      <c r="E1531">
        <v>3001</v>
      </c>
      <c r="F1531" t="s">
        <v>2677</v>
      </c>
      <c r="G1531" t="s">
        <v>255</v>
      </c>
      <c r="H1531" t="s">
        <v>288</v>
      </c>
      <c r="I1531">
        <v>458</v>
      </c>
    </row>
    <row r="1532" spans="1:10" x14ac:dyDescent="0.2">
      <c r="A1532" t="s">
        <v>395</v>
      </c>
      <c r="B1532" t="s">
        <v>1371</v>
      </c>
      <c r="C1532" t="s">
        <v>262</v>
      </c>
      <c r="D1532" t="s">
        <v>254</v>
      </c>
      <c r="E1532">
        <v>3053</v>
      </c>
      <c r="F1532" t="s">
        <v>2678</v>
      </c>
      <c r="G1532" t="s">
        <v>255</v>
      </c>
      <c r="H1532" t="s">
        <v>265</v>
      </c>
      <c r="I1532">
        <v>205</v>
      </c>
    </row>
    <row r="1533" spans="1:10" x14ac:dyDescent="0.2">
      <c r="A1533" t="s">
        <v>395</v>
      </c>
      <c r="B1533" t="s">
        <v>1371</v>
      </c>
      <c r="C1533" t="s">
        <v>262</v>
      </c>
      <c r="D1533" t="s">
        <v>254</v>
      </c>
      <c r="E1533">
        <v>3196</v>
      </c>
      <c r="F1533" t="s">
        <v>2679</v>
      </c>
      <c r="G1533" t="s">
        <v>255</v>
      </c>
      <c r="H1533" t="s">
        <v>265</v>
      </c>
      <c r="I1533">
        <v>281</v>
      </c>
    </row>
    <row r="1534" spans="1:10" x14ac:dyDescent="0.2">
      <c r="A1534" t="s">
        <v>395</v>
      </c>
      <c r="B1534" t="s">
        <v>1371</v>
      </c>
      <c r="C1534" t="s">
        <v>253</v>
      </c>
      <c r="D1534" t="s">
        <v>258</v>
      </c>
      <c r="E1534">
        <v>3370</v>
      </c>
      <c r="F1534" t="s">
        <v>2680</v>
      </c>
      <c r="G1534" t="s">
        <v>259</v>
      </c>
      <c r="H1534" t="s">
        <v>265</v>
      </c>
      <c r="I1534">
        <v>12</v>
      </c>
    </row>
    <row r="1535" spans="1:10" x14ac:dyDescent="0.2">
      <c r="A1535" t="s">
        <v>395</v>
      </c>
      <c r="B1535" t="s">
        <v>1371</v>
      </c>
      <c r="C1535" t="s">
        <v>262</v>
      </c>
      <c r="D1535" t="s">
        <v>254</v>
      </c>
      <c r="E1535">
        <v>3663</v>
      </c>
      <c r="F1535" t="s">
        <v>2681</v>
      </c>
      <c r="G1535" t="s">
        <v>263</v>
      </c>
      <c r="H1535" t="s">
        <v>266</v>
      </c>
      <c r="I1535">
        <v>59</v>
      </c>
    </row>
    <row r="1536" spans="1:10" x14ac:dyDescent="0.2">
      <c r="A1536" t="s">
        <v>395</v>
      </c>
      <c r="B1536" t="s">
        <v>1371</v>
      </c>
      <c r="C1536" t="s">
        <v>253</v>
      </c>
      <c r="D1536" t="s">
        <v>254</v>
      </c>
      <c r="E1536">
        <v>3933</v>
      </c>
      <c r="F1536" t="s">
        <v>2682</v>
      </c>
      <c r="G1536" t="s">
        <v>259</v>
      </c>
      <c r="H1536" t="s">
        <v>266</v>
      </c>
      <c r="I1536">
        <v>89</v>
      </c>
    </row>
    <row r="1537" spans="1:10" x14ac:dyDescent="0.2">
      <c r="A1537" t="s">
        <v>395</v>
      </c>
      <c r="B1537" t="s">
        <v>1371</v>
      </c>
      <c r="C1537" t="s">
        <v>253</v>
      </c>
      <c r="D1537" t="s">
        <v>254</v>
      </c>
      <c r="E1537">
        <v>3979</v>
      </c>
      <c r="F1537" t="s">
        <v>2683</v>
      </c>
      <c r="G1537" t="s">
        <v>267</v>
      </c>
      <c r="H1537" t="s">
        <v>266</v>
      </c>
      <c r="I1537">
        <v>52</v>
      </c>
    </row>
    <row r="1538" spans="1:10" x14ac:dyDescent="0.2">
      <c r="A1538" t="s">
        <v>395</v>
      </c>
      <c r="B1538" t="s">
        <v>1371</v>
      </c>
      <c r="C1538" t="s">
        <v>257</v>
      </c>
      <c r="D1538" t="s">
        <v>254</v>
      </c>
      <c r="E1538">
        <v>3993</v>
      </c>
      <c r="F1538" t="s">
        <v>2684</v>
      </c>
      <c r="G1538" t="s">
        <v>267</v>
      </c>
      <c r="H1538" t="s">
        <v>266</v>
      </c>
      <c r="I1538" t="s">
        <v>286</v>
      </c>
      <c r="J1538" t="s">
        <v>3846</v>
      </c>
    </row>
    <row r="1539" spans="1:10" x14ac:dyDescent="0.2">
      <c r="A1539" t="s">
        <v>395</v>
      </c>
      <c r="B1539" t="s">
        <v>1371</v>
      </c>
      <c r="C1539" t="s">
        <v>257</v>
      </c>
      <c r="D1539" t="s">
        <v>254</v>
      </c>
      <c r="E1539">
        <v>4399</v>
      </c>
      <c r="F1539" t="s">
        <v>2685</v>
      </c>
      <c r="G1539" t="s">
        <v>267</v>
      </c>
      <c r="H1539" t="s">
        <v>266</v>
      </c>
      <c r="I1539">
        <v>228</v>
      </c>
    </row>
    <row r="1540" spans="1:10" x14ac:dyDescent="0.2">
      <c r="A1540" t="s">
        <v>395</v>
      </c>
      <c r="B1540" t="s">
        <v>1371</v>
      </c>
      <c r="C1540" t="s">
        <v>253</v>
      </c>
      <c r="D1540" t="s">
        <v>258</v>
      </c>
      <c r="E1540">
        <v>4435</v>
      </c>
      <c r="F1540" t="s">
        <v>493</v>
      </c>
      <c r="G1540" t="s">
        <v>267</v>
      </c>
      <c r="H1540" t="s">
        <v>266</v>
      </c>
      <c r="I1540">
        <v>382</v>
      </c>
    </row>
    <row r="1541" spans="1:10" x14ac:dyDescent="0.2">
      <c r="A1541" t="s">
        <v>395</v>
      </c>
      <c r="B1541" t="s">
        <v>1371</v>
      </c>
      <c r="C1541" t="s">
        <v>262</v>
      </c>
      <c r="D1541" t="s">
        <v>254</v>
      </c>
      <c r="E1541">
        <v>4840</v>
      </c>
      <c r="F1541" t="s">
        <v>2686</v>
      </c>
      <c r="G1541" t="s">
        <v>259</v>
      </c>
      <c r="H1541" t="s">
        <v>260</v>
      </c>
      <c r="I1541">
        <v>42</v>
      </c>
    </row>
    <row r="1542" spans="1:10" x14ac:dyDescent="0.2">
      <c r="A1542" t="s">
        <v>395</v>
      </c>
      <c r="B1542" t="s">
        <v>1371</v>
      </c>
      <c r="C1542" t="s">
        <v>253</v>
      </c>
      <c r="D1542" t="s">
        <v>258</v>
      </c>
      <c r="E1542">
        <v>5277</v>
      </c>
      <c r="F1542" t="s">
        <v>2687</v>
      </c>
      <c r="G1542" t="s">
        <v>259</v>
      </c>
      <c r="H1542" t="s">
        <v>297</v>
      </c>
      <c r="I1542">
        <v>34</v>
      </c>
    </row>
    <row r="1543" spans="1:10" x14ac:dyDescent="0.2">
      <c r="A1543" t="s">
        <v>395</v>
      </c>
      <c r="B1543" t="s">
        <v>1371</v>
      </c>
      <c r="C1543" t="s">
        <v>253</v>
      </c>
      <c r="D1543" t="s">
        <v>254</v>
      </c>
      <c r="E1543">
        <v>5363</v>
      </c>
      <c r="F1543" t="s">
        <v>2688</v>
      </c>
      <c r="G1543" t="s">
        <v>255</v>
      </c>
      <c r="H1543" t="s">
        <v>297</v>
      </c>
      <c r="I1543">
        <v>148</v>
      </c>
    </row>
    <row r="1544" spans="1:10" x14ac:dyDescent="0.2">
      <c r="A1544" t="s">
        <v>395</v>
      </c>
      <c r="B1544" t="s">
        <v>1371</v>
      </c>
      <c r="C1544" t="s">
        <v>253</v>
      </c>
      <c r="D1544" t="s">
        <v>254</v>
      </c>
      <c r="E1544">
        <v>5381</v>
      </c>
      <c r="F1544" t="s">
        <v>2857</v>
      </c>
      <c r="G1544" t="s">
        <v>259</v>
      </c>
      <c r="H1544" t="s">
        <v>297</v>
      </c>
      <c r="I1544">
        <v>48</v>
      </c>
    </row>
    <row r="1545" spans="1:10" x14ac:dyDescent="0.2">
      <c r="A1545" t="s">
        <v>395</v>
      </c>
      <c r="B1545" t="s">
        <v>1371</v>
      </c>
      <c r="C1545" t="s">
        <v>262</v>
      </c>
      <c r="D1545" t="s">
        <v>254</v>
      </c>
      <c r="E1545">
        <v>5395</v>
      </c>
      <c r="F1545" t="s">
        <v>2689</v>
      </c>
      <c r="G1545" t="s">
        <v>263</v>
      </c>
      <c r="H1545" t="s">
        <v>297</v>
      </c>
      <c r="I1545">
        <v>20</v>
      </c>
    </row>
    <row r="1546" spans="1:10" x14ac:dyDescent="0.2">
      <c r="A1546" t="s">
        <v>395</v>
      </c>
      <c r="B1546" t="s">
        <v>1371</v>
      </c>
      <c r="C1546" t="s">
        <v>262</v>
      </c>
      <c r="D1546" t="s">
        <v>258</v>
      </c>
      <c r="E1546">
        <v>5610</v>
      </c>
      <c r="F1546" t="s">
        <v>2690</v>
      </c>
      <c r="G1546" t="s">
        <v>263</v>
      </c>
      <c r="H1546" t="s">
        <v>599</v>
      </c>
      <c r="I1546">
        <v>13</v>
      </c>
    </row>
    <row r="1547" spans="1:10" x14ac:dyDescent="0.2">
      <c r="A1547" t="s">
        <v>395</v>
      </c>
      <c r="B1547" t="s">
        <v>1371</v>
      </c>
      <c r="C1547" t="s">
        <v>253</v>
      </c>
      <c r="D1547" t="s">
        <v>258</v>
      </c>
      <c r="E1547">
        <v>5721</v>
      </c>
      <c r="F1547" t="s">
        <v>2691</v>
      </c>
      <c r="G1547" t="s">
        <v>255</v>
      </c>
      <c r="H1547" t="s">
        <v>343</v>
      </c>
      <c r="I1547">
        <v>46</v>
      </c>
    </row>
    <row r="1548" spans="1:10" x14ac:dyDescent="0.2">
      <c r="A1548" t="s">
        <v>395</v>
      </c>
      <c r="B1548" t="s">
        <v>1371</v>
      </c>
      <c r="C1548" t="s">
        <v>253</v>
      </c>
      <c r="D1548" t="s">
        <v>258</v>
      </c>
      <c r="E1548">
        <v>5941</v>
      </c>
      <c r="F1548" t="s">
        <v>2692</v>
      </c>
      <c r="G1548" t="s">
        <v>263</v>
      </c>
      <c r="H1548" t="s">
        <v>270</v>
      </c>
      <c r="I1548">
        <v>72</v>
      </c>
    </row>
    <row r="1549" spans="1:10" x14ac:dyDescent="0.2">
      <c r="A1549" t="s">
        <v>395</v>
      </c>
      <c r="B1549" t="s">
        <v>1371</v>
      </c>
      <c r="C1549" t="s">
        <v>253</v>
      </c>
      <c r="D1549" t="s">
        <v>254</v>
      </c>
      <c r="E1549">
        <v>5964</v>
      </c>
      <c r="F1549" t="s">
        <v>457</v>
      </c>
      <c r="G1549" t="s">
        <v>263</v>
      </c>
      <c r="H1549" t="s">
        <v>270</v>
      </c>
      <c r="I1549">
        <v>22</v>
      </c>
    </row>
    <row r="1550" spans="1:10" x14ac:dyDescent="0.2">
      <c r="A1550" t="s">
        <v>395</v>
      </c>
      <c r="B1550" t="s">
        <v>1371</v>
      </c>
      <c r="C1550" t="s">
        <v>262</v>
      </c>
      <c r="D1550" t="s">
        <v>254</v>
      </c>
      <c r="E1550">
        <v>6067</v>
      </c>
      <c r="F1550" t="s">
        <v>2693</v>
      </c>
      <c r="G1550" t="s">
        <v>267</v>
      </c>
      <c r="H1550" t="s">
        <v>260</v>
      </c>
      <c r="I1550">
        <v>121</v>
      </c>
    </row>
    <row r="1551" spans="1:10" x14ac:dyDescent="0.2">
      <c r="A1551" t="s">
        <v>395</v>
      </c>
      <c r="B1551" t="s">
        <v>1371</v>
      </c>
      <c r="C1551" t="s">
        <v>262</v>
      </c>
      <c r="D1551" t="s">
        <v>254</v>
      </c>
      <c r="E1551">
        <v>6081</v>
      </c>
      <c r="F1551" t="s">
        <v>2694</v>
      </c>
      <c r="G1551" t="s">
        <v>267</v>
      </c>
      <c r="H1551" t="s">
        <v>260</v>
      </c>
      <c r="I1551">
        <v>52</v>
      </c>
    </row>
    <row r="1552" spans="1:10" x14ac:dyDescent="0.2">
      <c r="A1552" t="s">
        <v>395</v>
      </c>
      <c r="B1552" t="s">
        <v>1371</v>
      </c>
      <c r="C1552" t="s">
        <v>253</v>
      </c>
      <c r="D1552" t="s">
        <v>254</v>
      </c>
      <c r="E1552">
        <v>6092</v>
      </c>
      <c r="F1552" t="s">
        <v>2695</v>
      </c>
      <c r="G1552" t="s">
        <v>267</v>
      </c>
      <c r="H1552" t="s">
        <v>260</v>
      </c>
      <c r="I1552">
        <v>73</v>
      </c>
    </row>
    <row r="1553" spans="1:9" x14ac:dyDescent="0.2">
      <c r="A1553" t="s">
        <v>395</v>
      </c>
      <c r="B1553" t="s">
        <v>1371</v>
      </c>
      <c r="C1553" t="s">
        <v>262</v>
      </c>
      <c r="D1553" t="s">
        <v>254</v>
      </c>
      <c r="E1553">
        <v>6265</v>
      </c>
      <c r="F1553" t="s">
        <v>2696</v>
      </c>
      <c r="G1553" t="s">
        <v>259</v>
      </c>
      <c r="H1553" t="s">
        <v>276</v>
      </c>
      <c r="I1553">
        <v>39</v>
      </c>
    </row>
    <row r="1554" spans="1:9" x14ac:dyDescent="0.2">
      <c r="A1554" t="s">
        <v>395</v>
      </c>
      <c r="B1554" t="s">
        <v>1371</v>
      </c>
      <c r="C1554" t="s">
        <v>253</v>
      </c>
      <c r="D1554" t="s">
        <v>254</v>
      </c>
      <c r="E1554">
        <v>6276</v>
      </c>
      <c r="F1554" t="s">
        <v>2697</v>
      </c>
      <c r="G1554" t="s">
        <v>259</v>
      </c>
      <c r="H1554" t="s">
        <v>276</v>
      </c>
      <c r="I1554">
        <v>25</v>
      </c>
    </row>
    <row r="1555" spans="1:9" x14ac:dyDescent="0.2">
      <c r="A1555" t="s">
        <v>395</v>
      </c>
      <c r="B1555" t="s">
        <v>1371</v>
      </c>
      <c r="C1555" t="s">
        <v>262</v>
      </c>
      <c r="D1555" t="s">
        <v>258</v>
      </c>
      <c r="E1555">
        <v>6291</v>
      </c>
      <c r="F1555" t="s">
        <v>2698</v>
      </c>
      <c r="G1555" t="s">
        <v>255</v>
      </c>
      <c r="H1555" t="s">
        <v>276</v>
      </c>
      <c r="I1555">
        <v>78</v>
      </c>
    </row>
    <row r="1556" spans="1:9" x14ac:dyDescent="0.2">
      <c r="A1556" t="s">
        <v>395</v>
      </c>
      <c r="B1556" t="s">
        <v>1371</v>
      </c>
      <c r="C1556" t="s">
        <v>253</v>
      </c>
      <c r="D1556" t="s">
        <v>254</v>
      </c>
      <c r="E1556">
        <v>6342</v>
      </c>
      <c r="F1556" t="s">
        <v>2699</v>
      </c>
      <c r="G1556" t="s">
        <v>263</v>
      </c>
      <c r="H1556" t="s">
        <v>276</v>
      </c>
      <c r="I1556">
        <v>33</v>
      </c>
    </row>
    <row r="1557" spans="1:9" x14ac:dyDescent="0.2">
      <c r="A1557" t="s">
        <v>395</v>
      </c>
      <c r="B1557" t="s">
        <v>1371</v>
      </c>
      <c r="C1557" t="s">
        <v>253</v>
      </c>
      <c r="D1557" t="s">
        <v>254</v>
      </c>
      <c r="E1557">
        <v>6424</v>
      </c>
      <c r="F1557" t="s">
        <v>506</v>
      </c>
      <c r="G1557" t="s">
        <v>259</v>
      </c>
      <c r="H1557" t="s">
        <v>276</v>
      </c>
      <c r="I1557">
        <v>56</v>
      </c>
    </row>
    <row r="1558" spans="1:9" x14ac:dyDescent="0.2">
      <c r="A1558" t="s">
        <v>395</v>
      </c>
      <c r="B1558" t="s">
        <v>1371</v>
      </c>
      <c r="C1558" t="s">
        <v>262</v>
      </c>
      <c r="D1558" t="s">
        <v>254</v>
      </c>
      <c r="E1558">
        <v>6540</v>
      </c>
      <c r="F1558" t="s">
        <v>2700</v>
      </c>
      <c r="G1558" t="s">
        <v>255</v>
      </c>
      <c r="H1558" t="s">
        <v>260</v>
      </c>
      <c r="I1558">
        <v>105</v>
      </c>
    </row>
    <row r="1559" spans="1:9" x14ac:dyDescent="0.2">
      <c r="A1559" t="s">
        <v>395</v>
      </c>
      <c r="B1559" t="s">
        <v>1371</v>
      </c>
      <c r="C1559" t="s">
        <v>253</v>
      </c>
      <c r="D1559" t="s">
        <v>258</v>
      </c>
      <c r="E1559">
        <v>6549</v>
      </c>
      <c r="F1559" t="s">
        <v>2701</v>
      </c>
      <c r="G1559" t="s">
        <v>259</v>
      </c>
      <c r="H1559" t="s">
        <v>260</v>
      </c>
      <c r="I1559">
        <v>25</v>
      </c>
    </row>
    <row r="1560" spans="1:9" x14ac:dyDescent="0.2">
      <c r="A1560" t="s">
        <v>395</v>
      </c>
      <c r="B1560" t="s">
        <v>1371</v>
      </c>
      <c r="C1560" t="s">
        <v>262</v>
      </c>
      <c r="D1560" t="s">
        <v>254</v>
      </c>
      <c r="E1560">
        <v>6557</v>
      </c>
      <c r="F1560" t="s">
        <v>2702</v>
      </c>
      <c r="G1560" t="s">
        <v>267</v>
      </c>
      <c r="H1560" t="s">
        <v>260</v>
      </c>
      <c r="I1560">
        <v>85</v>
      </c>
    </row>
    <row r="1561" spans="1:9" x14ac:dyDescent="0.2">
      <c r="A1561" t="s">
        <v>395</v>
      </c>
      <c r="B1561" t="s">
        <v>1371</v>
      </c>
      <c r="C1561" t="s">
        <v>262</v>
      </c>
      <c r="D1561" t="s">
        <v>254</v>
      </c>
      <c r="E1561">
        <v>6633</v>
      </c>
      <c r="F1561" t="s">
        <v>1430</v>
      </c>
      <c r="G1561" t="s">
        <v>263</v>
      </c>
      <c r="H1561" t="s">
        <v>280</v>
      </c>
      <c r="I1561">
        <v>37</v>
      </c>
    </row>
    <row r="1562" spans="1:9" x14ac:dyDescent="0.2">
      <c r="A1562" t="s">
        <v>395</v>
      </c>
      <c r="B1562" t="s">
        <v>1371</v>
      </c>
      <c r="C1562" t="s">
        <v>257</v>
      </c>
      <c r="D1562" t="s">
        <v>254</v>
      </c>
      <c r="E1562">
        <v>6731</v>
      </c>
      <c r="F1562" t="s">
        <v>2858</v>
      </c>
      <c r="G1562" t="s">
        <v>263</v>
      </c>
      <c r="H1562" t="s">
        <v>280</v>
      </c>
      <c r="I1562">
        <v>27</v>
      </c>
    </row>
    <row r="1563" spans="1:9" x14ac:dyDescent="0.2">
      <c r="A1563" t="s">
        <v>395</v>
      </c>
      <c r="B1563" t="s">
        <v>1371</v>
      </c>
      <c r="C1563" t="s">
        <v>253</v>
      </c>
      <c r="D1563" t="s">
        <v>254</v>
      </c>
      <c r="E1563">
        <v>6736</v>
      </c>
      <c r="F1563" t="s">
        <v>1444</v>
      </c>
      <c r="G1563" t="s">
        <v>259</v>
      </c>
      <c r="H1563" t="s">
        <v>280</v>
      </c>
      <c r="I1563">
        <v>449</v>
      </c>
    </row>
    <row r="1564" spans="1:9" x14ac:dyDescent="0.2">
      <c r="A1564" t="s">
        <v>395</v>
      </c>
      <c r="B1564" t="s">
        <v>1371</v>
      </c>
      <c r="C1564" t="s">
        <v>253</v>
      </c>
      <c r="D1564" t="s">
        <v>254</v>
      </c>
      <c r="E1564">
        <v>6824</v>
      </c>
      <c r="F1564" t="s">
        <v>2703</v>
      </c>
      <c r="G1564" t="s">
        <v>259</v>
      </c>
      <c r="H1564" t="s">
        <v>280</v>
      </c>
      <c r="I1564">
        <v>218</v>
      </c>
    </row>
    <row r="1565" spans="1:9" x14ac:dyDescent="0.2">
      <c r="A1565" t="s">
        <v>395</v>
      </c>
      <c r="B1565" t="s">
        <v>1371</v>
      </c>
      <c r="C1565" t="s">
        <v>253</v>
      </c>
      <c r="D1565" t="s">
        <v>254</v>
      </c>
      <c r="E1565">
        <v>6838</v>
      </c>
      <c r="F1565" t="s">
        <v>2704</v>
      </c>
      <c r="G1565" t="s">
        <v>259</v>
      </c>
      <c r="H1565" t="s">
        <v>280</v>
      </c>
      <c r="I1565">
        <v>150</v>
      </c>
    </row>
    <row r="1566" spans="1:9" x14ac:dyDescent="0.2">
      <c r="A1566" t="s">
        <v>395</v>
      </c>
      <c r="B1566" t="s">
        <v>1371</v>
      </c>
      <c r="C1566" t="s">
        <v>253</v>
      </c>
      <c r="D1566" t="s">
        <v>254</v>
      </c>
      <c r="E1566">
        <v>6942</v>
      </c>
      <c r="F1566" t="s">
        <v>2705</v>
      </c>
      <c r="G1566" t="s">
        <v>259</v>
      </c>
      <c r="H1566" t="s">
        <v>266</v>
      </c>
      <c r="I1566">
        <v>28</v>
      </c>
    </row>
    <row r="1567" spans="1:9" x14ac:dyDescent="0.2">
      <c r="A1567" t="s">
        <v>395</v>
      </c>
      <c r="B1567" t="s">
        <v>1371</v>
      </c>
      <c r="C1567" t="s">
        <v>253</v>
      </c>
      <c r="D1567" t="s">
        <v>254</v>
      </c>
      <c r="E1567">
        <v>7078</v>
      </c>
      <c r="F1567" t="s">
        <v>2706</v>
      </c>
      <c r="G1567" t="s">
        <v>267</v>
      </c>
      <c r="H1567" t="s">
        <v>260</v>
      </c>
      <c r="I1567">
        <v>62</v>
      </c>
    </row>
    <row r="1568" spans="1:9" x14ac:dyDescent="0.2">
      <c r="A1568" t="s">
        <v>395</v>
      </c>
      <c r="B1568" t="s">
        <v>1371</v>
      </c>
      <c r="C1568" t="s">
        <v>253</v>
      </c>
      <c r="D1568" t="s">
        <v>254</v>
      </c>
      <c r="E1568">
        <v>7217</v>
      </c>
      <c r="F1568" t="s">
        <v>2707</v>
      </c>
      <c r="G1568" t="s">
        <v>259</v>
      </c>
      <c r="H1568" t="s">
        <v>285</v>
      </c>
      <c r="I1568">
        <v>45</v>
      </c>
    </row>
    <row r="1569" spans="1:10" x14ac:dyDescent="0.2">
      <c r="A1569" t="s">
        <v>395</v>
      </c>
      <c r="B1569" t="s">
        <v>1371</v>
      </c>
      <c r="C1569" t="s">
        <v>262</v>
      </c>
      <c r="D1569" t="s">
        <v>254</v>
      </c>
      <c r="E1569">
        <v>7986</v>
      </c>
      <c r="F1569" t="s">
        <v>2708</v>
      </c>
      <c r="G1569" t="s">
        <v>259</v>
      </c>
      <c r="H1569" t="s">
        <v>277</v>
      </c>
      <c r="I1569">
        <v>24</v>
      </c>
    </row>
    <row r="1570" spans="1:10" x14ac:dyDescent="0.2">
      <c r="A1570" t="s">
        <v>395</v>
      </c>
      <c r="B1570" t="s">
        <v>1371</v>
      </c>
      <c r="C1570" t="s">
        <v>262</v>
      </c>
      <c r="D1570" t="s">
        <v>254</v>
      </c>
      <c r="E1570">
        <v>8202</v>
      </c>
      <c r="F1570" t="s">
        <v>2709</v>
      </c>
      <c r="G1570" t="s">
        <v>263</v>
      </c>
      <c r="H1570" t="s">
        <v>265</v>
      </c>
      <c r="I1570">
        <v>238</v>
      </c>
    </row>
    <row r="1571" spans="1:10" x14ac:dyDescent="0.2">
      <c r="A1571" t="s">
        <v>395</v>
      </c>
      <c r="B1571" t="s">
        <v>1371</v>
      </c>
      <c r="C1571" t="s">
        <v>253</v>
      </c>
      <c r="D1571" t="s">
        <v>254</v>
      </c>
      <c r="E1571">
        <v>8750</v>
      </c>
      <c r="F1571" t="s">
        <v>2859</v>
      </c>
      <c r="G1571" t="s">
        <v>255</v>
      </c>
      <c r="H1571" t="s">
        <v>565</v>
      </c>
      <c r="I1571" t="s">
        <v>408</v>
      </c>
      <c r="J1571" t="s">
        <v>3847</v>
      </c>
    </row>
    <row r="1572" spans="1:10" x14ac:dyDescent="0.2">
      <c r="A1572" t="s">
        <v>395</v>
      </c>
      <c r="B1572" t="s">
        <v>1371</v>
      </c>
      <c r="C1572" t="s">
        <v>253</v>
      </c>
      <c r="D1572" t="s">
        <v>254</v>
      </c>
      <c r="E1572">
        <v>8766</v>
      </c>
      <c r="F1572" t="s">
        <v>2710</v>
      </c>
      <c r="G1572" t="s">
        <v>255</v>
      </c>
      <c r="H1572" t="s">
        <v>565</v>
      </c>
      <c r="I1572" t="s">
        <v>3848</v>
      </c>
      <c r="J1572" t="s">
        <v>3835</v>
      </c>
    </row>
    <row r="1573" spans="1:10" x14ac:dyDescent="0.2">
      <c r="A1573" t="s">
        <v>395</v>
      </c>
      <c r="B1573" t="s">
        <v>1371</v>
      </c>
      <c r="C1573" t="s">
        <v>262</v>
      </c>
      <c r="D1573" t="s">
        <v>258</v>
      </c>
      <c r="E1573">
        <v>8964</v>
      </c>
      <c r="F1573" t="s">
        <v>2711</v>
      </c>
      <c r="G1573" t="s">
        <v>292</v>
      </c>
      <c r="H1573" t="s">
        <v>293</v>
      </c>
      <c r="I1573" t="s">
        <v>278</v>
      </c>
      <c r="J1573" t="s">
        <v>3849</v>
      </c>
    </row>
    <row r="1574" spans="1:10" x14ac:dyDescent="0.2">
      <c r="A1574" t="s">
        <v>395</v>
      </c>
      <c r="B1574" t="s">
        <v>1371</v>
      </c>
      <c r="C1574" t="s">
        <v>253</v>
      </c>
      <c r="D1574" t="s">
        <v>254</v>
      </c>
      <c r="E1574">
        <v>9012</v>
      </c>
      <c r="F1574" t="s">
        <v>2712</v>
      </c>
      <c r="G1574" t="s">
        <v>259</v>
      </c>
      <c r="H1574" t="s">
        <v>338</v>
      </c>
      <c r="I1574">
        <v>37</v>
      </c>
    </row>
    <row r="1575" spans="1:10" x14ac:dyDescent="0.2">
      <c r="A1575" t="s">
        <v>395</v>
      </c>
      <c r="B1575" t="s">
        <v>1371</v>
      </c>
      <c r="C1575" t="s">
        <v>253</v>
      </c>
      <c r="D1575" t="s">
        <v>254</v>
      </c>
      <c r="E1575">
        <v>9360</v>
      </c>
      <c r="F1575" t="s">
        <v>2713</v>
      </c>
      <c r="G1575" t="s">
        <v>263</v>
      </c>
      <c r="H1575" t="s">
        <v>266</v>
      </c>
      <c r="I1575">
        <v>23</v>
      </c>
    </row>
    <row r="1576" spans="1:10" x14ac:dyDescent="0.2">
      <c r="A1576" t="s">
        <v>395</v>
      </c>
      <c r="B1576" t="s">
        <v>1371</v>
      </c>
      <c r="C1576" t="s">
        <v>262</v>
      </c>
      <c r="D1576" t="s">
        <v>254</v>
      </c>
      <c r="E1576">
        <v>9704</v>
      </c>
      <c r="F1576" t="s">
        <v>2714</v>
      </c>
      <c r="G1576" t="s">
        <v>255</v>
      </c>
      <c r="H1576" t="s">
        <v>260</v>
      </c>
      <c r="I1576">
        <v>87</v>
      </c>
    </row>
    <row r="1577" spans="1:10" x14ac:dyDescent="0.2">
      <c r="A1577" t="s">
        <v>395</v>
      </c>
      <c r="B1577" t="s">
        <v>1371</v>
      </c>
      <c r="C1577" t="s">
        <v>262</v>
      </c>
      <c r="D1577" t="s">
        <v>254</v>
      </c>
      <c r="E1577">
        <v>9758</v>
      </c>
      <c r="F1577" t="s">
        <v>1447</v>
      </c>
      <c r="G1577" t="s">
        <v>259</v>
      </c>
      <c r="H1577" t="s">
        <v>266</v>
      </c>
      <c r="I1577">
        <v>122</v>
      </c>
    </row>
    <row r="1578" spans="1:10" x14ac:dyDescent="0.2">
      <c r="A1578" t="s">
        <v>395</v>
      </c>
      <c r="B1578" t="s">
        <v>1371</v>
      </c>
      <c r="C1578" t="s">
        <v>264</v>
      </c>
      <c r="D1578" t="s">
        <v>254</v>
      </c>
      <c r="E1578">
        <v>9797</v>
      </c>
      <c r="F1578" t="s">
        <v>2715</v>
      </c>
      <c r="G1578" t="s">
        <v>263</v>
      </c>
      <c r="H1578" t="s">
        <v>260</v>
      </c>
      <c r="I1578">
        <v>55</v>
      </c>
    </row>
    <row r="1579" spans="1:10" x14ac:dyDescent="0.2">
      <c r="A1579" t="s">
        <v>395</v>
      </c>
      <c r="B1579" t="s">
        <v>1506</v>
      </c>
      <c r="C1579" t="s">
        <v>253</v>
      </c>
      <c r="D1579" t="s">
        <v>254</v>
      </c>
      <c r="E1579">
        <v>2764</v>
      </c>
      <c r="F1579" t="s">
        <v>2716</v>
      </c>
      <c r="G1579" t="s">
        <v>255</v>
      </c>
      <c r="H1579" t="s">
        <v>265</v>
      </c>
      <c r="I1579">
        <v>134</v>
      </c>
    </row>
    <row r="1580" spans="1:10" x14ac:dyDescent="0.2">
      <c r="A1580" t="s">
        <v>395</v>
      </c>
      <c r="B1580" t="s">
        <v>1506</v>
      </c>
      <c r="C1580" t="s">
        <v>262</v>
      </c>
      <c r="D1580" t="s">
        <v>258</v>
      </c>
      <c r="E1580">
        <v>9271</v>
      </c>
      <c r="F1580" t="s">
        <v>3055</v>
      </c>
      <c r="G1580" t="s">
        <v>267</v>
      </c>
      <c r="H1580" t="s">
        <v>265</v>
      </c>
      <c r="I1580">
        <v>25</v>
      </c>
    </row>
    <row r="1581" spans="1:10" x14ac:dyDescent="0.2">
      <c r="A1581" t="s">
        <v>395</v>
      </c>
      <c r="B1581" t="s">
        <v>1842</v>
      </c>
      <c r="C1581" t="s">
        <v>257</v>
      </c>
      <c r="D1581" t="s">
        <v>254</v>
      </c>
      <c r="E1581">
        <v>6198</v>
      </c>
      <c r="F1581" t="s">
        <v>2717</v>
      </c>
      <c r="G1581" t="s">
        <v>267</v>
      </c>
      <c r="H1581" t="s">
        <v>260</v>
      </c>
      <c r="I1581">
        <v>42</v>
      </c>
    </row>
    <row r="1582" spans="1:10" x14ac:dyDescent="0.2">
      <c r="A1582" t="s">
        <v>395</v>
      </c>
      <c r="B1582" t="s">
        <v>2718</v>
      </c>
      <c r="C1582" t="s">
        <v>262</v>
      </c>
      <c r="D1582" t="s">
        <v>254</v>
      </c>
      <c r="E1582">
        <v>9260</v>
      </c>
      <c r="F1582" t="s">
        <v>2719</v>
      </c>
      <c r="G1582" t="s">
        <v>255</v>
      </c>
      <c r="H1582" t="s">
        <v>261</v>
      </c>
      <c r="I1582">
        <v>518</v>
      </c>
    </row>
    <row r="1583" spans="1:10" x14ac:dyDescent="0.2">
      <c r="A1583" t="s">
        <v>395</v>
      </c>
      <c r="B1583" t="s">
        <v>252</v>
      </c>
      <c r="C1583" t="s">
        <v>253</v>
      </c>
      <c r="D1583" t="s">
        <v>254</v>
      </c>
      <c r="E1583">
        <v>1447</v>
      </c>
      <c r="F1583" t="s">
        <v>2720</v>
      </c>
      <c r="G1583" t="s">
        <v>267</v>
      </c>
      <c r="H1583" t="s">
        <v>282</v>
      </c>
      <c r="I1583">
        <v>98</v>
      </c>
    </row>
    <row r="1584" spans="1:10" x14ac:dyDescent="0.2">
      <c r="A1584" t="s">
        <v>395</v>
      </c>
      <c r="B1584" t="s">
        <v>252</v>
      </c>
      <c r="C1584" t="s">
        <v>253</v>
      </c>
      <c r="D1584" t="s">
        <v>254</v>
      </c>
      <c r="E1584">
        <v>1448</v>
      </c>
      <c r="F1584" t="s">
        <v>2721</v>
      </c>
      <c r="G1584" t="s">
        <v>255</v>
      </c>
      <c r="H1584" t="s">
        <v>282</v>
      </c>
      <c r="I1584">
        <v>202</v>
      </c>
    </row>
    <row r="1585" spans="1:10" x14ac:dyDescent="0.2">
      <c r="A1585" t="s">
        <v>395</v>
      </c>
      <c r="B1585" t="s">
        <v>252</v>
      </c>
      <c r="C1585" t="s">
        <v>253</v>
      </c>
      <c r="D1585" t="s">
        <v>258</v>
      </c>
      <c r="E1585">
        <v>1450</v>
      </c>
      <c r="F1585" t="s">
        <v>474</v>
      </c>
      <c r="G1585" t="s">
        <v>259</v>
      </c>
      <c r="H1585" t="s">
        <v>282</v>
      </c>
      <c r="I1585">
        <v>64</v>
      </c>
    </row>
    <row r="1586" spans="1:10" x14ac:dyDescent="0.2">
      <c r="A1586" t="s">
        <v>395</v>
      </c>
      <c r="B1586" t="s">
        <v>252</v>
      </c>
      <c r="C1586" t="s">
        <v>253</v>
      </c>
      <c r="D1586" t="s">
        <v>254</v>
      </c>
      <c r="E1586">
        <v>2158</v>
      </c>
      <c r="F1586" t="s">
        <v>2722</v>
      </c>
      <c r="G1586" t="s">
        <v>267</v>
      </c>
      <c r="H1586" t="s">
        <v>260</v>
      </c>
      <c r="I1586">
        <v>124</v>
      </c>
    </row>
    <row r="1587" spans="1:10" x14ac:dyDescent="0.2">
      <c r="A1587" t="s">
        <v>395</v>
      </c>
      <c r="B1587" t="s">
        <v>252</v>
      </c>
      <c r="C1587" t="s">
        <v>253</v>
      </c>
      <c r="D1587" t="s">
        <v>254</v>
      </c>
      <c r="E1587">
        <v>2162</v>
      </c>
      <c r="F1587" t="s">
        <v>2723</v>
      </c>
      <c r="G1587" t="s">
        <v>259</v>
      </c>
      <c r="H1587" t="s">
        <v>260</v>
      </c>
      <c r="I1587">
        <v>100</v>
      </c>
    </row>
    <row r="1588" spans="1:10" x14ac:dyDescent="0.2">
      <c r="A1588" t="s">
        <v>395</v>
      </c>
      <c r="B1588" t="s">
        <v>252</v>
      </c>
      <c r="C1588" t="s">
        <v>253</v>
      </c>
      <c r="D1588" t="s">
        <v>254</v>
      </c>
      <c r="E1588">
        <v>2291</v>
      </c>
      <c r="F1588" t="s">
        <v>2724</v>
      </c>
      <c r="G1588" t="s">
        <v>263</v>
      </c>
      <c r="H1588" t="s">
        <v>256</v>
      </c>
      <c r="I1588">
        <v>72</v>
      </c>
    </row>
    <row r="1589" spans="1:10" x14ac:dyDescent="0.2">
      <c r="A1589" t="s">
        <v>395</v>
      </c>
      <c r="B1589" t="s">
        <v>252</v>
      </c>
      <c r="C1589" t="s">
        <v>262</v>
      </c>
      <c r="D1589" t="s">
        <v>254</v>
      </c>
      <c r="E1589">
        <v>2330</v>
      </c>
      <c r="F1589" t="s">
        <v>3312</v>
      </c>
      <c r="G1589" t="s">
        <v>259</v>
      </c>
      <c r="H1589" t="s">
        <v>266</v>
      </c>
      <c r="I1589">
        <v>46</v>
      </c>
    </row>
    <row r="1590" spans="1:10" x14ac:dyDescent="0.2">
      <c r="A1590" t="s">
        <v>395</v>
      </c>
      <c r="B1590" t="s">
        <v>252</v>
      </c>
      <c r="C1590" t="s">
        <v>253</v>
      </c>
      <c r="D1590" t="s">
        <v>258</v>
      </c>
      <c r="E1590">
        <v>2334</v>
      </c>
      <c r="F1590" t="s">
        <v>557</v>
      </c>
      <c r="G1590" t="s">
        <v>267</v>
      </c>
      <c r="H1590" t="s">
        <v>260</v>
      </c>
      <c r="I1590">
        <v>62</v>
      </c>
    </row>
    <row r="1591" spans="1:10" x14ac:dyDescent="0.2">
      <c r="A1591" t="s">
        <v>395</v>
      </c>
      <c r="B1591" t="s">
        <v>252</v>
      </c>
      <c r="C1591" t="s">
        <v>262</v>
      </c>
      <c r="D1591" t="s">
        <v>254</v>
      </c>
      <c r="E1591">
        <v>2427</v>
      </c>
      <c r="F1591" t="s">
        <v>2725</v>
      </c>
      <c r="G1591" t="s">
        <v>255</v>
      </c>
      <c r="H1591" t="s">
        <v>260</v>
      </c>
      <c r="I1591" t="s">
        <v>286</v>
      </c>
      <c r="J1591" t="s">
        <v>3827</v>
      </c>
    </row>
    <row r="1592" spans="1:10" x14ac:dyDescent="0.2">
      <c r="A1592" t="s">
        <v>395</v>
      </c>
      <c r="B1592" t="s">
        <v>252</v>
      </c>
      <c r="C1592" t="s">
        <v>262</v>
      </c>
      <c r="D1592" t="s">
        <v>254</v>
      </c>
      <c r="E1592">
        <v>2499</v>
      </c>
      <c r="F1592" t="s">
        <v>2726</v>
      </c>
      <c r="G1592" t="s">
        <v>263</v>
      </c>
      <c r="H1592" t="s">
        <v>260</v>
      </c>
      <c r="I1592">
        <v>35</v>
      </c>
    </row>
    <row r="1593" spans="1:10" x14ac:dyDescent="0.2">
      <c r="A1593" t="s">
        <v>395</v>
      </c>
      <c r="B1593" t="s">
        <v>252</v>
      </c>
      <c r="C1593" t="s">
        <v>262</v>
      </c>
      <c r="D1593" t="s">
        <v>254</v>
      </c>
      <c r="E1593">
        <v>2597</v>
      </c>
      <c r="F1593" t="s">
        <v>3313</v>
      </c>
      <c r="G1593" t="s">
        <v>255</v>
      </c>
      <c r="H1593" t="s">
        <v>256</v>
      </c>
      <c r="I1593">
        <v>134</v>
      </c>
    </row>
    <row r="1594" spans="1:10" x14ac:dyDescent="0.2">
      <c r="A1594" t="s">
        <v>395</v>
      </c>
      <c r="B1594" t="s">
        <v>252</v>
      </c>
      <c r="C1594" t="s">
        <v>257</v>
      </c>
      <c r="D1594" t="s">
        <v>258</v>
      </c>
      <c r="E1594">
        <v>2652</v>
      </c>
      <c r="F1594" t="s">
        <v>2727</v>
      </c>
      <c r="G1594" t="s">
        <v>263</v>
      </c>
      <c r="H1594" t="s">
        <v>265</v>
      </c>
      <c r="I1594">
        <v>43</v>
      </c>
    </row>
    <row r="1595" spans="1:10" x14ac:dyDescent="0.2">
      <c r="A1595" t="s">
        <v>395</v>
      </c>
      <c r="B1595" t="s">
        <v>252</v>
      </c>
      <c r="C1595" t="s">
        <v>264</v>
      </c>
      <c r="D1595" t="s">
        <v>258</v>
      </c>
      <c r="E1595">
        <v>2762</v>
      </c>
      <c r="F1595" t="s">
        <v>2452</v>
      </c>
      <c r="G1595" t="s">
        <v>263</v>
      </c>
      <c r="H1595" t="s">
        <v>265</v>
      </c>
      <c r="I1595">
        <v>63</v>
      </c>
    </row>
    <row r="1596" spans="1:10" x14ac:dyDescent="0.2">
      <c r="A1596" t="s">
        <v>395</v>
      </c>
      <c r="B1596" t="s">
        <v>252</v>
      </c>
      <c r="C1596" t="s">
        <v>253</v>
      </c>
      <c r="D1596" t="s">
        <v>258</v>
      </c>
      <c r="E1596">
        <v>2876</v>
      </c>
      <c r="F1596" t="s">
        <v>2728</v>
      </c>
      <c r="G1596" t="s">
        <v>259</v>
      </c>
      <c r="H1596" t="s">
        <v>256</v>
      </c>
      <c r="I1596">
        <v>40</v>
      </c>
    </row>
    <row r="1597" spans="1:10" x14ac:dyDescent="0.2">
      <c r="A1597" t="s">
        <v>395</v>
      </c>
      <c r="B1597" t="s">
        <v>252</v>
      </c>
      <c r="C1597" t="s">
        <v>253</v>
      </c>
      <c r="D1597" t="s">
        <v>254</v>
      </c>
      <c r="E1597">
        <v>2981</v>
      </c>
      <c r="F1597" t="s">
        <v>1354</v>
      </c>
      <c r="G1597" t="s">
        <v>267</v>
      </c>
      <c r="H1597" t="s">
        <v>281</v>
      </c>
      <c r="I1597">
        <v>69</v>
      </c>
    </row>
    <row r="1598" spans="1:10" x14ac:dyDescent="0.2">
      <c r="A1598" t="s">
        <v>395</v>
      </c>
      <c r="B1598" t="s">
        <v>252</v>
      </c>
      <c r="C1598" t="s">
        <v>264</v>
      </c>
      <c r="D1598" t="s">
        <v>254</v>
      </c>
      <c r="E1598">
        <v>3041</v>
      </c>
      <c r="F1598" t="s">
        <v>2729</v>
      </c>
      <c r="G1598" t="s">
        <v>263</v>
      </c>
      <c r="H1598" t="s">
        <v>261</v>
      </c>
      <c r="I1598">
        <v>15</v>
      </c>
    </row>
    <row r="1599" spans="1:10" x14ac:dyDescent="0.2">
      <c r="A1599" t="s">
        <v>395</v>
      </c>
      <c r="B1599" t="s">
        <v>252</v>
      </c>
      <c r="C1599" t="s">
        <v>262</v>
      </c>
      <c r="D1599" t="s">
        <v>254</v>
      </c>
      <c r="E1599">
        <v>3054</v>
      </c>
      <c r="F1599" t="s">
        <v>2730</v>
      </c>
      <c r="G1599" t="s">
        <v>263</v>
      </c>
      <c r="H1599" t="s">
        <v>261</v>
      </c>
      <c r="I1599">
        <v>55</v>
      </c>
    </row>
    <row r="1600" spans="1:10" x14ac:dyDescent="0.2">
      <c r="A1600" t="s">
        <v>395</v>
      </c>
      <c r="B1600" t="s">
        <v>252</v>
      </c>
      <c r="C1600" t="s">
        <v>253</v>
      </c>
      <c r="D1600" t="s">
        <v>254</v>
      </c>
      <c r="E1600">
        <v>3258</v>
      </c>
      <c r="F1600" t="s">
        <v>2731</v>
      </c>
      <c r="G1600" t="s">
        <v>255</v>
      </c>
      <c r="H1600" t="s">
        <v>281</v>
      </c>
      <c r="I1600" t="s">
        <v>286</v>
      </c>
      <c r="J1600" t="s">
        <v>3431</v>
      </c>
    </row>
    <row r="1601" spans="1:10" x14ac:dyDescent="0.2">
      <c r="A1601" t="s">
        <v>395</v>
      </c>
      <c r="B1601" t="s">
        <v>252</v>
      </c>
      <c r="C1601" t="s">
        <v>257</v>
      </c>
      <c r="D1601" t="s">
        <v>254</v>
      </c>
      <c r="E1601">
        <v>3323</v>
      </c>
      <c r="F1601" t="s">
        <v>2732</v>
      </c>
      <c r="G1601" t="s">
        <v>259</v>
      </c>
      <c r="H1601" t="s">
        <v>261</v>
      </c>
      <c r="I1601">
        <v>84</v>
      </c>
    </row>
    <row r="1602" spans="1:10" x14ac:dyDescent="0.2">
      <c r="A1602" t="s">
        <v>395</v>
      </c>
      <c r="B1602" t="s">
        <v>252</v>
      </c>
      <c r="C1602" t="s">
        <v>262</v>
      </c>
      <c r="D1602" t="s">
        <v>254</v>
      </c>
      <c r="E1602">
        <v>3673</v>
      </c>
      <c r="F1602" t="s">
        <v>2860</v>
      </c>
      <c r="G1602" t="s">
        <v>255</v>
      </c>
      <c r="H1602" t="s">
        <v>266</v>
      </c>
      <c r="I1602">
        <v>620</v>
      </c>
    </row>
    <row r="1603" spans="1:10" x14ac:dyDescent="0.2">
      <c r="A1603" t="s">
        <v>395</v>
      </c>
      <c r="B1603" t="s">
        <v>252</v>
      </c>
      <c r="C1603" t="s">
        <v>257</v>
      </c>
      <c r="D1603" t="s">
        <v>254</v>
      </c>
      <c r="E1603">
        <v>3674</v>
      </c>
      <c r="F1603" t="s">
        <v>2734</v>
      </c>
      <c r="G1603" t="s">
        <v>267</v>
      </c>
      <c r="H1603" t="s">
        <v>266</v>
      </c>
      <c r="I1603">
        <v>73</v>
      </c>
    </row>
    <row r="1604" spans="1:10" x14ac:dyDescent="0.2">
      <c r="A1604" t="s">
        <v>395</v>
      </c>
      <c r="B1604" t="s">
        <v>252</v>
      </c>
      <c r="C1604" t="s">
        <v>257</v>
      </c>
      <c r="D1604" t="s">
        <v>254</v>
      </c>
      <c r="E1604">
        <v>3726</v>
      </c>
      <c r="F1604" t="s">
        <v>2735</v>
      </c>
      <c r="G1604" t="s">
        <v>263</v>
      </c>
      <c r="H1604" t="s">
        <v>265</v>
      </c>
      <c r="I1604">
        <v>35</v>
      </c>
    </row>
    <row r="1605" spans="1:10" x14ac:dyDescent="0.2">
      <c r="A1605" t="s">
        <v>395</v>
      </c>
      <c r="B1605" t="s">
        <v>252</v>
      </c>
      <c r="C1605" t="s">
        <v>262</v>
      </c>
      <c r="D1605" t="s">
        <v>254</v>
      </c>
      <c r="E1605">
        <v>3758</v>
      </c>
      <c r="F1605" t="s">
        <v>2736</v>
      </c>
      <c r="G1605" t="s">
        <v>259</v>
      </c>
      <c r="H1605" t="s">
        <v>266</v>
      </c>
      <c r="I1605">
        <v>201</v>
      </c>
    </row>
    <row r="1606" spans="1:10" x14ac:dyDescent="0.2">
      <c r="A1606" t="s">
        <v>395</v>
      </c>
      <c r="B1606" t="s">
        <v>252</v>
      </c>
      <c r="C1606" t="s">
        <v>262</v>
      </c>
      <c r="D1606" t="s">
        <v>254</v>
      </c>
      <c r="E1606">
        <v>3782</v>
      </c>
      <c r="F1606" t="s">
        <v>2737</v>
      </c>
      <c r="G1606" t="s">
        <v>267</v>
      </c>
      <c r="H1606" t="s">
        <v>266</v>
      </c>
      <c r="I1606">
        <v>134</v>
      </c>
    </row>
    <row r="1607" spans="1:10" x14ac:dyDescent="0.2">
      <c r="A1607" t="s">
        <v>395</v>
      </c>
      <c r="B1607" t="s">
        <v>252</v>
      </c>
      <c r="C1607" t="s">
        <v>253</v>
      </c>
      <c r="D1607" t="s">
        <v>254</v>
      </c>
      <c r="E1607">
        <v>3840</v>
      </c>
      <c r="F1607" t="s">
        <v>2738</v>
      </c>
      <c r="G1607" t="s">
        <v>263</v>
      </c>
      <c r="H1607" t="s">
        <v>266</v>
      </c>
      <c r="I1607">
        <v>42</v>
      </c>
    </row>
    <row r="1608" spans="1:10" x14ac:dyDescent="0.2">
      <c r="A1608" t="s">
        <v>395</v>
      </c>
      <c r="B1608" t="s">
        <v>252</v>
      </c>
      <c r="C1608" t="s">
        <v>264</v>
      </c>
      <c r="D1608" t="s">
        <v>254</v>
      </c>
      <c r="E1608">
        <v>3856</v>
      </c>
      <c r="F1608" t="s">
        <v>486</v>
      </c>
      <c r="G1608" t="s">
        <v>263</v>
      </c>
      <c r="H1608" t="s">
        <v>280</v>
      </c>
      <c r="I1608">
        <v>42</v>
      </c>
    </row>
    <row r="1609" spans="1:10" x14ac:dyDescent="0.2">
      <c r="A1609" t="s">
        <v>395</v>
      </c>
      <c r="B1609" t="s">
        <v>252</v>
      </c>
      <c r="C1609" t="s">
        <v>257</v>
      </c>
      <c r="D1609" t="s">
        <v>254</v>
      </c>
      <c r="E1609">
        <v>3900</v>
      </c>
      <c r="F1609" t="s">
        <v>2459</v>
      </c>
      <c r="G1609" t="s">
        <v>267</v>
      </c>
      <c r="H1609" t="s">
        <v>266</v>
      </c>
      <c r="I1609">
        <v>166</v>
      </c>
    </row>
    <row r="1610" spans="1:10" x14ac:dyDescent="0.2">
      <c r="A1610" t="s">
        <v>395</v>
      </c>
      <c r="B1610" t="s">
        <v>252</v>
      </c>
      <c r="C1610" t="s">
        <v>253</v>
      </c>
      <c r="D1610" t="s">
        <v>254</v>
      </c>
      <c r="E1610">
        <v>3905</v>
      </c>
      <c r="F1610" t="s">
        <v>3314</v>
      </c>
      <c r="G1610" t="s">
        <v>267</v>
      </c>
      <c r="H1610" t="s">
        <v>266</v>
      </c>
      <c r="I1610">
        <v>78</v>
      </c>
    </row>
    <row r="1611" spans="1:10" x14ac:dyDescent="0.2">
      <c r="A1611" t="s">
        <v>395</v>
      </c>
      <c r="B1611" t="s">
        <v>252</v>
      </c>
      <c r="C1611" t="s">
        <v>253</v>
      </c>
      <c r="D1611" t="s">
        <v>254</v>
      </c>
      <c r="E1611">
        <v>4387</v>
      </c>
      <c r="F1611" t="s">
        <v>2739</v>
      </c>
      <c r="G1611" t="s">
        <v>267</v>
      </c>
      <c r="H1611" t="s">
        <v>266</v>
      </c>
      <c r="I1611">
        <v>78</v>
      </c>
    </row>
    <row r="1612" spans="1:10" x14ac:dyDescent="0.2">
      <c r="A1612" t="s">
        <v>395</v>
      </c>
      <c r="B1612" t="s">
        <v>252</v>
      </c>
      <c r="C1612" t="s">
        <v>253</v>
      </c>
      <c r="D1612" t="s">
        <v>254</v>
      </c>
      <c r="E1612">
        <v>4423</v>
      </c>
      <c r="F1612" t="s">
        <v>2740</v>
      </c>
      <c r="G1612" t="s">
        <v>255</v>
      </c>
      <c r="H1612" t="s">
        <v>266</v>
      </c>
      <c r="I1612">
        <v>988</v>
      </c>
    </row>
    <row r="1613" spans="1:10" x14ac:dyDescent="0.2">
      <c r="A1613" t="s">
        <v>395</v>
      </c>
      <c r="B1613" t="s">
        <v>252</v>
      </c>
      <c r="C1613" t="s">
        <v>262</v>
      </c>
      <c r="D1613" t="s">
        <v>258</v>
      </c>
      <c r="E1613">
        <v>4450</v>
      </c>
      <c r="F1613" t="s">
        <v>497</v>
      </c>
      <c r="G1613" t="s">
        <v>267</v>
      </c>
      <c r="H1613" t="s">
        <v>266</v>
      </c>
      <c r="I1613">
        <v>53</v>
      </c>
    </row>
    <row r="1614" spans="1:10" x14ac:dyDescent="0.2">
      <c r="A1614" t="s">
        <v>395</v>
      </c>
      <c r="B1614" t="s">
        <v>252</v>
      </c>
      <c r="C1614" t="s">
        <v>262</v>
      </c>
      <c r="D1614" t="s">
        <v>258</v>
      </c>
      <c r="E1614">
        <v>4482</v>
      </c>
      <c r="F1614" t="s">
        <v>1255</v>
      </c>
      <c r="G1614" t="s">
        <v>267</v>
      </c>
      <c r="H1614" t="s">
        <v>266</v>
      </c>
      <c r="I1614">
        <v>182</v>
      </c>
    </row>
    <row r="1615" spans="1:10" x14ac:dyDescent="0.2">
      <c r="A1615" t="s">
        <v>395</v>
      </c>
      <c r="B1615" t="s">
        <v>252</v>
      </c>
      <c r="C1615" t="s">
        <v>253</v>
      </c>
      <c r="D1615" t="s">
        <v>254</v>
      </c>
      <c r="E1615">
        <v>4484</v>
      </c>
      <c r="F1615" t="s">
        <v>1256</v>
      </c>
      <c r="G1615" t="s">
        <v>267</v>
      </c>
      <c r="H1615" t="s">
        <v>266</v>
      </c>
      <c r="I1615">
        <v>137</v>
      </c>
    </row>
    <row r="1616" spans="1:10" x14ac:dyDescent="0.2">
      <c r="A1616" t="s">
        <v>395</v>
      </c>
      <c r="B1616" t="s">
        <v>252</v>
      </c>
      <c r="C1616" t="s">
        <v>253</v>
      </c>
      <c r="D1616" t="s">
        <v>254</v>
      </c>
      <c r="E1616">
        <v>4581</v>
      </c>
      <c r="F1616" t="s">
        <v>1513</v>
      </c>
      <c r="G1616" t="s">
        <v>255</v>
      </c>
      <c r="H1616" t="s">
        <v>300</v>
      </c>
      <c r="I1616" t="s">
        <v>441</v>
      </c>
      <c r="J1616" t="s">
        <v>3517</v>
      </c>
    </row>
    <row r="1617" spans="1:10" x14ac:dyDescent="0.2">
      <c r="A1617" t="s">
        <v>395</v>
      </c>
      <c r="B1617" t="s">
        <v>252</v>
      </c>
      <c r="C1617" t="s">
        <v>262</v>
      </c>
      <c r="D1617" t="s">
        <v>258</v>
      </c>
      <c r="E1617">
        <v>4583</v>
      </c>
      <c r="F1617" t="s">
        <v>2742</v>
      </c>
      <c r="G1617" t="s">
        <v>267</v>
      </c>
      <c r="H1617" t="s">
        <v>300</v>
      </c>
      <c r="I1617">
        <v>78</v>
      </c>
    </row>
    <row r="1618" spans="1:10" x14ac:dyDescent="0.2">
      <c r="A1618" t="s">
        <v>395</v>
      </c>
      <c r="B1618" t="s">
        <v>252</v>
      </c>
      <c r="C1618" t="s">
        <v>262</v>
      </c>
      <c r="D1618" t="s">
        <v>258</v>
      </c>
      <c r="E1618">
        <v>4772</v>
      </c>
      <c r="F1618" t="s">
        <v>2743</v>
      </c>
      <c r="G1618" t="s">
        <v>259</v>
      </c>
      <c r="H1618" t="s">
        <v>266</v>
      </c>
      <c r="I1618">
        <v>35</v>
      </c>
    </row>
    <row r="1619" spans="1:10" x14ac:dyDescent="0.2">
      <c r="A1619" t="s">
        <v>395</v>
      </c>
      <c r="B1619" t="s">
        <v>252</v>
      </c>
      <c r="C1619" t="s">
        <v>264</v>
      </c>
      <c r="D1619" t="s">
        <v>254</v>
      </c>
      <c r="E1619">
        <v>4845</v>
      </c>
      <c r="F1619" t="s">
        <v>503</v>
      </c>
      <c r="G1619" t="s">
        <v>255</v>
      </c>
      <c r="H1619" t="s">
        <v>266</v>
      </c>
      <c r="I1619">
        <v>132</v>
      </c>
    </row>
    <row r="1620" spans="1:10" x14ac:dyDescent="0.2">
      <c r="A1620" t="s">
        <v>395</v>
      </c>
      <c r="B1620" t="s">
        <v>252</v>
      </c>
      <c r="C1620" t="s">
        <v>262</v>
      </c>
      <c r="D1620" t="s">
        <v>254</v>
      </c>
      <c r="E1620">
        <v>4979</v>
      </c>
      <c r="F1620" t="s">
        <v>2744</v>
      </c>
      <c r="G1620" t="s">
        <v>255</v>
      </c>
      <c r="H1620" t="s">
        <v>268</v>
      </c>
      <c r="I1620">
        <v>83</v>
      </c>
    </row>
    <row r="1621" spans="1:10" x14ac:dyDescent="0.2">
      <c r="A1621" t="s">
        <v>395</v>
      </c>
      <c r="B1621" t="s">
        <v>252</v>
      </c>
      <c r="C1621" t="s">
        <v>253</v>
      </c>
      <c r="D1621" t="s">
        <v>254</v>
      </c>
      <c r="E1621">
        <v>5103</v>
      </c>
      <c r="F1621" t="s">
        <v>2745</v>
      </c>
      <c r="G1621" t="s">
        <v>263</v>
      </c>
      <c r="H1621" t="s">
        <v>456</v>
      </c>
      <c r="I1621">
        <v>39</v>
      </c>
    </row>
    <row r="1622" spans="1:10" x14ac:dyDescent="0.2">
      <c r="A1622" t="s">
        <v>395</v>
      </c>
      <c r="B1622" t="s">
        <v>252</v>
      </c>
      <c r="C1622" t="s">
        <v>253</v>
      </c>
      <c r="D1622" t="s">
        <v>254</v>
      </c>
      <c r="E1622">
        <v>5965</v>
      </c>
      <c r="F1622" t="s">
        <v>2464</v>
      </c>
      <c r="G1622" t="s">
        <v>263</v>
      </c>
      <c r="H1622" t="s">
        <v>270</v>
      </c>
      <c r="I1622">
        <v>120</v>
      </c>
    </row>
    <row r="1623" spans="1:10" x14ac:dyDescent="0.2">
      <c r="A1623" t="s">
        <v>395</v>
      </c>
      <c r="B1623" t="s">
        <v>252</v>
      </c>
      <c r="C1623" t="s">
        <v>262</v>
      </c>
      <c r="D1623" t="s">
        <v>254</v>
      </c>
      <c r="E1623">
        <v>6034</v>
      </c>
      <c r="F1623" t="s">
        <v>2746</v>
      </c>
      <c r="G1623" t="s">
        <v>267</v>
      </c>
      <c r="H1623" t="s">
        <v>260</v>
      </c>
      <c r="I1623">
        <v>54</v>
      </c>
    </row>
    <row r="1624" spans="1:10" x14ac:dyDescent="0.2">
      <c r="A1624" t="s">
        <v>395</v>
      </c>
      <c r="B1624" t="s">
        <v>252</v>
      </c>
      <c r="C1624" t="s">
        <v>262</v>
      </c>
      <c r="D1624" t="s">
        <v>254</v>
      </c>
      <c r="E1624">
        <v>6171</v>
      </c>
      <c r="F1624" t="s">
        <v>2747</v>
      </c>
      <c r="G1624" t="s">
        <v>255</v>
      </c>
      <c r="H1624" t="s">
        <v>260</v>
      </c>
      <c r="I1624">
        <v>64</v>
      </c>
    </row>
    <row r="1625" spans="1:10" x14ac:dyDescent="0.2">
      <c r="A1625" t="s">
        <v>395</v>
      </c>
      <c r="B1625" t="s">
        <v>252</v>
      </c>
      <c r="C1625" t="s">
        <v>257</v>
      </c>
      <c r="D1625" t="s">
        <v>254</v>
      </c>
      <c r="E1625">
        <v>6191</v>
      </c>
      <c r="F1625" t="s">
        <v>2861</v>
      </c>
      <c r="G1625" t="s">
        <v>255</v>
      </c>
      <c r="H1625" t="s">
        <v>260</v>
      </c>
      <c r="I1625">
        <v>329</v>
      </c>
    </row>
    <row r="1626" spans="1:10" x14ac:dyDescent="0.2">
      <c r="A1626" t="s">
        <v>395</v>
      </c>
      <c r="B1626" t="s">
        <v>252</v>
      </c>
      <c r="C1626" t="s">
        <v>253</v>
      </c>
      <c r="D1626" t="s">
        <v>254</v>
      </c>
      <c r="E1626">
        <v>6237</v>
      </c>
      <c r="F1626" t="s">
        <v>2748</v>
      </c>
      <c r="G1626" t="s">
        <v>255</v>
      </c>
      <c r="H1626" t="s">
        <v>276</v>
      </c>
      <c r="I1626">
        <v>282</v>
      </c>
    </row>
    <row r="1627" spans="1:10" x14ac:dyDescent="0.2">
      <c r="A1627" t="s">
        <v>395</v>
      </c>
      <c r="B1627" t="s">
        <v>252</v>
      </c>
      <c r="C1627" t="s">
        <v>253</v>
      </c>
      <c r="D1627" t="s">
        <v>254</v>
      </c>
      <c r="E1627">
        <v>6334</v>
      </c>
      <c r="F1627" t="s">
        <v>2749</v>
      </c>
      <c r="G1627" t="s">
        <v>263</v>
      </c>
      <c r="H1627" t="s">
        <v>276</v>
      </c>
      <c r="I1627">
        <v>34</v>
      </c>
    </row>
    <row r="1628" spans="1:10" x14ac:dyDescent="0.2">
      <c r="A1628" t="s">
        <v>395</v>
      </c>
      <c r="B1628" t="s">
        <v>252</v>
      </c>
      <c r="C1628" t="s">
        <v>262</v>
      </c>
      <c r="D1628" t="s">
        <v>254</v>
      </c>
      <c r="E1628">
        <v>6425</v>
      </c>
      <c r="F1628" t="s">
        <v>2750</v>
      </c>
      <c r="G1628" t="s">
        <v>259</v>
      </c>
      <c r="H1628" t="s">
        <v>276</v>
      </c>
      <c r="I1628" t="s">
        <v>278</v>
      </c>
      <c r="J1628" t="s">
        <v>3850</v>
      </c>
    </row>
    <row r="1629" spans="1:10" x14ac:dyDescent="0.2">
      <c r="A1629" t="s">
        <v>395</v>
      </c>
      <c r="B1629" t="s">
        <v>252</v>
      </c>
      <c r="C1629" t="s">
        <v>253</v>
      </c>
      <c r="D1629" t="s">
        <v>254</v>
      </c>
      <c r="E1629">
        <v>6502</v>
      </c>
      <c r="F1629" t="s">
        <v>1442</v>
      </c>
      <c r="G1629" t="s">
        <v>263</v>
      </c>
      <c r="H1629" t="s">
        <v>280</v>
      </c>
      <c r="I1629" t="s">
        <v>283</v>
      </c>
      <c r="J1629" t="s">
        <v>3758</v>
      </c>
    </row>
    <row r="1630" spans="1:10" x14ac:dyDescent="0.2">
      <c r="A1630" t="s">
        <v>395</v>
      </c>
      <c r="B1630" t="s">
        <v>252</v>
      </c>
      <c r="C1630" t="s">
        <v>257</v>
      </c>
      <c r="D1630" t="s">
        <v>258</v>
      </c>
      <c r="E1630">
        <v>6563</v>
      </c>
      <c r="F1630" t="s">
        <v>2751</v>
      </c>
      <c r="G1630" t="s">
        <v>267</v>
      </c>
      <c r="H1630" t="s">
        <v>260</v>
      </c>
      <c r="I1630">
        <v>39</v>
      </c>
    </row>
    <row r="1631" spans="1:10" x14ac:dyDescent="0.2">
      <c r="A1631" t="s">
        <v>395</v>
      </c>
      <c r="B1631" t="s">
        <v>252</v>
      </c>
      <c r="C1631" t="s">
        <v>253</v>
      </c>
      <c r="D1631" t="s">
        <v>254</v>
      </c>
      <c r="E1631">
        <v>6566</v>
      </c>
      <c r="F1631" t="s">
        <v>2752</v>
      </c>
      <c r="G1631" t="s">
        <v>263</v>
      </c>
      <c r="H1631" t="s">
        <v>260</v>
      </c>
      <c r="I1631">
        <v>142</v>
      </c>
    </row>
    <row r="1632" spans="1:10" x14ac:dyDescent="0.2">
      <c r="A1632" t="s">
        <v>395</v>
      </c>
      <c r="B1632" t="s">
        <v>252</v>
      </c>
      <c r="C1632" t="s">
        <v>253</v>
      </c>
      <c r="D1632" t="s">
        <v>254</v>
      </c>
      <c r="E1632">
        <v>6628</v>
      </c>
      <c r="F1632" t="s">
        <v>2753</v>
      </c>
      <c r="G1632" t="s">
        <v>259</v>
      </c>
      <c r="H1632" t="s">
        <v>280</v>
      </c>
      <c r="I1632">
        <v>42</v>
      </c>
    </row>
    <row r="1633" spans="1:10" x14ac:dyDescent="0.2">
      <c r="A1633" t="s">
        <v>395</v>
      </c>
      <c r="B1633" t="s">
        <v>252</v>
      </c>
      <c r="C1633" t="s">
        <v>253</v>
      </c>
      <c r="D1633" t="s">
        <v>254</v>
      </c>
      <c r="E1633">
        <v>6786</v>
      </c>
      <c r="F1633" t="s">
        <v>2862</v>
      </c>
      <c r="G1633" t="s">
        <v>263</v>
      </c>
      <c r="H1633" t="s">
        <v>260</v>
      </c>
      <c r="I1633">
        <v>40</v>
      </c>
    </row>
    <row r="1634" spans="1:10" x14ac:dyDescent="0.2">
      <c r="A1634" t="s">
        <v>395</v>
      </c>
      <c r="B1634" t="s">
        <v>252</v>
      </c>
      <c r="C1634" t="s">
        <v>253</v>
      </c>
      <c r="D1634" t="s">
        <v>254</v>
      </c>
      <c r="E1634">
        <v>6994</v>
      </c>
      <c r="F1634" t="s">
        <v>1511</v>
      </c>
      <c r="G1634" t="s">
        <v>263</v>
      </c>
      <c r="H1634" t="s">
        <v>280</v>
      </c>
      <c r="I1634">
        <v>205</v>
      </c>
    </row>
    <row r="1635" spans="1:10" x14ac:dyDescent="0.2">
      <c r="A1635" t="s">
        <v>395</v>
      </c>
      <c r="B1635" t="s">
        <v>252</v>
      </c>
      <c r="C1635" t="s">
        <v>257</v>
      </c>
      <c r="D1635" t="s">
        <v>254</v>
      </c>
      <c r="E1635">
        <v>7041</v>
      </c>
      <c r="F1635" t="s">
        <v>2754</v>
      </c>
      <c r="G1635" t="s">
        <v>267</v>
      </c>
      <c r="H1635" t="s">
        <v>260</v>
      </c>
      <c r="I1635">
        <v>60</v>
      </c>
    </row>
    <row r="1636" spans="1:10" x14ac:dyDescent="0.2">
      <c r="A1636" t="s">
        <v>395</v>
      </c>
      <c r="B1636" t="s">
        <v>252</v>
      </c>
      <c r="C1636" t="s">
        <v>257</v>
      </c>
      <c r="D1636" t="s">
        <v>258</v>
      </c>
      <c r="E1636">
        <v>7072</v>
      </c>
      <c r="F1636" t="s">
        <v>516</v>
      </c>
      <c r="G1636" t="s">
        <v>267</v>
      </c>
      <c r="H1636" t="s">
        <v>260</v>
      </c>
      <c r="I1636">
        <v>84</v>
      </c>
    </row>
    <row r="1637" spans="1:10" x14ac:dyDescent="0.2">
      <c r="A1637" t="s">
        <v>395</v>
      </c>
      <c r="B1637" t="s">
        <v>252</v>
      </c>
      <c r="C1637" t="s">
        <v>253</v>
      </c>
      <c r="D1637" t="s">
        <v>254</v>
      </c>
      <c r="E1637">
        <v>7746</v>
      </c>
      <c r="F1637" t="s">
        <v>2755</v>
      </c>
      <c r="G1637" t="s">
        <v>259</v>
      </c>
      <c r="H1637" t="s">
        <v>331</v>
      </c>
      <c r="I1637">
        <v>56</v>
      </c>
    </row>
    <row r="1638" spans="1:10" x14ac:dyDescent="0.2">
      <c r="A1638" t="s">
        <v>395</v>
      </c>
      <c r="B1638" t="s">
        <v>252</v>
      </c>
      <c r="C1638" t="s">
        <v>262</v>
      </c>
      <c r="D1638" t="s">
        <v>254</v>
      </c>
      <c r="E1638">
        <v>7972</v>
      </c>
      <c r="F1638" t="s">
        <v>2756</v>
      </c>
      <c r="G1638" t="s">
        <v>255</v>
      </c>
      <c r="H1638" t="s">
        <v>277</v>
      </c>
      <c r="I1638">
        <v>229</v>
      </c>
    </row>
    <row r="1639" spans="1:10" x14ac:dyDescent="0.2">
      <c r="A1639" t="s">
        <v>395</v>
      </c>
      <c r="B1639" t="s">
        <v>252</v>
      </c>
      <c r="C1639" t="s">
        <v>262</v>
      </c>
      <c r="D1639" t="s">
        <v>254</v>
      </c>
      <c r="E1639">
        <v>8179</v>
      </c>
      <c r="F1639" t="s">
        <v>2757</v>
      </c>
      <c r="G1639" t="s">
        <v>255</v>
      </c>
      <c r="H1639" t="s">
        <v>265</v>
      </c>
      <c r="I1639">
        <v>959</v>
      </c>
    </row>
    <row r="1640" spans="1:10" x14ac:dyDescent="0.2">
      <c r="A1640" t="s">
        <v>395</v>
      </c>
      <c r="B1640" t="s">
        <v>252</v>
      </c>
      <c r="C1640" t="s">
        <v>253</v>
      </c>
      <c r="D1640" t="s">
        <v>254</v>
      </c>
      <c r="E1640">
        <v>8630</v>
      </c>
      <c r="F1640" t="s">
        <v>2758</v>
      </c>
      <c r="G1640" t="s">
        <v>255</v>
      </c>
      <c r="H1640" t="s">
        <v>565</v>
      </c>
      <c r="I1640" t="s">
        <v>283</v>
      </c>
      <c r="J1640" t="s">
        <v>3851</v>
      </c>
    </row>
    <row r="1641" spans="1:10" x14ac:dyDescent="0.2">
      <c r="A1641" t="s">
        <v>395</v>
      </c>
      <c r="B1641" t="s">
        <v>252</v>
      </c>
      <c r="C1641" t="s">
        <v>253</v>
      </c>
      <c r="D1641" t="s">
        <v>254</v>
      </c>
      <c r="E1641">
        <v>8725</v>
      </c>
      <c r="F1641" t="s">
        <v>2759</v>
      </c>
      <c r="G1641" t="s">
        <v>255</v>
      </c>
      <c r="H1641" t="s">
        <v>565</v>
      </c>
      <c r="I1641" t="s">
        <v>1391</v>
      </c>
      <c r="J1641" t="s">
        <v>3513</v>
      </c>
    </row>
    <row r="1642" spans="1:10" x14ac:dyDescent="0.2">
      <c r="A1642" t="s">
        <v>395</v>
      </c>
      <c r="B1642" t="s">
        <v>252</v>
      </c>
      <c r="C1642" t="s">
        <v>262</v>
      </c>
      <c r="D1642" t="s">
        <v>254</v>
      </c>
      <c r="E1642">
        <v>8946</v>
      </c>
      <c r="F1642" t="s">
        <v>2760</v>
      </c>
      <c r="G1642" t="s">
        <v>259</v>
      </c>
      <c r="H1642" t="s">
        <v>281</v>
      </c>
      <c r="I1642">
        <v>23</v>
      </c>
    </row>
    <row r="1643" spans="1:10" x14ac:dyDescent="0.2">
      <c r="A1643" t="s">
        <v>395</v>
      </c>
      <c r="B1643" t="s">
        <v>252</v>
      </c>
      <c r="C1643" t="s">
        <v>257</v>
      </c>
      <c r="D1643" t="s">
        <v>254</v>
      </c>
      <c r="E1643">
        <v>9233</v>
      </c>
      <c r="F1643" t="s">
        <v>3056</v>
      </c>
      <c r="G1643" t="s">
        <v>263</v>
      </c>
      <c r="H1643" t="s">
        <v>414</v>
      </c>
      <c r="I1643">
        <v>209</v>
      </c>
    </row>
    <row r="1644" spans="1:10" x14ac:dyDescent="0.2">
      <c r="A1644" t="s">
        <v>395</v>
      </c>
      <c r="B1644" t="s">
        <v>252</v>
      </c>
      <c r="C1644" t="s">
        <v>253</v>
      </c>
      <c r="D1644" t="s">
        <v>254</v>
      </c>
      <c r="E1644">
        <v>9274</v>
      </c>
      <c r="F1644" t="s">
        <v>2761</v>
      </c>
      <c r="G1644" t="s">
        <v>255</v>
      </c>
      <c r="H1644" t="s">
        <v>261</v>
      </c>
      <c r="I1644">
        <v>217</v>
      </c>
    </row>
    <row r="1645" spans="1:10" x14ac:dyDescent="0.2">
      <c r="A1645" t="s">
        <v>395</v>
      </c>
      <c r="B1645" t="s">
        <v>252</v>
      </c>
      <c r="C1645" t="s">
        <v>262</v>
      </c>
      <c r="D1645" t="s">
        <v>254</v>
      </c>
      <c r="E1645">
        <v>9612</v>
      </c>
      <c r="F1645" t="s">
        <v>2763</v>
      </c>
      <c r="G1645" t="s">
        <v>255</v>
      </c>
      <c r="H1645" t="s">
        <v>260</v>
      </c>
      <c r="I1645">
        <v>216</v>
      </c>
    </row>
    <row r="1646" spans="1:10" x14ac:dyDescent="0.2">
      <c r="A1646" t="s">
        <v>395</v>
      </c>
      <c r="B1646" t="s">
        <v>252</v>
      </c>
      <c r="C1646" t="s">
        <v>262</v>
      </c>
      <c r="D1646" t="s">
        <v>254</v>
      </c>
      <c r="E1646">
        <v>9973</v>
      </c>
      <c r="F1646" t="s">
        <v>3315</v>
      </c>
      <c r="G1646" t="s">
        <v>259</v>
      </c>
      <c r="H1646" t="s">
        <v>265</v>
      </c>
      <c r="I1646">
        <v>23</v>
      </c>
    </row>
    <row r="1647" spans="1:10" x14ac:dyDescent="0.2">
      <c r="A1647" t="s">
        <v>2764</v>
      </c>
      <c r="B1647" t="s">
        <v>316</v>
      </c>
      <c r="C1647" t="s">
        <v>262</v>
      </c>
      <c r="D1647" t="s">
        <v>254</v>
      </c>
      <c r="E1647">
        <v>4634</v>
      </c>
      <c r="F1647" t="s">
        <v>2765</v>
      </c>
      <c r="G1647" t="s">
        <v>255</v>
      </c>
      <c r="H1647" t="s">
        <v>268</v>
      </c>
      <c r="I1647" t="s">
        <v>286</v>
      </c>
      <c r="J1647" t="s">
        <v>3733</v>
      </c>
    </row>
    <row r="1648" spans="1:10" x14ac:dyDescent="0.2">
      <c r="A1648" t="s">
        <v>2764</v>
      </c>
      <c r="B1648" t="s">
        <v>316</v>
      </c>
      <c r="C1648" t="s">
        <v>262</v>
      </c>
      <c r="D1648" t="s">
        <v>254</v>
      </c>
      <c r="E1648">
        <v>5108</v>
      </c>
      <c r="F1648" t="s">
        <v>2769</v>
      </c>
      <c r="G1648" t="s">
        <v>255</v>
      </c>
      <c r="H1648" t="s">
        <v>456</v>
      </c>
      <c r="I1648" t="s">
        <v>2955</v>
      </c>
      <c r="J1648" t="s">
        <v>3852</v>
      </c>
    </row>
    <row r="1649" spans="1:10" x14ac:dyDescent="0.2">
      <c r="A1649" t="s">
        <v>2764</v>
      </c>
      <c r="B1649" t="s">
        <v>316</v>
      </c>
      <c r="C1649" t="s">
        <v>262</v>
      </c>
      <c r="D1649" t="s">
        <v>254</v>
      </c>
      <c r="E1649">
        <v>7531</v>
      </c>
      <c r="F1649" t="s">
        <v>2766</v>
      </c>
      <c r="G1649" t="s">
        <v>259</v>
      </c>
      <c r="H1649" t="s">
        <v>261</v>
      </c>
      <c r="I1649">
        <v>153</v>
      </c>
    </row>
    <row r="1650" spans="1:10" x14ac:dyDescent="0.2">
      <c r="A1650" t="s">
        <v>2764</v>
      </c>
      <c r="B1650" t="s">
        <v>316</v>
      </c>
      <c r="C1650" t="s">
        <v>262</v>
      </c>
      <c r="D1650" t="s">
        <v>258</v>
      </c>
      <c r="E1650">
        <v>8951</v>
      </c>
      <c r="F1650" t="s">
        <v>3057</v>
      </c>
      <c r="G1650" t="s">
        <v>292</v>
      </c>
      <c r="H1650" t="s">
        <v>293</v>
      </c>
      <c r="I1650" t="s">
        <v>462</v>
      </c>
      <c r="J1650" t="s">
        <v>3509</v>
      </c>
    </row>
    <row r="1651" spans="1:10" x14ac:dyDescent="0.2">
      <c r="A1651" t="s">
        <v>2764</v>
      </c>
      <c r="B1651" t="s">
        <v>316</v>
      </c>
      <c r="C1651" t="s">
        <v>262</v>
      </c>
      <c r="D1651" t="s">
        <v>258</v>
      </c>
      <c r="E1651">
        <v>8987</v>
      </c>
      <c r="F1651" t="s">
        <v>2767</v>
      </c>
      <c r="G1651" t="s">
        <v>292</v>
      </c>
      <c r="H1651" t="s">
        <v>293</v>
      </c>
      <c r="I1651" t="s">
        <v>278</v>
      </c>
      <c r="J1651" t="s">
        <v>3853</v>
      </c>
    </row>
    <row r="1652" spans="1:10" x14ac:dyDescent="0.2">
      <c r="A1652" t="s">
        <v>2764</v>
      </c>
      <c r="B1652" t="s">
        <v>252</v>
      </c>
      <c r="C1652" t="s">
        <v>262</v>
      </c>
      <c r="D1652" t="s">
        <v>254</v>
      </c>
      <c r="E1652">
        <v>3807</v>
      </c>
      <c r="F1652" t="s">
        <v>2768</v>
      </c>
      <c r="G1652" t="s">
        <v>259</v>
      </c>
      <c r="H1652" t="s">
        <v>266</v>
      </c>
      <c r="I1652">
        <v>66</v>
      </c>
    </row>
    <row r="1653" spans="1:10" x14ac:dyDescent="0.2">
      <c r="A1653" t="s">
        <v>2770</v>
      </c>
      <c r="B1653" t="s">
        <v>1210</v>
      </c>
      <c r="C1653" t="s">
        <v>262</v>
      </c>
      <c r="D1653" t="s">
        <v>254</v>
      </c>
      <c r="E1653">
        <v>9176</v>
      </c>
      <c r="F1653" t="s">
        <v>2771</v>
      </c>
      <c r="G1653" t="s">
        <v>259</v>
      </c>
      <c r="H1653" t="s">
        <v>1509</v>
      </c>
      <c r="I1653">
        <v>36</v>
      </c>
    </row>
    <row r="1654" spans="1:10" x14ac:dyDescent="0.2">
      <c r="A1654" t="s">
        <v>2770</v>
      </c>
      <c r="B1654" t="s">
        <v>316</v>
      </c>
      <c r="C1654" t="s">
        <v>262</v>
      </c>
      <c r="D1654" t="s">
        <v>258</v>
      </c>
      <c r="E1654">
        <v>3470</v>
      </c>
      <c r="F1654" t="s">
        <v>2772</v>
      </c>
      <c r="G1654" t="s">
        <v>292</v>
      </c>
      <c r="H1654" t="s">
        <v>293</v>
      </c>
      <c r="I1654">
        <v>197</v>
      </c>
    </row>
    <row r="1655" spans="1:10" x14ac:dyDescent="0.2">
      <c r="A1655" t="s">
        <v>2770</v>
      </c>
      <c r="B1655" t="s">
        <v>316</v>
      </c>
      <c r="C1655" t="s">
        <v>262</v>
      </c>
      <c r="D1655" t="s">
        <v>254</v>
      </c>
      <c r="E1655">
        <v>4704</v>
      </c>
      <c r="F1655" t="s">
        <v>2863</v>
      </c>
      <c r="G1655" t="s">
        <v>255</v>
      </c>
      <c r="H1655" t="s">
        <v>266</v>
      </c>
      <c r="I1655" t="s">
        <v>332</v>
      </c>
      <c r="J1655" t="s">
        <v>3854</v>
      </c>
    </row>
    <row r="1656" spans="1:10" x14ac:dyDescent="0.2">
      <c r="A1656" t="s">
        <v>2770</v>
      </c>
      <c r="B1656" t="s">
        <v>252</v>
      </c>
      <c r="C1656" t="s">
        <v>262</v>
      </c>
      <c r="D1656" t="s">
        <v>258</v>
      </c>
      <c r="E1656">
        <v>3473</v>
      </c>
      <c r="F1656" t="s">
        <v>2773</v>
      </c>
      <c r="G1656" t="s">
        <v>292</v>
      </c>
      <c r="H1656" t="s">
        <v>293</v>
      </c>
      <c r="I1656">
        <v>317</v>
      </c>
    </row>
    <row r="1657" spans="1:10" x14ac:dyDescent="0.2">
      <c r="A1657" t="s">
        <v>1238</v>
      </c>
      <c r="B1657" t="s">
        <v>316</v>
      </c>
      <c r="C1657" t="s">
        <v>262</v>
      </c>
      <c r="D1657" t="s">
        <v>254</v>
      </c>
      <c r="E1657">
        <v>3350</v>
      </c>
      <c r="F1657" t="s">
        <v>2774</v>
      </c>
      <c r="G1657" t="s">
        <v>259</v>
      </c>
      <c r="H1657" t="s">
        <v>261</v>
      </c>
      <c r="I1657">
        <v>64</v>
      </c>
    </row>
    <row r="1658" spans="1:10" x14ac:dyDescent="0.2">
      <c r="A1658" t="s">
        <v>1238</v>
      </c>
      <c r="B1658" t="s">
        <v>316</v>
      </c>
      <c r="C1658" t="s">
        <v>262</v>
      </c>
      <c r="D1658" t="s">
        <v>254</v>
      </c>
      <c r="E1658">
        <v>3975</v>
      </c>
      <c r="F1658" t="s">
        <v>1239</v>
      </c>
      <c r="G1658" t="s">
        <v>255</v>
      </c>
      <c r="H1658" t="s">
        <v>266</v>
      </c>
      <c r="I1658">
        <v>177</v>
      </c>
    </row>
    <row r="1659" spans="1:10" x14ac:dyDescent="0.2">
      <c r="A1659" t="s">
        <v>1238</v>
      </c>
      <c r="B1659" t="s">
        <v>1371</v>
      </c>
      <c r="C1659" t="s">
        <v>262</v>
      </c>
      <c r="D1659" t="s">
        <v>254</v>
      </c>
      <c r="E1659">
        <v>2721</v>
      </c>
      <c r="F1659" t="s">
        <v>2775</v>
      </c>
      <c r="G1659" t="s">
        <v>259</v>
      </c>
      <c r="H1659" t="s">
        <v>261</v>
      </c>
      <c r="I1659">
        <v>11</v>
      </c>
    </row>
    <row r="1660" spans="1:10" x14ac:dyDescent="0.2">
      <c r="A1660" t="s">
        <v>1238</v>
      </c>
      <c r="B1660" t="s">
        <v>252</v>
      </c>
      <c r="C1660" t="s">
        <v>262</v>
      </c>
      <c r="D1660" t="s">
        <v>258</v>
      </c>
      <c r="E1660">
        <v>3296</v>
      </c>
      <c r="F1660" t="s">
        <v>2776</v>
      </c>
      <c r="G1660" t="s">
        <v>292</v>
      </c>
      <c r="H1660" t="s">
        <v>293</v>
      </c>
      <c r="I1660" t="s">
        <v>278</v>
      </c>
      <c r="J1660" t="s">
        <v>3556</v>
      </c>
    </row>
    <row r="1661" spans="1:10" x14ac:dyDescent="0.2">
      <c r="A1661" t="s">
        <v>401</v>
      </c>
      <c r="B1661" t="s">
        <v>316</v>
      </c>
      <c r="C1661" t="s">
        <v>262</v>
      </c>
      <c r="D1661" t="s">
        <v>258</v>
      </c>
      <c r="E1661">
        <v>3227</v>
      </c>
      <c r="F1661" t="s">
        <v>2777</v>
      </c>
      <c r="G1661" t="s">
        <v>292</v>
      </c>
      <c r="H1661" t="s">
        <v>293</v>
      </c>
      <c r="I1661" t="s">
        <v>278</v>
      </c>
      <c r="J1661" t="s">
        <v>3855</v>
      </c>
    </row>
    <row r="1662" spans="1:10" x14ac:dyDescent="0.2">
      <c r="A1662" t="s">
        <v>401</v>
      </c>
      <c r="B1662" t="s">
        <v>316</v>
      </c>
      <c r="C1662" t="s">
        <v>262</v>
      </c>
      <c r="D1662" t="s">
        <v>258</v>
      </c>
      <c r="E1662">
        <v>8963</v>
      </c>
      <c r="F1662" t="s">
        <v>2778</v>
      </c>
      <c r="G1662" t="s">
        <v>292</v>
      </c>
      <c r="H1662" t="s">
        <v>293</v>
      </c>
      <c r="I1662" t="s">
        <v>322</v>
      </c>
      <c r="J1662" t="s">
        <v>3856</v>
      </c>
    </row>
    <row r="1663" spans="1:10" x14ac:dyDescent="0.2">
      <c r="A1663" t="s">
        <v>401</v>
      </c>
      <c r="B1663" t="s">
        <v>316</v>
      </c>
      <c r="C1663" t="s">
        <v>262</v>
      </c>
      <c r="D1663" t="s">
        <v>258</v>
      </c>
      <c r="E1663">
        <v>8985</v>
      </c>
      <c r="F1663" t="s">
        <v>402</v>
      </c>
      <c r="G1663" t="s">
        <v>292</v>
      </c>
      <c r="H1663" t="s">
        <v>293</v>
      </c>
      <c r="I1663" t="s">
        <v>322</v>
      </c>
      <c r="J1663" t="s">
        <v>3420</v>
      </c>
    </row>
    <row r="1664" spans="1:10" x14ac:dyDescent="0.2">
      <c r="A1664" t="s">
        <v>3316</v>
      </c>
      <c r="B1664" t="s">
        <v>252</v>
      </c>
      <c r="C1664" t="s">
        <v>262</v>
      </c>
      <c r="D1664" t="s">
        <v>258</v>
      </c>
      <c r="E1664">
        <v>9285</v>
      </c>
      <c r="F1664" t="s">
        <v>2762</v>
      </c>
      <c r="G1664" t="s">
        <v>292</v>
      </c>
      <c r="H1664" t="s">
        <v>293</v>
      </c>
      <c r="I1664">
        <v>48</v>
      </c>
    </row>
    <row r="1665" spans="1:10" x14ac:dyDescent="0.2">
      <c r="A1665" t="s">
        <v>2812</v>
      </c>
      <c r="B1665" t="s">
        <v>252</v>
      </c>
      <c r="C1665" t="s">
        <v>264</v>
      </c>
      <c r="D1665" t="s">
        <v>258</v>
      </c>
      <c r="E1665">
        <v>2391</v>
      </c>
      <c r="F1665" t="s">
        <v>1351</v>
      </c>
      <c r="G1665" t="s">
        <v>259</v>
      </c>
      <c r="H1665" t="s">
        <v>260</v>
      </c>
      <c r="I1665">
        <v>97</v>
      </c>
    </row>
    <row r="1666" spans="1:10" x14ac:dyDescent="0.2">
      <c r="A1666" t="s">
        <v>1240</v>
      </c>
      <c r="B1666" t="s">
        <v>252</v>
      </c>
      <c r="C1666" t="s">
        <v>257</v>
      </c>
      <c r="D1666" t="s">
        <v>254</v>
      </c>
      <c r="E1666">
        <v>4666</v>
      </c>
      <c r="F1666" t="s">
        <v>313</v>
      </c>
      <c r="G1666" t="s">
        <v>255</v>
      </c>
      <c r="H1666" t="s">
        <v>281</v>
      </c>
      <c r="I1666" t="s">
        <v>305</v>
      </c>
      <c r="J1666" t="s">
        <v>3507</v>
      </c>
    </row>
    <row r="1667" spans="1:10" x14ac:dyDescent="0.2">
      <c r="A1667" t="s">
        <v>2957</v>
      </c>
      <c r="B1667" t="s">
        <v>252</v>
      </c>
      <c r="C1667" t="s">
        <v>257</v>
      </c>
      <c r="D1667" t="s">
        <v>254</v>
      </c>
      <c r="E1667">
        <v>2198</v>
      </c>
      <c r="F1667" t="s">
        <v>3432</v>
      </c>
      <c r="G1667" t="s">
        <v>255</v>
      </c>
      <c r="H1667" t="s">
        <v>260</v>
      </c>
      <c r="I1667">
        <v>220</v>
      </c>
    </row>
    <row r="1668" spans="1:10" x14ac:dyDescent="0.2">
      <c r="A1668" t="s">
        <v>2957</v>
      </c>
      <c r="B1668" t="s">
        <v>252</v>
      </c>
      <c r="C1668" t="s">
        <v>264</v>
      </c>
      <c r="D1668" t="s">
        <v>254</v>
      </c>
      <c r="E1668">
        <v>3816</v>
      </c>
      <c r="F1668" t="s">
        <v>2958</v>
      </c>
      <c r="G1668" t="s">
        <v>259</v>
      </c>
      <c r="H1668" t="s">
        <v>266</v>
      </c>
      <c r="I1668">
        <v>64</v>
      </c>
    </row>
    <row r="1669" spans="1:10" x14ac:dyDescent="0.2">
      <c r="A1669" t="s">
        <v>610</v>
      </c>
      <c r="B1669" t="s">
        <v>279</v>
      </c>
      <c r="C1669" t="s">
        <v>264</v>
      </c>
      <c r="D1669" t="s">
        <v>254</v>
      </c>
      <c r="E1669">
        <v>6267</v>
      </c>
      <c r="F1669" t="s">
        <v>275</v>
      </c>
      <c r="G1669" t="s">
        <v>259</v>
      </c>
      <c r="H1669" t="s">
        <v>276</v>
      </c>
      <c r="I1669">
        <v>37</v>
      </c>
    </row>
    <row r="1670" spans="1:10" x14ac:dyDescent="0.2">
      <c r="A1670" t="s">
        <v>610</v>
      </c>
      <c r="B1670" t="s">
        <v>252</v>
      </c>
      <c r="C1670" t="s">
        <v>253</v>
      </c>
      <c r="D1670" t="s">
        <v>254</v>
      </c>
      <c r="E1670">
        <v>2593</v>
      </c>
      <c r="F1670" t="s">
        <v>271</v>
      </c>
      <c r="G1670" t="s">
        <v>255</v>
      </c>
      <c r="H1670" t="s">
        <v>256</v>
      </c>
      <c r="I1670" t="s">
        <v>305</v>
      </c>
      <c r="J1670" t="s">
        <v>3495</v>
      </c>
    </row>
    <row r="1671" spans="1:10" x14ac:dyDescent="0.2">
      <c r="A1671" t="s">
        <v>611</v>
      </c>
      <c r="B1671" t="s">
        <v>252</v>
      </c>
      <c r="C1671" t="s">
        <v>253</v>
      </c>
      <c r="D1671" t="s">
        <v>254</v>
      </c>
      <c r="E1671">
        <v>4750</v>
      </c>
      <c r="F1671" t="s">
        <v>269</v>
      </c>
      <c r="G1671" t="s">
        <v>263</v>
      </c>
      <c r="H1671" t="s">
        <v>260</v>
      </c>
      <c r="I1671">
        <v>53</v>
      </c>
    </row>
    <row r="1672" spans="1:10" x14ac:dyDescent="0.2">
      <c r="A1672" t="s">
        <v>611</v>
      </c>
      <c r="B1672" t="s">
        <v>252</v>
      </c>
      <c r="C1672" t="s">
        <v>262</v>
      </c>
      <c r="D1672" t="s">
        <v>254</v>
      </c>
      <c r="E1672">
        <v>7590</v>
      </c>
      <c r="F1672" t="s">
        <v>1241</v>
      </c>
      <c r="G1672" t="s">
        <v>255</v>
      </c>
      <c r="H1672" t="s">
        <v>261</v>
      </c>
      <c r="I1672">
        <v>69</v>
      </c>
    </row>
    <row r="1673" spans="1:10" x14ac:dyDescent="0.2">
      <c r="A1673" t="s">
        <v>3317</v>
      </c>
      <c r="B1673" t="s">
        <v>252</v>
      </c>
      <c r="C1673" t="s">
        <v>253</v>
      </c>
      <c r="D1673" t="s">
        <v>254</v>
      </c>
      <c r="E1673">
        <v>9627</v>
      </c>
      <c r="F1673" t="s">
        <v>3318</v>
      </c>
      <c r="G1673" t="s">
        <v>255</v>
      </c>
      <c r="H1673" t="s">
        <v>265</v>
      </c>
      <c r="I1673" t="s">
        <v>278</v>
      </c>
      <c r="J1673" t="s">
        <v>3857</v>
      </c>
    </row>
    <row r="1674" spans="1:10" x14ac:dyDescent="0.2">
      <c r="A1674" t="s">
        <v>2794</v>
      </c>
      <c r="B1674" t="s">
        <v>252</v>
      </c>
      <c r="C1674" t="s">
        <v>253</v>
      </c>
      <c r="D1674" t="s">
        <v>254</v>
      </c>
      <c r="E1674">
        <v>3031</v>
      </c>
      <c r="F1674" t="s">
        <v>2795</v>
      </c>
      <c r="G1674" t="s">
        <v>255</v>
      </c>
      <c r="H1674" t="s">
        <v>261</v>
      </c>
      <c r="I1674">
        <v>159</v>
      </c>
    </row>
    <row r="1675" spans="1:10" x14ac:dyDescent="0.2">
      <c r="A1675" t="s">
        <v>1448</v>
      </c>
      <c r="B1675" t="s">
        <v>252</v>
      </c>
      <c r="C1675" t="s">
        <v>253</v>
      </c>
      <c r="D1675" t="s">
        <v>258</v>
      </c>
      <c r="E1675">
        <v>2438</v>
      </c>
      <c r="F1675" t="s">
        <v>2796</v>
      </c>
      <c r="G1675" t="s">
        <v>267</v>
      </c>
      <c r="H1675" t="s">
        <v>260</v>
      </c>
      <c r="I1675">
        <v>255</v>
      </c>
    </row>
    <row r="1676" spans="1:10" x14ac:dyDescent="0.2">
      <c r="A1676" t="s">
        <v>1448</v>
      </c>
      <c r="B1676" t="s">
        <v>252</v>
      </c>
      <c r="C1676" t="s">
        <v>264</v>
      </c>
      <c r="D1676" t="s">
        <v>254</v>
      </c>
      <c r="E1676">
        <v>2929</v>
      </c>
      <c r="F1676" t="s">
        <v>2813</v>
      </c>
      <c r="G1676" t="s">
        <v>263</v>
      </c>
      <c r="H1676" t="s">
        <v>256</v>
      </c>
      <c r="I1676">
        <v>296</v>
      </c>
    </row>
    <row r="1677" spans="1:10" x14ac:dyDescent="0.2">
      <c r="A1677" t="s">
        <v>1448</v>
      </c>
      <c r="B1677" t="s">
        <v>252</v>
      </c>
      <c r="C1677" t="s">
        <v>264</v>
      </c>
      <c r="D1677" t="s">
        <v>254</v>
      </c>
      <c r="E1677">
        <v>3854</v>
      </c>
      <c r="F1677" t="s">
        <v>1479</v>
      </c>
      <c r="G1677" t="s">
        <v>255</v>
      </c>
      <c r="H1677" t="s">
        <v>266</v>
      </c>
      <c r="I1677">
        <v>481</v>
      </c>
    </row>
    <row r="1678" spans="1:10" x14ac:dyDescent="0.2">
      <c r="A1678" t="s">
        <v>1448</v>
      </c>
      <c r="B1678" t="s">
        <v>252</v>
      </c>
      <c r="C1678" t="s">
        <v>253</v>
      </c>
      <c r="D1678" t="s">
        <v>258</v>
      </c>
      <c r="E1678">
        <v>7901</v>
      </c>
      <c r="F1678" t="s">
        <v>1449</v>
      </c>
      <c r="G1678" t="s">
        <v>259</v>
      </c>
      <c r="H1678" t="s">
        <v>277</v>
      </c>
      <c r="I1678">
        <v>10</v>
      </c>
    </row>
    <row r="1679" spans="1:10" x14ac:dyDescent="0.2">
      <c r="A1679" t="s">
        <v>1242</v>
      </c>
      <c r="B1679" t="s">
        <v>252</v>
      </c>
      <c r="C1679" t="s">
        <v>257</v>
      </c>
      <c r="D1679" t="s">
        <v>254</v>
      </c>
      <c r="E1679">
        <v>1383</v>
      </c>
      <c r="F1679" t="s">
        <v>302</v>
      </c>
      <c r="G1679" t="s">
        <v>259</v>
      </c>
      <c r="H1679" t="s">
        <v>303</v>
      </c>
      <c r="I1679">
        <v>34</v>
      </c>
    </row>
    <row r="1680" spans="1:10" x14ac:dyDescent="0.2">
      <c r="A1680" t="s">
        <v>1242</v>
      </c>
      <c r="B1680" t="s">
        <v>252</v>
      </c>
      <c r="C1680" t="s">
        <v>262</v>
      </c>
      <c r="D1680" t="s">
        <v>254</v>
      </c>
      <c r="E1680">
        <v>4238</v>
      </c>
      <c r="F1680" t="s">
        <v>3058</v>
      </c>
      <c r="G1680" t="s">
        <v>255</v>
      </c>
      <c r="H1680" t="s">
        <v>268</v>
      </c>
      <c r="I1680">
        <v>126</v>
      </c>
    </row>
    <row r="1681" spans="1:10" x14ac:dyDescent="0.2">
      <c r="A1681" t="s">
        <v>1242</v>
      </c>
      <c r="B1681" t="s">
        <v>252</v>
      </c>
      <c r="C1681" t="s">
        <v>257</v>
      </c>
      <c r="D1681" t="s">
        <v>254</v>
      </c>
      <c r="E1681">
        <v>7856</v>
      </c>
      <c r="F1681" t="s">
        <v>3381</v>
      </c>
      <c r="G1681" t="s">
        <v>255</v>
      </c>
      <c r="H1681" t="s">
        <v>277</v>
      </c>
      <c r="I1681">
        <v>246</v>
      </c>
    </row>
    <row r="1682" spans="1:10" x14ac:dyDescent="0.2">
      <c r="A1682" t="s">
        <v>2995</v>
      </c>
      <c r="B1682" t="s">
        <v>252</v>
      </c>
      <c r="C1682" t="s">
        <v>257</v>
      </c>
      <c r="D1682" t="s">
        <v>254</v>
      </c>
      <c r="E1682">
        <v>3475</v>
      </c>
      <c r="F1682" t="s">
        <v>3107</v>
      </c>
      <c r="G1682" t="s">
        <v>255</v>
      </c>
      <c r="H1682" t="s">
        <v>281</v>
      </c>
      <c r="I1682">
        <v>164</v>
      </c>
    </row>
    <row r="1683" spans="1:10" x14ac:dyDescent="0.2">
      <c r="A1683" t="s">
        <v>2995</v>
      </c>
      <c r="B1683" t="s">
        <v>252</v>
      </c>
      <c r="C1683" t="s">
        <v>262</v>
      </c>
      <c r="D1683" t="s">
        <v>254</v>
      </c>
      <c r="E1683">
        <v>7196</v>
      </c>
      <c r="F1683" t="s">
        <v>3059</v>
      </c>
      <c r="G1683" t="s">
        <v>255</v>
      </c>
      <c r="H1683" t="s">
        <v>291</v>
      </c>
      <c r="I1683">
        <v>168</v>
      </c>
    </row>
    <row r="1684" spans="1:10" x14ac:dyDescent="0.2">
      <c r="A1684" t="s">
        <v>2995</v>
      </c>
      <c r="B1684" t="s">
        <v>252</v>
      </c>
      <c r="C1684" t="s">
        <v>262</v>
      </c>
      <c r="D1684" t="s">
        <v>254</v>
      </c>
      <c r="E1684">
        <v>8068</v>
      </c>
      <c r="F1684" t="s">
        <v>2996</v>
      </c>
      <c r="G1684" t="s">
        <v>255</v>
      </c>
      <c r="H1684" t="s">
        <v>261</v>
      </c>
      <c r="I1684">
        <v>503</v>
      </c>
    </row>
    <row r="1685" spans="1:10" x14ac:dyDescent="0.2">
      <c r="A1685" t="s">
        <v>1243</v>
      </c>
      <c r="B1685" t="s">
        <v>252</v>
      </c>
      <c r="C1685" t="s">
        <v>253</v>
      </c>
      <c r="D1685" t="s">
        <v>254</v>
      </c>
      <c r="E1685">
        <v>3161</v>
      </c>
      <c r="F1685" t="s">
        <v>1450</v>
      </c>
      <c r="G1685" t="s">
        <v>263</v>
      </c>
      <c r="H1685" t="s">
        <v>261</v>
      </c>
      <c r="I1685">
        <v>69</v>
      </c>
    </row>
    <row r="1686" spans="1:10" x14ac:dyDescent="0.2">
      <c r="A1686" t="s">
        <v>1243</v>
      </c>
      <c r="B1686" t="s">
        <v>252</v>
      </c>
      <c r="C1686" t="s">
        <v>262</v>
      </c>
      <c r="D1686" t="s">
        <v>258</v>
      </c>
      <c r="E1686">
        <v>3269</v>
      </c>
      <c r="F1686" t="s">
        <v>3108</v>
      </c>
      <c r="G1686" t="s">
        <v>292</v>
      </c>
      <c r="H1686" t="s">
        <v>293</v>
      </c>
      <c r="I1686" t="s">
        <v>305</v>
      </c>
      <c r="J1686" t="s">
        <v>3745</v>
      </c>
    </row>
    <row r="1687" spans="1:10" x14ac:dyDescent="0.2">
      <c r="A1687" t="s">
        <v>1243</v>
      </c>
      <c r="B1687" t="s">
        <v>252</v>
      </c>
      <c r="C1687" t="s">
        <v>262</v>
      </c>
      <c r="D1687" t="s">
        <v>258</v>
      </c>
      <c r="E1687">
        <v>3565</v>
      </c>
      <c r="F1687" t="s">
        <v>3319</v>
      </c>
      <c r="G1687" t="s">
        <v>255</v>
      </c>
      <c r="H1687" t="s">
        <v>261</v>
      </c>
      <c r="I1687">
        <v>171</v>
      </c>
    </row>
    <row r="1688" spans="1:10" x14ac:dyDescent="0.2">
      <c r="A1688" t="s">
        <v>1243</v>
      </c>
      <c r="B1688" t="s">
        <v>252</v>
      </c>
      <c r="C1688" t="s">
        <v>253</v>
      </c>
      <c r="D1688" t="s">
        <v>258</v>
      </c>
      <c r="E1688">
        <v>4026</v>
      </c>
      <c r="F1688" t="s">
        <v>3109</v>
      </c>
      <c r="G1688" t="s">
        <v>263</v>
      </c>
      <c r="H1688" t="s">
        <v>297</v>
      </c>
      <c r="I1688">
        <v>107</v>
      </c>
    </row>
    <row r="1689" spans="1:10" x14ac:dyDescent="0.2">
      <c r="A1689" t="s">
        <v>1243</v>
      </c>
      <c r="B1689" t="s">
        <v>252</v>
      </c>
      <c r="C1689" t="s">
        <v>262</v>
      </c>
      <c r="D1689" t="s">
        <v>254</v>
      </c>
      <c r="E1689">
        <v>8142</v>
      </c>
      <c r="F1689" t="s">
        <v>2997</v>
      </c>
      <c r="G1689" t="s">
        <v>255</v>
      </c>
      <c r="H1689" t="s">
        <v>261</v>
      </c>
      <c r="I1689">
        <v>204</v>
      </c>
    </row>
    <row r="1690" spans="1:10" x14ac:dyDescent="0.2">
      <c r="A1690" t="s">
        <v>1243</v>
      </c>
      <c r="B1690" t="s">
        <v>252</v>
      </c>
      <c r="C1690" t="s">
        <v>264</v>
      </c>
      <c r="D1690" t="s">
        <v>258</v>
      </c>
      <c r="E1690">
        <v>9262</v>
      </c>
      <c r="F1690" t="s">
        <v>296</v>
      </c>
      <c r="G1690" t="s">
        <v>255</v>
      </c>
      <c r="H1690" t="s">
        <v>265</v>
      </c>
      <c r="I1690">
        <v>269</v>
      </c>
    </row>
    <row r="1691" spans="1:10" x14ac:dyDescent="0.2">
      <c r="A1691" t="s">
        <v>1244</v>
      </c>
      <c r="B1691" t="s">
        <v>279</v>
      </c>
      <c r="C1691" t="s">
        <v>264</v>
      </c>
      <c r="D1691" t="s">
        <v>258</v>
      </c>
      <c r="E1691">
        <v>6387</v>
      </c>
      <c r="F1691" t="s">
        <v>1451</v>
      </c>
      <c r="G1691" t="s">
        <v>255</v>
      </c>
      <c r="H1691" t="s">
        <v>276</v>
      </c>
      <c r="I1691">
        <v>166</v>
      </c>
    </row>
    <row r="1692" spans="1:10" x14ac:dyDescent="0.2">
      <c r="A1692" t="s">
        <v>1244</v>
      </c>
      <c r="B1692" t="s">
        <v>252</v>
      </c>
      <c r="C1692" t="s">
        <v>253</v>
      </c>
      <c r="D1692" t="s">
        <v>258</v>
      </c>
      <c r="E1692">
        <v>3075</v>
      </c>
      <c r="F1692" t="s">
        <v>3110</v>
      </c>
      <c r="G1692" t="s">
        <v>259</v>
      </c>
      <c r="H1692" t="s">
        <v>265</v>
      </c>
      <c r="I1692">
        <v>196</v>
      </c>
    </row>
    <row r="1693" spans="1:10" x14ac:dyDescent="0.2">
      <c r="A1693" t="s">
        <v>1244</v>
      </c>
      <c r="B1693" t="s">
        <v>252</v>
      </c>
      <c r="C1693" t="s">
        <v>253</v>
      </c>
      <c r="D1693" t="s">
        <v>254</v>
      </c>
      <c r="E1693">
        <v>3361</v>
      </c>
      <c r="F1693" t="s">
        <v>2814</v>
      </c>
      <c r="G1693" t="s">
        <v>255</v>
      </c>
      <c r="H1693" t="s">
        <v>265</v>
      </c>
      <c r="I1693">
        <v>167</v>
      </c>
    </row>
    <row r="1694" spans="1:10" x14ac:dyDescent="0.2">
      <c r="A1694" t="s">
        <v>1244</v>
      </c>
      <c r="B1694" t="s">
        <v>252</v>
      </c>
      <c r="C1694" t="s">
        <v>264</v>
      </c>
      <c r="D1694" t="s">
        <v>254</v>
      </c>
      <c r="E1694">
        <v>3418</v>
      </c>
      <c r="F1694" t="s">
        <v>3858</v>
      </c>
      <c r="G1694" t="s">
        <v>267</v>
      </c>
      <c r="H1694" t="s">
        <v>265</v>
      </c>
      <c r="I1694">
        <v>104</v>
      </c>
    </row>
    <row r="1695" spans="1:10" x14ac:dyDescent="0.2">
      <c r="A1695" t="s">
        <v>1244</v>
      </c>
      <c r="B1695" t="s">
        <v>252</v>
      </c>
      <c r="C1695" t="s">
        <v>264</v>
      </c>
      <c r="D1695" t="s">
        <v>254</v>
      </c>
      <c r="E1695">
        <v>3458</v>
      </c>
      <c r="F1695" t="s">
        <v>3859</v>
      </c>
      <c r="G1695" t="s">
        <v>255</v>
      </c>
      <c r="H1695" t="s">
        <v>281</v>
      </c>
      <c r="I1695">
        <v>307</v>
      </c>
    </row>
    <row r="1696" spans="1:10" x14ac:dyDescent="0.2">
      <c r="A1696" t="s">
        <v>1244</v>
      </c>
      <c r="B1696" t="s">
        <v>252</v>
      </c>
      <c r="C1696" t="s">
        <v>262</v>
      </c>
      <c r="D1696" t="s">
        <v>254</v>
      </c>
      <c r="E1696">
        <v>3657</v>
      </c>
      <c r="F1696" t="s">
        <v>3320</v>
      </c>
      <c r="G1696" t="s">
        <v>255</v>
      </c>
      <c r="H1696" t="s">
        <v>266</v>
      </c>
      <c r="I1696">
        <v>374</v>
      </c>
    </row>
    <row r="1697" spans="1:10" x14ac:dyDescent="0.2">
      <c r="A1697" t="s">
        <v>1244</v>
      </c>
      <c r="B1697" t="s">
        <v>252</v>
      </c>
      <c r="C1697" t="s">
        <v>264</v>
      </c>
      <c r="D1697" t="s">
        <v>258</v>
      </c>
      <c r="E1697">
        <v>4384</v>
      </c>
      <c r="F1697" t="s">
        <v>2998</v>
      </c>
      <c r="G1697" t="s">
        <v>255</v>
      </c>
      <c r="H1697" t="s">
        <v>266</v>
      </c>
      <c r="I1697" t="s">
        <v>286</v>
      </c>
      <c r="J1697" t="s">
        <v>3860</v>
      </c>
    </row>
    <row r="1698" spans="1:10" x14ac:dyDescent="0.2">
      <c r="A1698" t="s">
        <v>1244</v>
      </c>
      <c r="B1698" t="s">
        <v>252</v>
      </c>
      <c r="C1698" t="s">
        <v>262</v>
      </c>
      <c r="D1698" t="s">
        <v>254</v>
      </c>
      <c r="E1698">
        <v>9632</v>
      </c>
      <c r="F1698" t="s">
        <v>3861</v>
      </c>
      <c r="G1698" t="s">
        <v>255</v>
      </c>
      <c r="H1698" t="s">
        <v>260</v>
      </c>
      <c r="I1698">
        <v>253</v>
      </c>
    </row>
    <row r="1699" spans="1:10" x14ac:dyDescent="0.2">
      <c r="A1699" t="s">
        <v>1244</v>
      </c>
      <c r="B1699" t="s">
        <v>252</v>
      </c>
      <c r="C1699" t="s">
        <v>262</v>
      </c>
      <c r="D1699" t="s">
        <v>254</v>
      </c>
      <c r="E1699">
        <v>9681</v>
      </c>
      <c r="F1699" t="s">
        <v>3546</v>
      </c>
      <c r="G1699" t="s">
        <v>255</v>
      </c>
      <c r="H1699" t="s">
        <v>260</v>
      </c>
      <c r="I1699">
        <v>990</v>
      </c>
    </row>
    <row r="1700" spans="1:10" x14ac:dyDescent="0.2">
      <c r="A1700" t="s">
        <v>1244</v>
      </c>
      <c r="B1700" t="s">
        <v>252</v>
      </c>
      <c r="C1700" t="s">
        <v>262</v>
      </c>
      <c r="D1700" t="s">
        <v>254</v>
      </c>
      <c r="E1700">
        <v>9692</v>
      </c>
      <c r="F1700" t="s">
        <v>3862</v>
      </c>
      <c r="G1700" t="s">
        <v>255</v>
      </c>
      <c r="H1700" t="s">
        <v>266</v>
      </c>
      <c r="I1700">
        <v>798</v>
      </c>
    </row>
    <row r="1701" spans="1:10" x14ac:dyDescent="0.2">
      <c r="A1701" t="s">
        <v>1245</v>
      </c>
      <c r="B1701" t="s">
        <v>316</v>
      </c>
      <c r="C1701" t="s">
        <v>264</v>
      </c>
      <c r="D1701" t="s">
        <v>254</v>
      </c>
      <c r="E1701">
        <v>3662</v>
      </c>
      <c r="F1701" t="s">
        <v>3382</v>
      </c>
      <c r="G1701" t="s">
        <v>255</v>
      </c>
      <c r="H1701" t="s">
        <v>266</v>
      </c>
      <c r="I1701">
        <v>193</v>
      </c>
    </row>
    <row r="1702" spans="1:10" x14ac:dyDescent="0.2">
      <c r="A1702" t="s">
        <v>1245</v>
      </c>
      <c r="B1702" t="s">
        <v>252</v>
      </c>
      <c r="C1702" t="s">
        <v>253</v>
      </c>
      <c r="D1702" t="s">
        <v>254</v>
      </c>
      <c r="E1702">
        <v>2159</v>
      </c>
      <c r="F1702" t="s">
        <v>3111</v>
      </c>
      <c r="G1702" t="s">
        <v>263</v>
      </c>
      <c r="H1702" t="s">
        <v>260</v>
      </c>
      <c r="I1702">
        <v>77</v>
      </c>
    </row>
    <row r="1703" spans="1:10" x14ac:dyDescent="0.2">
      <c r="A1703" t="s">
        <v>1245</v>
      </c>
      <c r="B1703" t="s">
        <v>252</v>
      </c>
      <c r="C1703" t="s">
        <v>257</v>
      </c>
      <c r="D1703" t="s">
        <v>254</v>
      </c>
      <c r="E1703">
        <v>2315</v>
      </c>
      <c r="F1703" t="s">
        <v>3112</v>
      </c>
      <c r="G1703" t="s">
        <v>259</v>
      </c>
      <c r="H1703" t="s">
        <v>266</v>
      </c>
      <c r="I1703">
        <v>94</v>
      </c>
    </row>
    <row r="1704" spans="1:10" x14ac:dyDescent="0.2">
      <c r="A1704" t="s">
        <v>1245</v>
      </c>
      <c r="B1704" t="s">
        <v>252</v>
      </c>
      <c r="C1704" t="s">
        <v>264</v>
      </c>
      <c r="D1704" t="s">
        <v>258</v>
      </c>
      <c r="E1704">
        <v>2424</v>
      </c>
      <c r="F1704" t="s">
        <v>304</v>
      </c>
      <c r="G1704" t="s">
        <v>255</v>
      </c>
      <c r="H1704" t="s">
        <v>260</v>
      </c>
      <c r="I1704">
        <v>45</v>
      </c>
    </row>
    <row r="1705" spans="1:10" x14ac:dyDescent="0.2">
      <c r="A1705" t="s">
        <v>1245</v>
      </c>
      <c r="B1705" t="s">
        <v>252</v>
      </c>
      <c r="C1705" t="s">
        <v>262</v>
      </c>
      <c r="D1705" t="s">
        <v>254</v>
      </c>
      <c r="E1705">
        <v>3071</v>
      </c>
      <c r="F1705" t="s">
        <v>3113</v>
      </c>
      <c r="G1705" t="s">
        <v>263</v>
      </c>
      <c r="H1705" t="s">
        <v>265</v>
      </c>
      <c r="I1705">
        <v>24</v>
      </c>
    </row>
    <row r="1706" spans="1:10" x14ac:dyDescent="0.2">
      <c r="A1706" t="s">
        <v>1245</v>
      </c>
      <c r="B1706" t="s">
        <v>252</v>
      </c>
      <c r="C1706" t="s">
        <v>262</v>
      </c>
      <c r="D1706" t="s">
        <v>258</v>
      </c>
      <c r="E1706">
        <v>3292</v>
      </c>
      <c r="F1706" t="s">
        <v>3863</v>
      </c>
      <c r="G1706" t="s">
        <v>292</v>
      </c>
      <c r="H1706" t="s">
        <v>293</v>
      </c>
      <c r="I1706" t="s">
        <v>278</v>
      </c>
      <c r="J1706" t="s">
        <v>3864</v>
      </c>
    </row>
    <row r="1707" spans="1:10" x14ac:dyDescent="0.2">
      <c r="A1707" t="s">
        <v>1245</v>
      </c>
      <c r="B1707" t="s">
        <v>252</v>
      </c>
      <c r="C1707" t="s">
        <v>264</v>
      </c>
      <c r="D1707" t="s">
        <v>258</v>
      </c>
      <c r="E1707">
        <v>3497</v>
      </c>
      <c r="F1707" t="s">
        <v>306</v>
      </c>
      <c r="G1707" t="s">
        <v>267</v>
      </c>
      <c r="H1707" t="s">
        <v>281</v>
      </c>
      <c r="I1707">
        <v>37</v>
      </c>
    </row>
    <row r="1708" spans="1:10" x14ac:dyDescent="0.2">
      <c r="A1708" t="s">
        <v>1245</v>
      </c>
      <c r="B1708" t="s">
        <v>252</v>
      </c>
      <c r="C1708" t="s">
        <v>257</v>
      </c>
      <c r="D1708" t="s">
        <v>254</v>
      </c>
      <c r="E1708">
        <v>3653</v>
      </c>
      <c r="F1708" t="s">
        <v>2959</v>
      </c>
      <c r="G1708" t="s">
        <v>267</v>
      </c>
      <c r="H1708" t="s">
        <v>266</v>
      </c>
      <c r="I1708">
        <v>157</v>
      </c>
    </row>
    <row r="1709" spans="1:10" x14ac:dyDescent="0.2">
      <c r="A1709" t="s">
        <v>1245</v>
      </c>
      <c r="B1709" t="s">
        <v>252</v>
      </c>
      <c r="C1709" t="s">
        <v>253</v>
      </c>
      <c r="D1709" t="s">
        <v>254</v>
      </c>
      <c r="E1709">
        <v>3843</v>
      </c>
      <c r="F1709" t="s">
        <v>2815</v>
      </c>
      <c r="G1709" t="s">
        <v>255</v>
      </c>
      <c r="H1709" t="s">
        <v>266</v>
      </c>
      <c r="I1709">
        <v>205</v>
      </c>
    </row>
    <row r="1710" spans="1:10" x14ac:dyDescent="0.2">
      <c r="A1710" t="s">
        <v>1245</v>
      </c>
      <c r="B1710" t="s">
        <v>252</v>
      </c>
      <c r="C1710" t="s">
        <v>262</v>
      </c>
      <c r="D1710" t="s">
        <v>254</v>
      </c>
      <c r="E1710">
        <v>3995</v>
      </c>
      <c r="F1710" t="s">
        <v>307</v>
      </c>
      <c r="G1710" t="s">
        <v>267</v>
      </c>
      <c r="H1710" t="s">
        <v>266</v>
      </c>
      <c r="I1710">
        <v>58</v>
      </c>
    </row>
    <row r="1711" spans="1:10" x14ac:dyDescent="0.2">
      <c r="A1711" t="s">
        <v>1245</v>
      </c>
      <c r="B1711" t="s">
        <v>252</v>
      </c>
      <c r="C1711" t="s">
        <v>253</v>
      </c>
      <c r="D1711" t="s">
        <v>258</v>
      </c>
      <c r="E1711">
        <v>4431</v>
      </c>
      <c r="F1711" t="s">
        <v>308</v>
      </c>
      <c r="G1711" t="s">
        <v>267</v>
      </c>
      <c r="H1711" t="s">
        <v>266</v>
      </c>
      <c r="I1711">
        <v>339</v>
      </c>
    </row>
    <row r="1712" spans="1:10" x14ac:dyDescent="0.2">
      <c r="A1712" t="s">
        <v>1245</v>
      </c>
      <c r="B1712" t="s">
        <v>252</v>
      </c>
      <c r="C1712" t="s">
        <v>253</v>
      </c>
      <c r="D1712" t="s">
        <v>254</v>
      </c>
      <c r="E1712">
        <v>6630</v>
      </c>
      <c r="F1712" t="s">
        <v>3321</v>
      </c>
      <c r="G1712" t="s">
        <v>255</v>
      </c>
      <c r="H1712" t="s">
        <v>280</v>
      </c>
      <c r="I1712">
        <v>406</v>
      </c>
    </row>
    <row r="1713" spans="1:10" x14ac:dyDescent="0.2">
      <c r="A1713" t="s">
        <v>1245</v>
      </c>
      <c r="B1713" t="s">
        <v>252</v>
      </c>
      <c r="C1713" t="s">
        <v>264</v>
      </c>
      <c r="D1713" t="s">
        <v>254</v>
      </c>
      <c r="E1713">
        <v>6721</v>
      </c>
      <c r="F1713" t="s">
        <v>2999</v>
      </c>
      <c r="G1713" t="s">
        <v>263</v>
      </c>
      <c r="H1713" t="s">
        <v>280</v>
      </c>
      <c r="I1713">
        <v>73</v>
      </c>
    </row>
    <row r="1714" spans="1:10" x14ac:dyDescent="0.2">
      <c r="A1714" t="s">
        <v>1245</v>
      </c>
      <c r="B1714" t="s">
        <v>252</v>
      </c>
      <c r="C1714" t="s">
        <v>262</v>
      </c>
      <c r="D1714" t="s">
        <v>254</v>
      </c>
      <c r="E1714">
        <v>7073</v>
      </c>
      <c r="F1714" t="s">
        <v>310</v>
      </c>
      <c r="G1714" t="s">
        <v>267</v>
      </c>
      <c r="H1714" t="s">
        <v>260</v>
      </c>
      <c r="I1714">
        <v>64</v>
      </c>
    </row>
    <row r="1715" spans="1:10" x14ac:dyDescent="0.2">
      <c r="A1715" t="s">
        <v>1245</v>
      </c>
      <c r="B1715" t="s">
        <v>252</v>
      </c>
      <c r="C1715" t="s">
        <v>257</v>
      </c>
      <c r="D1715" t="s">
        <v>258</v>
      </c>
      <c r="E1715">
        <v>7827</v>
      </c>
      <c r="F1715" t="s">
        <v>3322</v>
      </c>
      <c r="G1715" t="s">
        <v>259</v>
      </c>
      <c r="H1715" t="s">
        <v>277</v>
      </c>
      <c r="I1715">
        <v>18</v>
      </c>
    </row>
    <row r="1716" spans="1:10" x14ac:dyDescent="0.2">
      <c r="A1716" t="s">
        <v>1245</v>
      </c>
      <c r="B1716" t="s">
        <v>252</v>
      </c>
      <c r="C1716" t="s">
        <v>257</v>
      </c>
      <c r="D1716" t="s">
        <v>254</v>
      </c>
      <c r="E1716">
        <v>8077</v>
      </c>
      <c r="F1716" t="s">
        <v>3383</v>
      </c>
      <c r="G1716" t="s">
        <v>255</v>
      </c>
      <c r="H1716" t="s">
        <v>261</v>
      </c>
      <c r="I1716">
        <v>80</v>
      </c>
    </row>
    <row r="1717" spans="1:10" x14ac:dyDescent="0.2">
      <c r="A1717" t="s">
        <v>1245</v>
      </c>
      <c r="B1717" t="s">
        <v>252</v>
      </c>
      <c r="C1717" t="s">
        <v>262</v>
      </c>
      <c r="D1717" t="s">
        <v>258</v>
      </c>
      <c r="E1717">
        <v>8967</v>
      </c>
      <c r="F1717" t="s">
        <v>3000</v>
      </c>
      <c r="G1717" t="s">
        <v>292</v>
      </c>
      <c r="H1717" t="s">
        <v>293</v>
      </c>
      <c r="I1717" t="s">
        <v>278</v>
      </c>
      <c r="J1717" t="s">
        <v>3865</v>
      </c>
    </row>
    <row r="1718" spans="1:10" x14ac:dyDescent="0.2">
      <c r="A1718" t="s">
        <v>1452</v>
      </c>
      <c r="B1718" t="s">
        <v>279</v>
      </c>
      <c r="C1718" t="s">
        <v>262</v>
      </c>
      <c r="D1718" t="s">
        <v>258</v>
      </c>
      <c r="E1718">
        <v>4380</v>
      </c>
      <c r="F1718" t="s">
        <v>301</v>
      </c>
      <c r="G1718" t="s">
        <v>267</v>
      </c>
      <c r="H1718" t="s">
        <v>266</v>
      </c>
      <c r="I1718">
        <v>36</v>
      </c>
    </row>
    <row r="1719" spans="1:10" x14ac:dyDescent="0.2">
      <c r="A1719" t="s">
        <v>1452</v>
      </c>
      <c r="B1719" t="s">
        <v>279</v>
      </c>
      <c r="C1719" t="s">
        <v>264</v>
      </c>
      <c r="D1719" t="s">
        <v>254</v>
      </c>
      <c r="E1719">
        <v>7803</v>
      </c>
      <c r="F1719" t="s">
        <v>3114</v>
      </c>
      <c r="G1719" t="s">
        <v>267</v>
      </c>
      <c r="H1719" t="s">
        <v>277</v>
      </c>
      <c r="I1719">
        <v>515</v>
      </c>
    </row>
    <row r="1720" spans="1:10" x14ac:dyDescent="0.2">
      <c r="A1720" t="s">
        <v>1452</v>
      </c>
      <c r="B1720" t="s">
        <v>252</v>
      </c>
      <c r="C1720" t="s">
        <v>262</v>
      </c>
      <c r="D1720" t="s">
        <v>258</v>
      </c>
      <c r="E1720">
        <v>2217</v>
      </c>
      <c r="F1720" t="s">
        <v>3866</v>
      </c>
      <c r="G1720" t="s">
        <v>255</v>
      </c>
      <c r="H1720" t="s">
        <v>256</v>
      </c>
      <c r="I1720">
        <v>184</v>
      </c>
    </row>
    <row r="1721" spans="1:10" x14ac:dyDescent="0.2">
      <c r="A1721" t="s">
        <v>1452</v>
      </c>
      <c r="B1721" t="s">
        <v>252</v>
      </c>
      <c r="C1721" t="s">
        <v>262</v>
      </c>
      <c r="D1721" t="s">
        <v>258</v>
      </c>
      <c r="E1721">
        <v>2971</v>
      </c>
      <c r="F1721" t="s">
        <v>3547</v>
      </c>
      <c r="G1721" t="s">
        <v>292</v>
      </c>
      <c r="H1721" t="s">
        <v>293</v>
      </c>
      <c r="I1721">
        <v>366</v>
      </c>
    </row>
    <row r="1722" spans="1:10" x14ac:dyDescent="0.2">
      <c r="A1722" t="s">
        <v>1452</v>
      </c>
      <c r="B1722" t="s">
        <v>252</v>
      </c>
      <c r="C1722" t="s">
        <v>262</v>
      </c>
      <c r="D1722" t="s">
        <v>254</v>
      </c>
      <c r="E1722">
        <v>3169</v>
      </c>
      <c r="F1722" t="s">
        <v>1453</v>
      </c>
      <c r="G1722" t="s">
        <v>255</v>
      </c>
      <c r="H1722" t="s">
        <v>265</v>
      </c>
      <c r="I1722">
        <v>48</v>
      </c>
    </row>
    <row r="1723" spans="1:10" x14ac:dyDescent="0.2">
      <c r="A1723" t="s">
        <v>1452</v>
      </c>
      <c r="B1723" t="s">
        <v>252</v>
      </c>
      <c r="C1723" t="s">
        <v>262</v>
      </c>
      <c r="D1723" t="s">
        <v>258</v>
      </c>
      <c r="E1723">
        <v>3282</v>
      </c>
      <c r="F1723" t="s">
        <v>526</v>
      </c>
      <c r="G1723" t="s">
        <v>292</v>
      </c>
      <c r="H1723" t="s">
        <v>293</v>
      </c>
      <c r="I1723" t="s">
        <v>278</v>
      </c>
      <c r="J1723" t="s">
        <v>2956</v>
      </c>
    </row>
    <row r="1724" spans="1:10" x14ac:dyDescent="0.2">
      <c r="A1724" t="s">
        <v>1452</v>
      </c>
      <c r="B1724" t="s">
        <v>252</v>
      </c>
      <c r="C1724" t="s">
        <v>253</v>
      </c>
      <c r="D1724" t="s">
        <v>254</v>
      </c>
      <c r="E1724">
        <v>3391</v>
      </c>
      <c r="F1724" t="s">
        <v>3001</v>
      </c>
      <c r="G1724" t="s">
        <v>255</v>
      </c>
      <c r="H1724" t="s">
        <v>265</v>
      </c>
      <c r="I1724" t="s">
        <v>314</v>
      </c>
      <c r="J1724" t="s">
        <v>3867</v>
      </c>
    </row>
    <row r="1725" spans="1:10" x14ac:dyDescent="0.2">
      <c r="A1725" t="s">
        <v>1452</v>
      </c>
      <c r="B1725" t="s">
        <v>252</v>
      </c>
      <c r="C1725" t="s">
        <v>262</v>
      </c>
      <c r="D1725" t="s">
        <v>258</v>
      </c>
      <c r="E1725">
        <v>3665</v>
      </c>
      <c r="F1725" t="s">
        <v>2876</v>
      </c>
      <c r="G1725" t="s">
        <v>255</v>
      </c>
      <c r="H1725" t="s">
        <v>266</v>
      </c>
      <c r="I1725">
        <v>386</v>
      </c>
    </row>
    <row r="1726" spans="1:10" x14ac:dyDescent="0.2">
      <c r="A1726" t="s">
        <v>1452</v>
      </c>
      <c r="B1726" t="s">
        <v>252</v>
      </c>
      <c r="C1726" t="s">
        <v>262</v>
      </c>
      <c r="D1726" t="s">
        <v>254</v>
      </c>
      <c r="E1726">
        <v>4592</v>
      </c>
      <c r="F1726" t="s">
        <v>3002</v>
      </c>
      <c r="G1726" t="s">
        <v>267</v>
      </c>
      <c r="H1726" t="s">
        <v>300</v>
      </c>
      <c r="I1726" t="s">
        <v>286</v>
      </c>
      <c r="J1726" t="s">
        <v>3868</v>
      </c>
    </row>
    <row r="1727" spans="1:10" x14ac:dyDescent="0.2">
      <c r="A1727" t="s">
        <v>1452</v>
      </c>
      <c r="B1727" t="s">
        <v>252</v>
      </c>
      <c r="C1727" t="s">
        <v>262</v>
      </c>
      <c r="D1727" t="s">
        <v>254</v>
      </c>
      <c r="E1727">
        <v>7683</v>
      </c>
      <c r="F1727" t="s">
        <v>312</v>
      </c>
      <c r="G1727" t="s">
        <v>267</v>
      </c>
      <c r="H1727" t="s">
        <v>265</v>
      </c>
      <c r="I1727">
        <v>154</v>
      </c>
    </row>
    <row r="1728" spans="1:10" x14ac:dyDescent="0.2">
      <c r="A1728" t="s">
        <v>1452</v>
      </c>
      <c r="B1728" t="s">
        <v>252</v>
      </c>
      <c r="C1728" t="s">
        <v>262</v>
      </c>
      <c r="D1728" t="s">
        <v>258</v>
      </c>
      <c r="E1728">
        <v>8957</v>
      </c>
      <c r="F1728" t="s">
        <v>3003</v>
      </c>
      <c r="G1728" t="s">
        <v>292</v>
      </c>
      <c r="H1728" t="s">
        <v>293</v>
      </c>
      <c r="I1728" t="s">
        <v>278</v>
      </c>
      <c r="J1728" t="s">
        <v>3800</v>
      </c>
    </row>
    <row r="1729" spans="1:10" x14ac:dyDescent="0.2">
      <c r="A1729" t="s">
        <v>1454</v>
      </c>
      <c r="B1729" t="s">
        <v>252</v>
      </c>
      <c r="C1729" t="s">
        <v>253</v>
      </c>
      <c r="D1729" t="s">
        <v>254</v>
      </c>
      <c r="E1729">
        <v>2678</v>
      </c>
      <c r="F1729" t="s">
        <v>1455</v>
      </c>
      <c r="G1729" t="s">
        <v>255</v>
      </c>
      <c r="H1729" t="s">
        <v>265</v>
      </c>
      <c r="I1729" t="s">
        <v>286</v>
      </c>
      <c r="J1729" t="s">
        <v>3869</v>
      </c>
    </row>
    <row r="1730" spans="1:10" x14ac:dyDescent="0.2">
      <c r="A1730" t="s">
        <v>2786</v>
      </c>
      <c r="B1730" t="s">
        <v>252</v>
      </c>
      <c r="C1730" t="s">
        <v>262</v>
      </c>
      <c r="D1730" t="s">
        <v>254</v>
      </c>
      <c r="E1730">
        <v>6336</v>
      </c>
      <c r="F1730" t="s">
        <v>2787</v>
      </c>
      <c r="G1730" t="s">
        <v>263</v>
      </c>
      <c r="H1730" t="s">
        <v>276</v>
      </c>
      <c r="I1730">
        <v>56</v>
      </c>
    </row>
    <row r="1731" spans="1:10" x14ac:dyDescent="0.2">
      <c r="A1731" t="s">
        <v>3060</v>
      </c>
      <c r="B1731" t="s">
        <v>252</v>
      </c>
      <c r="C1731" t="s">
        <v>257</v>
      </c>
      <c r="D1731" t="s">
        <v>254</v>
      </c>
      <c r="E1731">
        <v>6664</v>
      </c>
      <c r="F1731" t="s">
        <v>3061</v>
      </c>
      <c r="G1731" t="s">
        <v>259</v>
      </c>
      <c r="H1731" t="s">
        <v>280</v>
      </c>
      <c r="I1731">
        <v>38</v>
      </c>
    </row>
    <row r="1732" spans="1:10" x14ac:dyDescent="0.2">
      <c r="A1732" t="s">
        <v>1456</v>
      </c>
      <c r="B1732" t="s">
        <v>252</v>
      </c>
      <c r="C1732" t="s">
        <v>253</v>
      </c>
      <c r="D1732" t="s">
        <v>254</v>
      </c>
      <c r="E1732">
        <v>2792</v>
      </c>
      <c r="F1732" t="s">
        <v>319</v>
      </c>
      <c r="G1732" t="s">
        <v>255</v>
      </c>
      <c r="H1732" t="s">
        <v>265</v>
      </c>
      <c r="I1732">
        <v>398</v>
      </c>
    </row>
    <row r="1733" spans="1:10" x14ac:dyDescent="0.2">
      <c r="A1733" t="s">
        <v>3550</v>
      </c>
      <c r="B1733" t="s">
        <v>252</v>
      </c>
      <c r="C1733" t="s">
        <v>264</v>
      </c>
      <c r="D1733" t="s">
        <v>258</v>
      </c>
      <c r="E1733">
        <v>6196</v>
      </c>
      <c r="F1733" t="s">
        <v>3551</v>
      </c>
      <c r="G1733" t="s">
        <v>255</v>
      </c>
      <c r="H1733" t="s">
        <v>260</v>
      </c>
      <c r="I1733">
        <v>999</v>
      </c>
    </row>
    <row r="1734" spans="1:10" x14ac:dyDescent="0.2">
      <c r="A1734" t="s">
        <v>1457</v>
      </c>
      <c r="B1734" t="s">
        <v>252</v>
      </c>
      <c r="C1734" t="s">
        <v>253</v>
      </c>
      <c r="D1734" t="s">
        <v>254</v>
      </c>
      <c r="E1734">
        <v>4829</v>
      </c>
      <c r="F1734" t="s">
        <v>325</v>
      </c>
      <c r="G1734" t="s">
        <v>255</v>
      </c>
      <c r="H1734" t="s">
        <v>266</v>
      </c>
      <c r="I1734">
        <v>108</v>
      </c>
    </row>
    <row r="1735" spans="1:10" x14ac:dyDescent="0.2">
      <c r="A1735" t="s">
        <v>1457</v>
      </c>
      <c r="B1735" t="s">
        <v>252</v>
      </c>
      <c r="C1735" t="s">
        <v>253</v>
      </c>
      <c r="D1735" t="s">
        <v>254</v>
      </c>
      <c r="E1735">
        <v>9651</v>
      </c>
      <c r="F1735" t="s">
        <v>318</v>
      </c>
      <c r="G1735" t="s">
        <v>259</v>
      </c>
      <c r="H1735" t="s">
        <v>266</v>
      </c>
      <c r="I1735">
        <v>92</v>
      </c>
    </row>
    <row r="1736" spans="1:10" x14ac:dyDescent="0.2">
      <c r="A1736" t="s">
        <v>3870</v>
      </c>
      <c r="B1736" t="s">
        <v>252</v>
      </c>
      <c r="C1736" t="s">
        <v>253</v>
      </c>
      <c r="D1736" t="s">
        <v>254</v>
      </c>
      <c r="E1736">
        <v>8908</v>
      </c>
      <c r="F1736" t="s">
        <v>3871</v>
      </c>
      <c r="G1736" t="s">
        <v>255</v>
      </c>
      <c r="H1736" t="s">
        <v>281</v>
      </c>
      <c r="I1736">
        <v>171</v>
      </c>
    </row>
    <row r="1737" spans="1:10" x14ac:dyDescent="0.2">
      <c r="A1737" t="s">
        <v>1458</v>
      </c>
      <c r="B1737" t="s">
        <v>252</v>
      </c>
      <c r="C1737" t="s">
        <v>264</v>
      </c>
      <c r="D1737" t="s">
        <v>254</v>
      </c>
      <c r="E1737">
        <v>3035</v>
      </c>
      <c r="F1737" t="s">
        <v>315</v>
      </c>
      <c r="G1737" t="s">
        <v>259</v>
      </c>
      <c r="H1737" t="s">
        <v>261</v>
      </c>
      <c r="I1737">
        <v>24</v>
      </c>
    </row>
    <row r="1738" spans="1:10" x14ac:dyDescent="0.2">
      <c r="A1738" t="s">
        <v>1458</v>
      </c>
      <c r="B1738" t="s">
        <v>252</v>
      </c>
      <c r="C1738" t="s">
        <v>257</v>
      </c>
      <c r="D1738" t="s">
        <v>254</v>
      </c>
      <c r="E1738">
        <v>4187</v>
      </c>
      <c r="F1738" t="s">
        <v>1188</v>
      </c>
      <c r="G1738" t="s">
        <v>255</v>
      </c>
      <c r="H1738" t="s">
        <v>268</v>
      </c>
      <c r="I1738">
        <v>420</v>
      </c>
    </row>
    <row r="1739" spans="1:10" x14ac:dyDescent="0.2">
      <c r="A1739" t="s">
        <v>1458</v>
      </c>
      <c r="B1739" t="s">
        <v>252</v>
      </c>
      <c r="C1739" t="s">
        <v>262</v>
      </c>
      <c r="D1739" t="s">
        <v>254</v>
      </c>
      <c r="E1739">
        <v>6279</v>
      </c>
      <c r="F1739" t="s">
        <v>3062</v>
      </c>
      <c r="G1739" t="s">
        <v>263</v>
      </c>
      <c r="H1739" t="s">
        <v>276</v>
      </c>
      <c r="I1739">
        <v>324</v>
      </c>
    </row>
    <row r="1740" spans="1:10" x14ac:dyDescent="0.2">
      <c r="A1740" t="s">
        <v>3004</v>
      </c>
      <c r="B1740" t="s">
        <v>252</v>
      </c>
      <c r="C1740" t="s">
        <v>257</v>
      </c>
      <c r="D1740" t="s">
        <v>254</v>
      </c>
      <c r="E1740">
        <v>8923</v>
      </c>
      <c r="F1740" t="s">
        <v>3005</v>
      </c>
      <c r="G1740" t="s">
        <v>255</v>
      </c>
      <c r="H1740" t="s">
        <v>281</v>
      </c>
      <c r="I1740">
        <v>696</v>
      </c>
    </row>
    <row r="1741" spans="1:10" x14ac:dyDescent="0.2">
      <c r="A1741" t="s">
        <v>1459</v>
      </c>
      <c r="B1741" t="s">
        <v>252</v>
      </c>
      <c r="C1741" t="s">
        <v>262</v>
      </c>
      <c r="D1741" t="s">
        <v>254</v>
      </c>
      <c r="E1741">
        <v>4714</v>
      </c>
      <c r="F1741" t="s">
        <v>320</v>
      </c>
      <c r="G1741" t="s">
        <v>255</v>
      </c>
      <c r="H1741" t="s">
        <v>260</v>
      </c>
      <c r="I1741">
        <v>586</v>
      </c>
    </row>
    <row r="1742" spans="1:10" x14ac:dyDescent="0.2">
      <c r="A1742" t="s">
        <v>1459</v>
      </c>
      <c r="B1742" t="s">
        <v>252</v>
      </c>
      <c r="C1742" t="s">
        <v>264</v>
      </c>
      <c r="D1742" t="s">
        <v>254</v>
      </c>
      <c r="E1742">
        <v>7730</v>
      </c>
      <c r="F1742" t="s">
        <v>3115</v>
      </c>
      <c r="G1742" t="s">
        <v>255</v>
      </c>
      <c r="H1742" t="s">
        <v>331</v>
      </c>
      <c r="I1742" t="s">
        <v>322</v>
      </c>
      <c r="J1742" t="s">
        <v>3840</v>
      </c>
    </row>
    <row r="1743" spans="1:10" x14ac:dyDescent="0.2">
      <c r="A1743" t="s">
        <v>3006</v>
      </c>
      <c r="B1743" t="s">
        <v>252</v>
      </c>
      <c r="C1743" t="s">
        <v>262</v>
      </c>
      <c r="D1743" t="s">
        <v>254</v>
      </c>
      <c r="E1743">
        <v>3396</v>
      </c>
      <c r="F1743" t="s">
        <v>3007</v>
      </c>
      <c r="G1743" t="s">
        <v>255</v>
      </c>
      <c r="H1743" t="s">
        <v>265</v>
      </c>
      <c r="I1743">
        <v>100</v>
      </c>
    </row>
    <row r="1744" spans="1:10" x14ac:dyDescent="0.2">
      <c r="A1744" t="s">
        <v>1460</v>
      </c>
      <c r="B1744" t="s">
        <v>252</v>
      </c>
      <c r="C1744" t="s">
        <v>253</v>
      </c>
      <c r="D1744" t="s">
        <v>258</v>
      </c>
      <c r="E1744">
        <v>2303</v>
      </c>
      <c r="F1744" t="s">
        <v>2960</v>
      </c>
      <c r="G1744" t="s">
        <v>259</v>
      </c>
      <c r="H1744" t="s">
        <v>266</v>
      </c>
      <c r="I1744">
        <v>74</v>
      </c>
    </row>
    <row r="1745" spans="1:10" x14ac:dyDescent="0.2">
      <c r="A1745" t="s">
        <v>1460</v>
      </c>
      <c r="B1745" t="s">
        <v>252</v>
      </c>
      <c r="C1745" t="s">
        <v>264</v>
      </c>
      <c r="D1745" t="s">
        <v>254</v>
      </c>
      <c r="E1745">
        <v>2735</v>
      </c>
      <c r="F1745" t="s">
        <v>2961</v>
      </c>
      <c r="G1745" t="s">
        <v>255</v>
      </c>
      <c r="H1745" t="s">
        <v>265</v>
      </c>
      <c r="I1745">
        <v>88</v>
      </c>
    </row>
    <row r="1746" spans="1:10" x14ac:dyDescent="0.2">
      <c r="A1746" t="s">
        <v>1460</v>
      </c>
      <c r="B1746" t="s">
        <v>252</v>
      </c>
      <c r="C1746" t="s">
        <v>264</v>
      </c>
      <c r="D1746" t="s">
        <v>254</v>
      </c>
      <c r="E1746">
        <v>3697</v>
      </c>
      <c r="F1746" t="s">
        <v>2962</v>
      </c>
      <c r="G1746" t="s">
        <v>255</v>
      </c>
      <c r="H1746" t="s">
        <v>266</v>
      </c>
      <c r="I1746" t="s">
        <v>286</v>
      </c>
      <c r="J1746" t="s">
        <v>3872</v>
      </c>
    </row>
    <row r="1747" spans="1:10" x14ac:dyDescent="0.2">
      <c r="A1747" t="s">
        <v>1460</v>
      </c>
      <c r="B1747" t="s">
        <v>252</v>
      </c>
      <c r="C1747" t="s">
        <v>264</v>
      </c>
      <c r="D1747" t="s">
        <v>254</v>
      </c>
      <c r="E1747">
        <v>9983</v>
      </c>
      <c r="F1747" t="s">
        <v>323</v>
      </c>
      <c r="G1747" t="s">
        <v>255</v>
      </c>
      <c r="H1747" t="s">
        <v>265</v>
      </c>
      <c r="I1747" t="s">
        <v>3873</v>
      </c>
      <c r="J1747" t="s">
        <v>3429</v>
      </c>
    </row>
    <row r="1748" spans="1:10" x14ac:dyDescent="0.2">
      <c r="A1748" t="s">
        <v>2779</v>
      </c>
      <c r="B1748" t="s">
        <v>316</v>
      </c>
      <c r="C1748" t="s">
        <v>253</v>
      </c>
      <c r="D1748" t="s">
        <v>254</v>
      </c>
      <c r="E1748">
        <v>6567</v>
      </c>
      <c r="F1748" t="s">
        <v>324</v>
      </c>
      <c r="G1748" t="s">
        <v>267</v>
      </c>
      <c r="H1748" t="s">
        <v>260</v>
      </c>
      <c r="I1748">
        <v>28</v>
      </c>
    </row>
    <row r="1749" spans="1:10" x14ac:dyDescent="0.2">
      <c r="A1749" t="s">
        <v>2779</v>
      </c>
      <c r="B1749" t="s">
        <v>316</v>
      </c>
      <c r="C1749" t="s">
        <v>264</v>
      </c>
      <c r="D1749" t="s">
        <v>254</v>
      </c>
      <c r="E1749">
        <v>6668</v>
      </c>
      <c r="F1749" t="s">
        <v>3874</v>
      </c>
      <c r="G1749" t="s">
        <v>263</v>
      </c>
      <c r="H1749" t="s">
        <v>280</v>
      </c>
      <c r="I1749">
        <v>155</v>
      </c>
    </row>
    <row r="1750" spans="1:10" x14ac:dyDescent="0.2">
      <c r="A1750" t="s">
        <v>2779</v>
      </c>
      <c r="B1750" t="s">
        <v>252</v>
      </c>
      <c r="C1750" t="s">
        <v>253</v>
      </c>
      <c r="D1750" t="s">
        <v>258</v>
      </c>
      <c r="E1750">
        <v>1430</v>
      </c>
      <c r="F1750" t="s">
        <v>418</v>
      </c>
      <c r="G1750" t="s">
        <v>255</v>
      </c>
      <c r="H1750" t="s">
        <v>282</v>
      </c>
      <c r="I1750">
        <v>80</v>
      </c>
    </row>
    <row r="1751" spans="1:10" x14ac:dyDescent="0.2">
      <c r="A1751" t="s">
        <v>2779</v>
      </c>
      <c r="B1751" t="s">
        <v>252</v>
      </c>
      <c r="C1751" t="s">
        <v>262</v>
      </c>
      <c r="D1751" t="s">
        <v>254</v>
      </c>
      <c r="E1751">
        <v>2338</v>
      </c>
      <c r="F1751" t="s">
        <v>3116</v>
      </c>
      <c r="G1751" t="s">
        <v>263</v>
      </c>
      <c r="H1751" t="s">
        <v>266</v>
      </c>
      <c r="I1751">
        <v>29</v>
      </c>
    </row>
    <row r="1752" spans="1:10" x14ac:dyDescent="0.2">
      <c r="A1752" t="s">
        <v>2779</v>
      </c>
      <c r="B1752" t="s">
        <v>252</v>
      </c>
      <c r="C1752" t="s">
        <v>264</v>
      </c>
      <c r="D1752" t="s">
        <v>254</v>
      </c>
      <c r="E1752">
        <v>4668</v>
      </c>
      <c r="F1752" t="s">
        <v>329</v>
      </c>
      <c r="G1752" t="s">
        <v>255</v>
      </c>
      <c r="H1752" t="s">
        <v>260</v>
      </c>
      <c r="I1752">
        <v>263</v>
      </c>
    </row>
    <row r="1753" spans="1:10" x14ac:dyDescent="0.2">
      <c r="A1753" t="s">
        <v>2779</v>
      </c>
      <c r="B1753" t="s">
        <v>252</v>
      </c>
      <c r="C1753" t="s">
        <v>262</v>
      </c>
      <c r="D1753" t="s">
        <v>254</v>
      </c>
      <c r="E1753">
        <v>6070</v>
      </c>
      <c r="F1753" t="s">
        <v>3875</v>
      </c>
      <c r="G1753" t="s">
        <v>255</v>
      </c>
      <c r="H1753" t="s">
        <v>260</v>
      </c>
      <c r="I1753">
        <v>75</v>
      </c>
    </row>
    <row r="1754" spans="1:10" x14ac:dyDescent="0.2">
      <c r="A1754" t="s">
        <v>2779</v>
      </c>
      <c r="B1754" t="s">
        <v>252</v>
      </c>
      <c r="C1754" t="s">
        <v>257</v>
      </c>
      <c r="D1754" t="s">
        <v>258</v>
      </c>
      <c r="E1754">
        <v>7501</v>
      </c>
      <c r="F1754" t="s">
        <v>335</v>
      </c>
      <c r="G1754" t="s">
        <v>259</v>
      </c>
      <c r="H1754" t="s">
        <v>261</v>
      </c>
      <c r="I1754">
        <v>20</v>
      </c>
    </row>
    <row r="1755" spans="1:10" x14ac:dyDescent="0.2">
      <c r="A1755" t="s">
        <v>2779</v>
      </c>
      <c r="B1755" t="s">
        <v>252</v>
      </c>
      <c r="C1755" t="s">
        <v>253</v>
      </c>
      <c r="D1755" t="s">
        <v>254</v>
      </c>
      <c r="E1755">
        <v>7725</v>
      </c>
      <c r="F1755" t="s">
        <v>1189</v>
      </c>
      <c r="G1755" t="s">
        <v>255</v>
      </c>
      <c r="H1755" t="s">
        <v>331</v>
      </c>
      <c r="I1755">
        <v>311</v>
      </c>
    </row>
    <row r="1756" spans="1:10" x14ac:dyDescent="0.2">
      <c r="A1756" t="s">
        <v>2779</v>
      </c>
      <c r="B1756" t="s">
        <v>252</v>
      </c>
      <c r="C1756" t="s">
        <v>262</v>
      </c>
      <c r="D1756" t="s">
        <v>254</v>
      </c>
      <c r="E1756">
        <v>9740</v>
      </c>
      <c r="F1756" t="s">
        <v>1191</v>
      </c>
      <c r="G1756" t="s">
        <v>255</v>
      </c>
      <c r="H1756" t="s">
        <v>260</v>
      </c>
      <c r="I1756">
        <v>890</v>
      </c>
    </row>
    <row r="1757" spans="1:10" x14ac:dyDescent="0.2">
      <c r="A1757" t="s">
        <v>2780</v>
      </c>
      <c r="B1757" t="s">
        <v>252</v>
      </c>
      <c r="C1757" t="s">
        <v>262</v>
      </c>
      <c r="D1757" t="s">
        <v>254</v>
      </c>
      <c r="E1757">
        <v>3479</v>
      </c>
      <c r="F1757" t="s">
        <v>327</v>
      </c>
      <c r="G1757" t="s">
        <v>267</v>
      </c>
      <c r="H1757" t="s">
        <v>281</v>
      </c>
      <c r="I1757" t="s">
        <v>286</v>
      </c>
      <c r="J1757" t="s">
        <v>3305</v>
      </c>
    </row>
    <row r="1758" spans="1:10" x14ac:dyDescent="0.2">
      <c r="A1758" t="s">
        <v>2780</v>
      </c>
      <c r="B1758" t="s">
        <v>252</v>
      </c>
      <c r="C1758" t="s">
        <v>257</v>
      </c>
      <c r="D1758" t="s">
        <v>254</v>
      </c>
      <c r="E1758">
        <v>6634</v>
      </c>
      <c r="F1758" t="s">
        <v>3323</v>
      </c>
      <c r="G1758" t="s">
        <v>259</v>
      </c>
      <c r="H1758" t="s">
        <v>280</v>
      </c>
      <c r="I1758">
        <v>28</v>
      </c>
    </row>
    <row r="1759" spans="1:10" x14ac:dyDescent="0.2">
      <c r="A1759" t="s">
        <v>2780</v>
      </c>
      <c r="B1759" t="s">
        <v>252</v>
      </c>
      <c r="C1759" t="s">
        <v>264</v>
      </c>
      <c r="D1759" t="s">
        <v>254</v>
      </c>
      <c r="E1759">
        <v>7818</v>
      </c>
      <c r="F1759" t="s">
        <v>1190</v>
      </c>
      <c r="G1759" t="s">
        <v>255</v>
      </c>
      <c r="H1759" t="s">
        <v>277</v>
      </c>
      <c r="I1759">
        <v>333</v>
      </c>
    </row>
    <row r="1760" spans="1:10" x14ac:dyDescent="0.2">
      <c r="A1760" t="s">
        <v>2788</v>
      </c>
      <c r="B1760" t="s">
        <v>252</v>
      </c>
      <c r="C1760" t="s">
        <v>262</v>
      </c>
      <c r="D1760" t="s">
        <v>254</v>
      </c>
      <c r="E1760">
        <v>3548</v>
      </c>
      <c r="F1760" t="s">
        <v>428</v>
      </c>
      <c r="G1760" t="s">
        <v>255</v>
      </c>
      <c r="H1760" t="s">
        <v>265</v>
      </c>
      <c r="I1760">
        <v>365</v>
      </c>
    </row>
    <row r="1761" spans="1:10" x14ac:dyDescent="0.2">
      <c r="A1761" t="s">
        <v>2788</v>
      </c>
      <c r="B1761" t="s">
        <v>252</v>
      </c>
      <c r="C1761" t="s">
        <v>262</v>
      </c>
      <c r="D1761" t="s">
        <v>254</v>
      </c>
      <c r="E1761">
        <v>3678</v>
      </c>
      <c r="F1761" t="s">
        <v>328</v>
      </c>
      <c r="G1761" t="s">
        <v>255</v>
      </c>
      <c r="H1761" t="s">
        <v>266</v>
      </c>
      <c r="I1761">
        <v>462</v>
      </c>
    </row>
    <row r="1762" spans="1:10" x14ac:dyDescent="0.2">
      <c r="A1762" t="s">
        <v>2788</v>
      </c>
      <c r="B1762" t="s">
        <v>252</v>
      </c>
      <c r="C1762" t="s">
        <v>264</v>
      </c>
      <c r="D1762" t="s">
        <v>254</v>
      </c>
      <c r="E1762">
        <v>3823</v>
      </c>
      <c r="F1762" t="s">
        <v>3433</v>
      </c>
      <c r="G1762" t="s">
        <v>263</v>
      </c>
      <c r="H1762" t="s">
        <v>266</v>
      </c>
      <c r="I1762">
        <v>62</v>
      </c>
    </row>
    <row r="1763" spans="1:10" x14ac:dyDescent="0.2">
      <c r="A1763" t="s">
        <v>2788</v>
      </c>
      <c r="B1763" t="s">
        <v>252</v>
      </c>
      <c r="C1763" t="s">
        <v>253</v>
      </c>
      <c r="D1763" t="s">
        <v>254</v>
      </c>
      <c r="E1763">
        <v>3990</v>
      </c>
      <c r="F1763" t="s">
        <v>3008</v>
      </c>
      <c r="G1763" t="s">
        <v>267</v>
      </c>
      <c r="H1763" t="s">
        <v>266</v>
      </c>
      <c r="I1763">
        <v>606</v>
      </c>
    </row>
    <row r="1764" spans="1:10" x14ac:dyDescent="0.2">
      <c r="A1764" t="s">
        <v>2788</v>
      </c>
      <c r="B1764" t="s">
        <v>252</v>
      </c>
      <c r="C1764" t="s">
        <v>264</v>
      </c>
      <c r="D1764" t="s">
        <v>254</v>
      </c>
      <c r="E1764">
        <v>3991</v>
      </c>
      <c r="F1764" t="s">
        <v>1193</v>
      </c>
      <c r="G1764" t="s">
        <v>267</v>
      </c>
      <c r="H1764" t="s">
        <v>266</v>
      </c>
      <c r="I1764">
        <v>140</v>
      </c>
    </row>
    <row r="1765" spans="1:10" x14ac:dyDescent="0.2">
      <c r="A1765" t="s">
        <v>2788</v>
      </c>
      <c r="B1765" t="s">
        <v>252</v>
      </c>
      <c r="C1765" t="s">
        <v>262</v>
      </c>
      <c r="D1765" t="s">
        <v>254</v>
      </c>
      <c r="E1765">
        <v>6058</v>
      </c>
      <c r="F1765" t="s">
        <v>3063</v>
      </c>
      <c r="G1765" t="s">
        <v>255</v>
      </c>
      <c r="H1765" t="s">
        <v>260</v>
      </c>
      <c r="I1765">
        <v>626</v>
      </c>
    </row>
    <row r="1766" spans="1:10" x14ac:dyDescent="0.2">
      <c r="A1766" t="s">
        <v>2788</v>
      </c>
      <c r="B1766" t="s">
        <v>252</v>
      </c>
      <c r="C1766" t="s">
        <v>262</v>
      </c>
      <c r="D1766" t="s">
        <v>254</v>
      </c>
      <c r="E1766">
        <v>6814</v>
      </c>
      <c r="F1766" t="s">
        <v>330</v>
      </c>
      <c r="G1766" t="s">
        <v>255</v>
      </c>
      <c r="H1766" t="s">
        <v>280</v>
      </c>
      <c r="I1766">
        <v>356</v>
      </c>
    </row>
    <row r="1767" spans="1:10" x14ac:dyDescent="0.2">
      <c r="A1767" t="s">
        <v>2788</v>
      </c>
      <c r="B1767" t="s">
        <v>252</v>
      </c>
      <c r="C1767" t="s">
        <v>262</v>
      </c>
      <c r="D1767" t="s">
        <v>258</v>
      </c>
      <c r="E1767">
        <v>7610</v>
      </c>
      <c r="F1767" t="s">
        <v>334</v>
      </c>
      <c r="G1767" t="s">
        <v>259</v>
      </c>
      <c r="H1767" t="s">
        <v>265</v>
      </c>
      <c r="I1767">
        <v>23</v>
      </c>
    </row>
    <row r="1768" spans="1:10" x14ac:dyDescent="0.2">
      <c r="A1768" t="s">
        <v>2816</v>
      </c>
      <c r="B1768" t="s">
        <v>252</v>
      </c>
      <c r="C1768" t="s">
        <v>262</v>
      </c>
      <c r="D1768" t="s">
        <v>258</v>
      </c>
      <c r="E1768">
        <v>3466</v>
      </c>
      <c r="F1768" t="s">
        <v>530</v>
      </c>
      <c r="G1768" t="s">
        <v>292</v>
      </c>
      <c r="H1768" t="s">
        <v>293</v>
      </c>
      <c r="I1768" t="s">
        <v>278</v>
      </c>
      <c r="J1768" t="s">
        <v>3876</v>
      </c>
    </row>
    <row r="1769" spans="1:10" x14ac:dyDescent="0.2">
      <c r="A1769" t="s">
        <v>3064</v>
      </c>
      <c r="B1769" t="s">
        <v>316</v>
      </c>
      <c r="C1769" t="s">
        <v>262</v>
      </c>
      <c r="D1769" t="s">
        <v>258</v>
      </c>
      <c r="E1769">
        <v>4973</v>
      </c>
      <c r="F1769" t="s">
        <v>336</v>
      </c>
      <c r="G1769" t="s">
        <v>255</v>
      </c>
      <c r="H1769" t="s">
        <v>268</v>
      </c>
      <c r="I1769">
        <v>169</v>
      </c>
    </row>
    <row r="1770" spans="1:10" x14ac:dyDescent="0.2">
      <c r="A1770" t="s">
        <v>3434</v>
      </c>
      <c r="B1770" t="s">
        <v>252</v>
      </c>
      <c r="C1770" t="s">
        <v>257</v>
      </c>
      <c r="D1770" t="s">
        <v>258</v>
      </c>
      <c r="E1770">
        <v>2268</v>
      </c>
      <c r="F1770" t="s">
        <v>347</v>
      </c>
      <c r="G1770" t="s">
        <v>259</v>
      </c>
      <c r="H1770" t="s">
        <v>256</v>
      </c>
      <c r="I1770">
        <v>385</v>
      </c>
    </row>
    <row r="1771" spans="1:10" x14ac:dyDescent="0.2">
      <c r="A1771" t="s">
        <v>3435</v>
      </c>
      <c r="B1771" t="s">
        <v>252</v>
      </c>
      <c r="C1771" t="s">
        <v>262</v>
      </c>
      <c r="D1771" t="s">
        <v>254</v>
      </c>
      <c r="E1771">
        <v>2801</v>
      </c>
      <c r="F1771" t="s">
        <v>1200</v>
      </c>
      <c r="G1771" t="s">
        <v>255</v>
      </c>
      <c r="H1771" t="s">
        <v>256</v>
      </c>
      <c r="I1771" t="s">
        <v>416</v>
      </c>
      <c r="J1771" t="s">
        <v>3877</v>
      </c>
    </row>
    <row r="1772" spans="1:10" x14ac:dyDescent="0.2">
      <c r="A1772" t="s">
        <v>3324</v>
      </c>
      <c r="B1772" t="s">
        <v>252</v>
      </c>
      <c r="C1772" t="s">
        <v>253</v>
      </c>
      <c r="D1772" t="s">
        <v>254</v>
      </c>
      <c r="E1772">
        <v>6920</v>
      </c>
      <c r="F1772" t="s">
        <v>544</v>
      </c>
      <c r="G1772" t="s">
        <v>255</v>
      </c>
      <c r="H1772" t="s">
        <v>280</v>
      </c>
      <c r="I1772" t="s">
        <v>272</v>
      </c>
      <c r="J1772" t="s">
        <v>3878</v>
      </c>
    </row>
    <row r="1773" spans="1:10" x14ac:dyDescent="0.2">
      <c r="A1773" t="s">
        <v>3324</v>
      </c>
      <c r="B1773" t="s">
        <v>252</v>
      </c>
      <c r="C1773" t="s">
        <v>262</v>
      </c>
      <c r="D1773" t="s">
        <v>254</v>
      </c>
      <c r="E1773">
        <v>7282</v>
      </c>
      <c r="F1773" t="s">
        <v>344</v>
      </c>
      <c r="G1773" t="s">
        <v>255</v>
      </c>
      <c r="H1773" t="s">
        <v>285</v>
      </c>
      <c r="I1773" t="s">
        <v>322</v>
      </c>
      <c r="J1773" t="s">
        <v>3516</v>
      </c>
    </row>
    <row r="1774" spans="1:10" x14ac:dyDescent="0.2">
      <c r="A1774" t="s">
        <v>3117</v>
      </c>
      <c r="B1774" t="s">
        <v>316</v>
      </c>
      <c r="C1774" t="s">
        <v>257</v>
      </c>
      <c r="D1774" t="s">
        <v>254</v>
      </c>
      <c r="E1774">
        <v>2914</v>
      </c>
      <c r="F1774" t="s">
        <v>546</v>
      </c>
      <c r="G1774" t="s">
        <v>255</v>
      </c>
      <c r="H1774" t="s">
        <v>256</v>
      </c>
      <c r="I1774" t="s">
        <v>3530</v>
      </c>
      <c r="J1774" t="s">
        <v>3879</v>
      </c>
    </row>
    <row r="1775" spans="1:10" x14ac:dyDescent="0.2">
      <c r="A1775" t="s">
        <v>3117</v>
      </c>
      <c r="B1775" t="s">
        <v>252</v>
      </c>
      <c r="C1775" t="s">
        <v>262</v>
      </c>
      <c r="D1775" t="s">
        <v>258</v>
      </c>
      <c r="E1775">
        <v>2892</v>
      </c>
      <c r="F1775" t="s">
        <v>340</v>
      </c>
      <c r="G1775" t="s">
        <v>263</v>
      </c>
      <c r="H1775" t="s">
        <v>256</v>
      </c>
      <c r="I1775">
        <v>93</v>
      </c>
    </row>
    <row r="1776" spans="1:10" x14ac:dyDescent="0.2">
      <c r="A1776" t="s">
        <v>3117</v>
      </c>
      <c r="B1776" t="s">
        <v>252</v>
      </c>
      <c r="C1776" t="s">
        <v>262</v>
      </c>
      <c r="D1776" t="s">
        <v>258</v>
      </c>
      <c r="E1776">
        <v>3137</v>
      </c>
      <c r="F1776" t="s">
        <v>586</v>
      </c>
      <c r="G1776" t="s">
        <v>267</v>
      </c>
      <c r="H1776" t="s">
        <v>265</v>
      </c>
      <c r="I1776">
        <v>75</v>
      </c>
    </row>
    <row r="1777" spans="1:10" x14ac:dyDescent="0.2">
      <c r="A1777" t="s">
        <v>3117</v>
      </c>
      <c r="B1777" t="s">
        <v>252</v>
      </c>
      <c r="C1777" t="s">
        <v>257</v>
      </c>
      <c r="D1777" t="s">
        <v>258</v>
      </c>
      <c r="E1777">
        <v>4551</v>
      </c>
      <c r="F1777" t="s">
        <v>1375</v>
      </c>
      <c r="G1777" t="s">
        <v>255</v>
      </c>
      <c r="H1777" t="s">
        <v>300</v>
      </c>
      <c r="I1777" t="s">
        <v>286</v>
      </c>
      <c r="J1777" t="s">
        <v>3414</v>
      </c>
    </row>
    <row r="1778" spans="1:10" x14ac:dyDescent="0.2">
      <c r="A1778" t="s">
        <v>3117</v>
      </c>
      <c r="B1778" t="s">
        <v>252</v>
      </c>
      <c r="C1778" t="s">
        <v>262</v>
      </c>
      <c r="D1778" t="s">
        <v>254</v>
      </c>
      <c r="E1778">
        <v>4956</v>
      </c>
      <c r="F1778" t="s">
        <v>1329</v>
      </c>
      <c r="G1778" t="s">
        <v>255</v>
      </c>
      <c r="H1778" t="s">
        <v>268</v>
      </c>
      <c r="I1778">
        <v>664</v>
      </c>
    </row>
    <row r="1779" spans="1:10" x14ac:dyDescent="0.2">
      <c r="A1779" t="s">
        <v>3117</v>
      </c>
      <c r="B1779" t="s">
        <v>252</v>
      </c>
      <c r="C1779" t="s">
        <v>262</v>
      </c>
      <c r="D1779" t="s">
        <v>254</v>
      </c>
      <c r="E1779">
        <v>7600</v>
      </c>
      <c r="F1779" t="s">
        <v>345</v>
      </c>
      <c r="G1779" t="s">
        <v>255</v>
      </c>
      <c r="H1779" t="s">
        <v>331</v>
      </c>
      <c r="I1779">
        <v>548</v>
      </c>
    </row>
    <row r="1780" spans="1:10" x14ac:dyDescent="0.2">
      <c r="A1780" t="s">
        <v>3117</v>
      </c>
      <c r="B1780" t="s">
        <v>252</v>
      </c>
      <c r="C1780" t="s">
        <v>262</v>
      </c>
      <c r="D1780" t="s">
        <v>254</v>
      </c>
      <c r="E1780">
        <v>8806</v>
      </c>
      <c r="F1780" t="s">
        <v>346</v>
      </c>
      <c r="G1780" t="s">
        <v>255</v>
      </c>
      <c r="H1780" t="s">
        <v>281</v>
      </c>
      <c r="I1780" t="s">
        <v>286</v>
      </c>
      <c r="J1780" t="s">
        <v>3880</v>
      </c>
    </row>
    <row r="1781" spans="1:10" x14ac:dyDescent="0.2">
      <c r="A1781" t="s">
        <v>3118</v>
      </c>
      <c r="B1781" t="s">
        <v>252</v>
      </c>
      <c r="C1781" t="s">
        <v>262</v>
      </c>
      <c r="D1781" t="s">
        <v>254</v>
      </c>
      <c r="E1781">
        <v>9039</v>
      </c>
      <c r="F1781" t="s">
        <v>337</v>
      </c>
      <c r="G1781" t="s">
        <v>255</v>
      </c>
      <c r="H1781" t="s">
        <v>338</v>
      </c>
      <c r="I1781" t="s">
        <v>286</v>
      </c>
      <c r="J1781" t="s">
        <v>3416</v>
      </c>
    </row>
    <row r="1782" spans="1:10" x14ac:dyDescent="0.2">
      <c r="A1782" t="s">
        <v>3325</v>
      </c>
      <c r="B1782" t="s">
        <v>252</v>
      </c>
      <c r="C1782" t="s">
        <v>262</v>
      </c>
      <c r="D1782" t="s">
        <v>254</v>
      </c>
      <c r="E1782">
        <v>3762</v>
      </c>
      <c r="F1782" t="s">
        <v>341</v>
      </c>
      <c r="G1782" t="s">
        <v>255</v>
      </c>
      <c r="H1782" t="s">
        <v>266</v>
      </c>
      <c r="I1782">
        <v>629</v>
      </c>
    </row>
    <row r="1783" spans="1:10" x14ac:dyDescent="0.2">
      <c r="A1783" t="s">
        <v>3325</v>
      </c>
      <c r="B1783" t="s">
        <v>252</v>
      </c>
      <c r="C1783" t="s">
        <v>262</v>
      </c>
      <c r="D1783" t="s">
        <v>254</v>
      </c>
      <c r="E1783">
        <v>6848</v>
      </c>
      <c r="F1783" t="s">
        <v>1373</v>
      </c>
      <c r="G1783" t="s">
        <v>255</v>
      </c>
      <c r="H1783" t="s">
        <v>280</v>
      </c>
      <c r="I1783">
        <v>203</v>
      </c>
    </row>
    <row r="1784" spans="1:10" x14ac:dyDescent="0.2">
      <c r="A1784" t="s">
        <v>3325</v>
      </c>
      <c r="B1784" t="s">
        <v>252</v>
      </c>
      <c r="C1784" t="s">
        <v>253</v>
      </c>
      <c r="D1784" t="s">
        <v>254</v>
      </c>
      <c r="E1784">
        <v>8945</v>
      </c>
      <c r="F1784" t="s">
        <v>545</v>
      </c>
      <c r="G1784" t="s">
        <v>255</v>
      </c>
      <c r="H1784" t="s">
        <v>281</v>
      </c>
      <c r="I1784">
        <v>117</v>
      </c>
    </row>
    <row r="1785" spans="1:10" x14ac:dyDescent="0.2">
      <c r="A1785" t="s">
        <v>3436</v>
      </c>
      <c r="B1785" t="s">
        <v>252</v>
      </c>
      <c r="C1785" t="s">
        <v>262</v>
      </c>
      <c r="D1785" t="s">
        <v>254</v>
      </c>
      <c r="E1785">
        <v>2871</v>
      </c>
      <c r="F1785" t="s">
        <v>589</v>
      </c>
      <c r="G1785" t="s">
        <v>255</v>
      </c>
      <c r="H1785" t="s">
        <v>256</v>
      </c>
      <c r="I1785" t="s">
        <v>322</v>
      </c>
      <c r="J1785" t="s">
        <v>3881</v>
      </c>
    </row>
    <row r="1786" spans="1:10" x14ac:dyDescent="0.2">
      <c r="A1786" t="s">
        <v>3326</v>
      </c>
      <c r="B1786" t="s">
        <v>252</v>
      </c>
      <c r="C1786" t="s">
        <v>262</v>
      </c>
      <c r="D1786" t="s">
        <v>258</v>
      </c>
      <c r="E1786">
        <v>3841</v>
      </c>
      <c r="F1786" t="s">
        <v>342</v>
      </c>
      <c r="G1786" t="s">
        <v>259</v>
      </c>
      <c r="H1786" t="s">
        <v>266</v>
      </c>
      <c r="I1786">
        <v>27</v>
      </c>
    </row>
    <row r="1787" spans="1:10" x14ac:dyDescent="0.2">
      <c r="A1787" t="s">
        <v>3882</v>
      </c>
      <c r="B1787" t="s">
        <v>252</v>
      </c>
      <c r="C1787" t="s">
        <v>262</v>
      </c>
      <c r="D1787" t="s">
        <v>254</v>
      </c>
      <c r="E1787">
        <v>3244</v>
      </c>
      <c r="F1787" t="s">
        <v>3883</v>
      </c>
      <c r="G1787" t="s">
        <v>255</v>
      </c>
      <c r="H1787" t="s">
        <v>281</v>
      </c>
      <c r="I1787">
        <v>773</v>
      </c>
    </row>
    <row r="1788" spans="1:10" x14ac:dyDescent="0.2">
      <c r="A1788" t="s">
        <v>3119</v>
      </c>
      <c r="B1788" t="s">
        <v>252</v>
      </c>
      <c r="C1788" t="s">
        <v>264</v>
      </c>
      <c r="D1788" t="s">
        <v>258</v>
      </c>
      <c r="E1788">
        <v>3930</v>
      </c>
      <c r="F1788" t="s">
        <v>3120</v>
      </c>
      <c r="G1788" t="s">
        <v>267</v>
      </c>
      <c r="H1788" t="s">
        <v>266</v>
      </c>
      <c r="I1788">
        <v>66</v>
      </c>
    </row>
    <row r="1789" spans="1:10" x14ac:dyDescent="0.2">
      <c r="A1789" t="s">
        <v>438</v>
      </c>
      <c r="B1789" t="s">
        <v>252</v>
      </c>
      <c r="C1789" t="s">
        <v>253</v>
      </c>
      <c r="D1789" t="s">
        <v>254</v>
      </c>
      <c r="E1789">
        <v>2903</v>
      </c>
      <c r="F1789" t="s">
        <v>619</v>
      </c>
      <c r="G1789" t="s">
        <v>263</v>
      </c>
      <c r="H1789" t="s">
        <v>256</v>
      </c>
      <c r="I1789">
        <v>94</v>
      </c>
    </row>
    <row r="1790" spans="1:10" x14ac:dyDescent="0.2">
      <c r="A1790" t="s">
        <v>438</v>
      </c>
      <c r="B1790" t="s">
        <v>252</v>
      </c>
      <c r="C1790" t="s">
        <v>257</v>
      </c>
      <c r="D1790" t="s">
        <v>258</v>
      </c>
      <c r="E1790">
        <v>4447</v>
      </c>
      <c r="F1790" t="s">
        <v>454</v>
      </c>
      <c r="G1790" t="s">
        <v>372</v>
      </c>
      <c r="H1790" t="s">
        <v>266</v>
      </c>
      <c r="I1790">
        <v>42</v>
      </c>
    </row>
    <row r="1791" spans="1:10" x14ac:dyDescent="0.2">
      <c r="A1791" t="s">
        <v>438</v>
      </c>
      <c r="B1791" t="s">
        <v>252</v>
      </c>
      <c r="C1791" t="s">
        <v>253</v>
      </c>
      <c r="D1791" t="s">
        <v>254</v>
      </c>
      <c r="E1791">
        <v>9035</v>
      </c>
      <c r="F1791" t="s">
        <v>1353</v>
      </c>
      <c r="G1791" t="s">
        <v>372</v>
      </c>
      <c r="H1791" t="s">
        <v>338</v>
      </c>
      <c r="I1791">
        <v>335</v>
      </c>
    </row>
    <row r="1792" spans="1:10" x14ac:dyDescent="0.2">
      <c r="A1792" t="s">
        <v>473</v>
      </c>
      <c r="B1792" t="s">
        <v>252</v>
      </c>
      <c r="C1792" t="s">
        <v>253</v>
      </c>
      <c r="D1792" t="s">
        <v>254</v>
      </c>
      <c r="E1792">
        <v>2321</v>
      </c>
      <c r="F1792" t="s">
        <v>1467</v>
      </c>
      <c r="G1792" t="s">
        <v>259</v>
      </c>
      <c r="H1792" t="s">
        <v>266</v>
      </c>
      <c r="I1792">
        <v>33</v>
      </c>
    </row>
    <row r="1793" spans="1:10" x14ac:dyDescent="0.2">
      <c r="A1793" t="s">
        <v>473</v>
      </c>
      <c r="B1793" t="s">
        <v>252</v>
      </c>
      <c r="C1793" t="s">
        <v>257</v>
      </c>
      <c r="D1793" t="s">
        <v>254</v>
      </c>
      <c r="E1793">
        <v>2974</v>
      </c>
      <c r="F1793" t="s">
        <v>482</v>
      </c>
      <c r="G1793" t="s">
        <v>372</v>
      </c>
      <c r="H1793" t="s">
        <v>281</v>
      </c>
      <c r="I1793">
        <v>35</v>
      </c>
    </row>
    <row r="1794" spans="1:10" x14ac:dyDescent="0.2">
      <c r="A1794" t="s">
        <v>473</v>
      </c>
      <c r="B1794" t="s">
        <v>252</v>
      </c>
      <c r="C1794" t="s">
        <v>253</v>
      </c>
      <c r="D1794" t="s">
        <v>254</v>
      </c>
      <c r="E1794">
        <v>2976</v>
      </c>
      <c r="F1794" t="s">
        <v>483</v>
      </c>
      <c r="G1794" t="s">
        <v>484</v>
      </c>
      <c r="H1794" t="s">
        <v>281</v>
      </c>
      <c r="I1794">
        <v>14</v>
      </c>
    </row>
    <row r="1795" spans="1:10" x14ac:dyDescent="0.2">
      <c r="A1795" t="s">
        <v>473</v>
      </c>
      <c r="B1795" t="s">
        <v>252</v>
      </c>
      <c r="C1795" t="s">
        <v>264</v>
      </c>
      <c r="D1795" t="s">
        <v>254</v>
      </c>
      <c r="E1795">
        <v>7325</v>
      </c>
      <c r="F1795" t="s">
        <v>564</v>
      </c>
      <c r="G1795" t="s">
        <v>267</v>
      </c>
      <c r="H1795" t="s">
        <v>565</v>
      </c>
      <c r="I1795">
        <v>126</v>
      </c>
    </row>
    <row r="1796" spans="1:10" x14ac:dyDescent="0.2">
      <c r="A1796" t="s">
        <v>1357</v>
      </c>
      <c r="B1796" t="s">
        <v>252</v>
      </c>
      <c r="C1796" t="s">
        <v>262</v>
      </c>
      <c r="D1796" t="s">
        <v>254</v>
      </c>
      <c r="E1796">
        <v>2354</v>
      </c>
      <c r="F1796" t="s">
        <v>531</v>
      </c>
      <c r="G1796" t="s">
        <v>263</v>
      </c>
      <c r="H1796" t="s">
        <v>266</v>
      </c>
      <c r="I1796">
        <v>115</v>
      </c>
    </row>
    <row r="1797" spans="1:10" x14ac:dyDescent="0.2">
      <c r="A1797" t="s">
        <v>1357</v>
      </c>
      <c r="B1797" t="s">
        <v>252</v>
      </c>
      <c r="C1797" t="s">
        <v>253</v>
      </c>
      <c r="D1797" t="s">
        <v>254</v>
      </c>
      <c r="E1797">
        <v>3160</v>
      </c>
      <c r="F1797" t="s">
        <v>532</v>
      </c>
      <c r="G1797" t="s">
        <v>255</v>
      </c>
      <c r="H1797" t="s">
        <v>261</v>
      </c>
      <c r="I1797">
        <v>93</v>
      </c>
    </row>
    <row r="1798" spans="1:10" x14ac:dyDescent="0.2">
      <c r="A1798" t="s">
        <v>1357</v>
      </c>
      <c r="B1798" t="s">
        <v>252</v>
      </c>
      <c r="C1798" t="s">
        <v>264</v>
      </c>
      <c r="D1798" t="s">
        <v>258</v>
      </c>
      <c r="E1798">
        <v>6264</v>
      </c>
      <c r="F1798" t="s">
        <v>422</v>
      </c>
      <c r="G1798" t="s">
        <v>255</v>
      </c>
      <c r="H1798" t="s">
        <v>276</v>
      </c>
      <c r="I1798">
        <v>138</v>
      </c>
    </row>
    <row r="1799" spans="1:10" x14ac:dyDescent="0.2">
      <c r="A1799" t="s">
        <v>1357</v>
      </c>
      <c r="B1799" t="s">
        <v>252</v>
      </c>
      <c r="C1799" t="s">
        <v>253</v>
      </c>
      <c r="D1799" t="s">
        <v>258</v>
      </c>
      <c r="E1799">
        <v>7068</v>
      </c>
      <c r="F1799" t="s">
        <v>317</v>
      </c>
      <c r="G1799" t="s">
        <v>267</v>
      </c>
      <c r="H1799" t="s">
        <v>260</v>
      </c>
      <c r="I1799">
        <v>148</v>
      </c>
    </row>
    <row r="1800" spans="1:10" x14ac:dyDescent="0.2">
      <c r="A1800" t="s">
        <v>1357</v>
      </c>
      <c r="B1800" t="s">
        <v>252</v>
      </c>
      <c r="C1800" t="s">
        <v>253</v>
      </c>
      <c r="D1800" t="s">
        <v>258</v>
      </c>
      <c r="E1800">
        <v>8155</v>
      </c>
      <c r="F1800" t="s">
        <v>534</v>
      </c>
      <c r="G1800" t="s">
        <v>255</v>
      </c>
      <c r="H1800" t="s">
        <v>270</v>
      </c>
      <c r="I1800">
        <v>878</v>
      </c>
    </row>
    <row r="1801" spans="1:10" x14ac:dyDescent="0.2">
      <c r="A1801" t="s">
        <v>1357</v>
      </c>
      <c r="B1801" t="s">
        <v>252</v>
      </c>
      <c r="C1801" t="s">
        <v>257</v>
      </c>
      <c r="D1801" t="s">
        <v>258</v>
      </c>
      <c r="E1801">
        <v>9717</v>
      </c>
      <c r="F1801" t="s">
        <v>3009</v>
      </c>
      <c r="G1801" t="s">
        <v>255</v>
      </c>
      <c r="H1801" t="s">
        <v>266</v>
      </c>
      <c r="I1801">
        <v>199</v>
      </c>
    </row>
    <row r="1802" spans="1:10" x14ac:dyDescent="0.2">
      <c r="A1802" t="s">
        <v>633</v>
      </c>
      <c r="B1802" t="s">
        <v>252</v>
      </c>
      <c r="C1802" t="s">
        <v>253</v>
      </c>
      <c r="D1802" t="s">
        <v>254</v>
      </c>
      <c r="E1802">
        <v>2910</v>
      </c>
      <c r="F1802" t="s">
        <v>273</v>
      </c>
      <c r="G1802" t="s">
        <v>255</v>
      </c>
      <c r="H1802" t="s">
        <v>256</v>
      </c>
      <c r="I1802">
        <v>401</v>
      </c>
    </row>
    <row r="1803" spans="1:10" x14ac:dyDescent="0.2">
      <c r="A1803" t="s">
        <v>633</v>
      </c>
      <c r="B1803" t="s">
        <v>252</v>
      </c>
      <c r="C1803" t="s">
        <v>253</v>
      </c>
      <c r="D1803" t="s">
        <v>254</v>
      </c>
      <c r="E1803">
        <v>3770</v>
      </c>
      <c r="F1803" t="s">
        <v>274</v>
      </c>
      <c r="G1803" t="s">
        <v>255</v>
      </c>
      <c r="H1803" t="s">
        <v>266</v>
      </c>
      <c r="I1803">
        <v>53</v>
      </c>
    </row>
    <row r="1804" spans="1:10" x14ac:dyDescent="0.2">
      <c r="A1804" t="s">
        <v>633</v>
      </c>
      <c r="B1804" t="s">
        <v>252</v>
      </c>
      <c r="C1804" t="s">
        <v>257</v>
      </c>
      <c r="D1804" t="s">
        <v>254</v>
      </c>
      <c r="E1804">
        <v>4996</v>
      </c>
      <c r="F1804" t="s">
        <v>309</v>
      </c>
      <c r="G1804" t="s">
        <v>255</v>
      </c>
      <c r="H1804" t="s">
        <v>268</v>
      </c>
      <c r="I1804" t="s">
        <v>286</v>
      </c>
      <c r="J1804" t="s">
        <v>3884</v>
      </c>
    </row>
    <row r="1805" spans="1:10" x14ac:dyDescent="0.2">
      <c r="A1805" t="s">
        <v>633</v>
      </c>
      <c r="B1805" t="s">
        <v>252</v>
      </c>
      <c r="C1805" t="s">
        <v>264</v>
      </c>
      <c r="D1805" t="s">
        <v>254</v>
      </c>
      <c r="E1805">
        <v>6040</v>
      </c>
      <c r="F1805" t="s">
        <v>284</v>
      </c>
      <c r="G1805" t="s">
        <v>267</v>
      </c>
      <c r="H1805" t="s">
        <v>260</v>
      </c>
      <c r="I1805">
        <v>128</v>
      </c>
    </row>
    <row r="1806" spans="1:10" x14ac:dyDescent="0.2">
      <c r="A1806" t="s">
        <v>633</v>
      </c>
      <c r="B1806" t="s">
        <v>252</v>
      </c>
      <c r="C1806" t="s">
        <v>262</v>
      </c>
      <c r="D1806" t="s">
        <v>254</v>
      </c>
      <c r="E1806">
        <v>6696</v>
      </c>
      <c r="F1806" t="s">
        <v>295</v>
      </c>
      <c r="G1806" t="s">
        <v>267</v>
      </c>
      <c r="H1806" t="s">
        <v>280</v>
      </c>
      <c r="I1806">
        <v>41</v>
      </c>
    </row>
    <row r="1807" spans="1:10" x14ac:dyDescent="0.2">
      <c r="A1807" t="s">
        <v>633</v>
      </c>
      <c r="B1807" t="s">
        <v>252</v>
      </c>
      <c r="C1807" t="s">
        <v>262</v>
      </c>
      <c r="D1807" t="s">
        <v>254</v>
      </c>
      <c r="E1807">
        <v>6757</v>
      </c>
      <c r="F1807" t="s">
        <v>535</v>
      </c>
      <c r="G1807" t="s">
        <v>259</v>
      </c>
      <c r="H1807" t="s">
        <v>280</v>
      </c>
      <c r="I1807">
        <v>115</v>
      </c>
    </row>
    <row r="1808" spans="1:10" x14ac:dyDescent="0.2">
      <c r="A1808" t="s">
        <v>633</v>
      </c>
      <c r="B1808" t="s">
        <v>252</v>
      </c>
      <c r="C1808" t="s">
        <v>264</v>
      </c>
      <c r="D1808" t="s">
        <v>258</v>
      </c>
      <c r="E1808">
        <v>7682</v>
      </c>
      <c r="F1808" t="s">
        <v>311</v>
      </c>
      <c r="G1808" t="s">
        <v>259</v>
      </c>
      <c r="H1808" t="s">
        <v>265</v>
      </c>
      <c r="I1808">
        <v>24</v>
      </c>
    </row>
    <row r="1809" spans="1:10" x14ac:dyDescent="0.2">
      <c r="A1809" t="s">
        <v>633</v>
      </c>
      <c r="B1809" t="s">
        <v>252</v>
      </c>
      <c r="C1809" t="s">
        <v>257</v>
      </c>
      <c r="D1809" t="s">
        <v>254</v>
      </c>
      <c r="E1809">
        <v>8917</v>
      </c>
      <c r="F1809" t="s">
        <v>1358</v>
      </c>
      <c r="G1809" t="s">
        <v>255</v>
      </c>
      <c r="H1809" t="s">
        <v>281</v>
      </c>
      <c r="I1809">
        <v>213</v>
      </c>
    </row>
    <row r="1810" spans="1:10" x14ac:dyDescent="0.2">
      <c r="A1810" t="s">
        <v>525</v>
      </c>
      <c r="B1810" t="s">
        <v>252</v>
      </c>
      <c r="C1810" t="s">
        <v>262</v>
      </c>
      <c r="D1810" t="s">
        <v>258</v>
      </c>
      <c r="E1810">
        <v>2163</v>
      </c>
      <c r="F1810" t="s">
        <v>287</v>
      </c>
      <c r="G1810" t="s">
        <v>255</v>
      </c>
      <c r="H1810" t="s">
        <v>260</v>
      </c>
      <c r="I1810">
        <v>91</v>
      </c>
    </row>
    <row r="1811" spans="1:10" x14ac:dyDescent="0.2">
      <c r="A1811" t="s">
        <v>525</v>
      </c>
      <c r="B1811" t="s">
        <v>252</v>
      </c>
      <c r="C1811" t="s">
        <v>257</v>
      </c>
      <c r="D1811" t="s">
        <v>254</v>
      </c>
      <c r="E1811">
        <v>2345</v>
      </c>
      <c r="F1811" t="s">
        <v>2963</v>
      </c>
      <c r="G1811" t="s">
        <v>263</v>
      </c>
      <c r="H1811" t="s">
        <v>266</v>
      </c>
      <c r="I1811">
        <v>30</v>
      </c>
    </row>
    <row r="1812" spans="1:10" x14ac:dyDescent="0.2">
      <c r="A1812" t="s">
        <v>525</v>
      </c>
      <c r="B1812" t="s">
        <v>252</v>
      </c>
      <c r="C1812" t="s">
        <v>262</v>
      </c>
      <c r="D1812" t="s">
        <v>254</v>
      </c>
      <c r="E1812">
        <v>3159</v>
      </c>
      <c r="F1812" t="s">
        <v>3121</v>
      </c>
      <c r="G1812" t="s">
        <v>255</v>
      </c>
      <c r="H1812" t="s">
        <v>265</v>
      </c>
      <c r="I1812">
        <v>340</v>
      </c>
    </row>
    <row r="1813" spans="1:10" x14ac:dyDescent="0.2">
      <c r="A1813" t="s">
        <v>525</v>
      </c>
      <c r="B1813" t="s">
        <v>252</v>
      </c>
      <c r="C1813" t="s">
        <v>262</v>
      </c>
      <c r="D1813" t="s">
        <v>258</v>
      </c>
      <c r="E1813">
        <v>3463</v>
      </c>
      <c r="F1813" t="s">
        <v>527</v>
      </c>
      <c r="G1813" t="s">
        <v>292</v>
      </c>
      <c r="H1813" t="s">
        <v>293</v>
      </c>
      <c r="I1813">
        <v>310</v>
      </c>
    </row>
    <row r="1814" spans="1:10" x14ac:dyDescent="0.2">
      <c r="A1814" t="s">
        <v>525</v>
      </c>
      <c r="B1814" t="s">
        <v>252</v>
      </c>
      <c r="C1814" t="s">
        <v>264</v>
      </c>
      <c r="D1814" t="s">
        <v>254</v>
      </c>
      <c r="E1814">
        <v>3539</v>
      </c>
      <c r="F1814" t="s">
        <v>3384</v>
      </c>
      <c r="G1814" t="s">
        <v>255</v>
      </c>
      <c r="H1814" t="s">
        <v>265</v>
      </c>
      <c r="I1814">
        <v>622</v>
      </c>
    </row>
    <row r="1815" spans="1:10" x14ac:dyDescent="0.2">
      <c r="A1815" t="s">
        <v>525</v>
      </c>
      <c r="B1815" t="s">
        <v>252</v>
      </c>
      <c r="C1815" t="s">
        <v>257</v>
      </c>
      <c r="D1815" t="s">
        <v>254</v>
      </c>
      <c r="E1815">
        <v>3976</v>
      </c>
      <c r="F1815" t="s">
        <v>1480</v>
      </c>
      <c r="G1815" t="s">
        <v>267</v>
      </c>
      <c r="H1815" t="s">
        <v>266</v>
      </c>
      <c r="I1815">
        <v>25</v>
      </c>
    </row>
    <row r="1816" spans="1:10" x14ac:dyDescent="0.2">
      <c r="A1816" t="s">
        <v>525</v>
      </c>
      <c r="B1816" t="s">
        <v>252</v>
      </c>
      <c r="C1816" t="s">
        <v>264</v>
      </c>
      <c r="D1816" t="s">
        <v>254</v>
      </c>
      <c r="E1816">
        <v>4422</v>
      </c>
      <c r="F1816" t="s">
        <v>299</v>
      </c>
      <c r="G1816" t="s">
        <v>267</v>
      </c>
      <c r="H1816" t="s">
        <v>266</v>
      </c>
      <c r="I1816">
        <v>43</v>
      </c>
    </row>
    <row r="1817" spans="1:10" x14ac:dyDescent="0.2">
      <c r="A1817" t="s">
        <v>525</v>
      </c>
      <c r="B1817" t="s">
        <v>252</v>
      </c>
      <c r="C1817" t="s">
        <v>257</v>
      </c>
      <c r="D1817" t="s">
        <v>258</v>
      </c>
      <c r="E1817">
        <v>4441</v>
      </c>
      <c r="F1817" t="s">
        <v>294</v>
      </c>
      <c r="G1817" t="s">
        <v>267</v>
      </c>
      <c r="H1817" t="s">
        <v>266</v>
      </c>
      <c r="I1817">
        <v>200</v>
      </c>
    </row>
    <row r="1818" spans="1:10" x14ac:dyDescent="0.2">
      <c r="A1818" t="s">
        <v>525</v>
      </c>
      <c r="B1818" t="s">
        <v>252</v>
      </c>
      <c r="C1818" t="s">
        <v>257</v>
      </c>
      <c r="D1818" t="s">
        <v>254</v>
      </c>
      <c r="E1818">
        <v>5218</v>
      </c>
      <c r="F1818" t="s">
        <v>2864</v>
      </c>
      <c r="G1818" t="s">
        <v>255</v>
      </c>
      <c r="H1818" t="s">
        <v>297</v>
      </c>
      <c r="I1818">
        <v>323</v>
      </c>
    </row>
    <row r="1819" spans="1:10" x14ac:dyDescent="0.2">
      <c r="A1819" t="s">
        <v>525</v>
      </c>
      <c r="B1819" t="s">
        <v>252</v>
      </c>
      <c r="C1819" t="s">
        <v>253</v>
      </c>
      <c r="D1819" t="s">
        <v>254</v>
      </c>
      <c r="E1819">
        <v>6065</v>
      </c>
      <c r="F1819" t="s">
        <v>290</v>
      </c>
      <c r="G1819" t="s">
        <v>255</v>
      </c>
      <c r="H1819" t="s">
        <v>260</v>
      </c>
      <c r="I1819">
        <v>90</v>
      </c>
    </row>
    <row r="1820" spans="1:10" x14ac:dyDescent="0.2">
      <c r="A1820" t="s">
        <v>525</v>
      </c>
      <c r="B1820" t="s">
        <v>252</v>
      </c>
      <c r="C1820" t="s">
        <v>253</v>
      </c>
      <c r="D1820" t="s">
        <v>254</v>
      </c>
      <c r="E1820">
        <v>6905</v>
      </c>
      <c r="F1820" t="s">
        <v>536</v>
      </c>
      <c r="G1820" t="s">
        <v>255</v>
      </c>
      <c r="H1820" t="s">
        <v>280</v>
      </c>
      <c r="I1820">
        <v>418</v>
      </c>
    </row>
    <row r="1821" spans="1:10" x14ac:dyDescent="0.2">
      <c r="A1821" t="s">
        <v>525</v>
      </c>
      <c r="B1821" t="s">
        <v>252</v>
      </c>
      <c r="C1821" t="s">
        <v>262</v>
      </c>
      <c r="D1821" t="s">
        <v>258</v>
      </c>
      <c r="E1821">
        <v>7064</v>
      </c>
      <c r="F1821" t="s">
        <v>298</v>
      </c>
      <c r="G1821" t="s">
        <v>267</v>
      </c>
      <c r="H1821" t="s">
        <v>260</v>
      </c>
      <c r="I1821">
        <v>27</v>
      </c>
    </row>
    <row r="1822" spans="1:10" x14ac:dyDescent="0.2">
      <c r="A1822" t="s">
        <v>525</v>
      </c>
      <c r="B1822" t="s">
        <v>252</v>
      </c>
      <c r="C1822" t="s">
        <v>257</v>
      </c>
      <c r="D1822" t="s">
        <v>258</v>
      </c>
      <c r="E1822">
        <v>7805</v>
      </c>
      <c r="F1822" t="s">
        <v>1481</v>
      </c>
      <c r="G1822" t="s">
        <v>259</v>
      </c>
      <c r="H1822" t="s">
        <v>277</v>
      </c>
      <c r="I1822">
        <v>31</v>
      </c>
    </row>
    <row r="1823" spans="1:10" x14ac:dyDescent="0.2">
      <c r="A1823" t="s">
        <v>525</v>
      </c>
      <c r="B1823" t="s">
        <v>252</v>
      </c>
      <c r="C1823" t="s">
        <v>257</v>
      </c>
      <c r="D1823" t="s">
        <v>258</v>
      </c>
      <c r="E1823">
        <v>8894</v>
      </c>
      <c r="F1823" t="s">
        <v>2789</v>
      </c>
      <c r="G1823" t="s">
        <v>263</v>
      </c>
      <c r="H1823" t="s">
        <v>281</v>
      </c>
      <c r="I1823">
        <v>76</v>
      </c>
    </row>
    <row r="1824" spans="1:10" x14ac:dyDescent="0.2">
      <c r="A1824" t="s">
        <v>2790</v>
      </c>
      <c r="B1824" t="s">
        <v>252</v>
      </c>
      <c r="C1824" t="s">
        <v>262</v>
      </c>
      <c r="D1824" t="s">
        <v>254</v>
      </c>
      <c r="E1824">
        <v>1959</v>
      </c>
      <c r="F1824" t="s">
        <v>404</v>
      </c>
      <c r="G1824" t="s">
        <v>255</v>
      </c>
      <c r="H1824" t="s">
        <v>282</v>
      </c>
      <c r="I1824" t="s">
        <v>278</v>
      </c>
      <c r="J1824" t="s">
        <v>3500</v>
      </c>
    </row>
    <row r="1825" spans="1:10" x14ac:dyDescent="0.2">
      <c r="A1825" t="s">
        <v>2790</v>
      </c>
      <c r="B1825" t="s">
        <v>252</v>
      </c>
      <c r="C1825" t="s">
        <v>262</v>
      </c>
      <c r="D1825" t="s">
        <v>254</v>
      </c>
      <c r="E1825">
        <v>3116</v>
      </c>
      <c r="F1825" t="s">
        <v>612</v>
      </c>
      <c r="G1825" t="s">
        <v>255</v>
      </c>
      <c r="H1825" t="s">
        <v>285</v>
      </c>
      <c r="I1825" t="s">
        <v>322</v>
      </c>
      <c r="J1825" t="s">
        <v>3885</v>
      </c>
    </row>
    <row r="1826" spans="1:10" x14ac:dyDescent="0.2">
      <c r="A1826" t="s">
        <v>2790</v>
      </c>
      <c r="B1826" t="s">
        <v>252</v>
      </c>
      <c r="C1826" t="s">
        <v>262</v>
      </c>
      <c r="D1826" t="s">
        <v>258</v>
      </c>
      <c r="E1826">
        <v>3177</v>
      </c>
      <c r="F1826" t="s">
        <v>405</v>
      </c>
      <c r="G1826" t="s">
        <v>259</v>
      </c>
      <c r="H1826" t="s">
        <v>265</v>
      </c>
      <c r="I1826">
        <v>22</v>
      </c>
    </row>
    <row r="1827" spans="1:10" x14ac:dyDescent="0.2">
      <c r="A1827" t="s">
        <v>2790</v>
      </c>
      <c r="B1827" t="s">
        <v>252</v>
      </c>
      <c r="C1827" t="s">
        <v>262</v>
      </c>
      <c r="D1827" t="s">
        <v>254</v>
      </c>
      <c r="E1827">
        <v>3778</v>
      </c>
      <c r="F1827" t="s">
        <v>613</v>
      </c>
      <c r="G1827" t="s">
        <v>255</v>
      </c>
      <c r="H1827" t="s">
        <v>266</v>
      </c>
      <c r="I1827">
        <v>246</v>
      </c>
    </row>
    <row r="1828" spans="1:10" x14ac:dyDescent="0.2">
      <c r="A1828" t="s">
        <v>2790</v>
      </c>
      <c r="B1828" t="s">
        <v>252</v>
      </c>
      <c r="C1828" t="s">
        <v>262</v>
      </c>
      <c r="D1828" t="s">
        <v>254</v>
      </c>
      <c r="E1828">
        <v>4689</v>
      </c>
      <c r="F1828" t="s">
        <v>407</v>
      </c>
      <c r="G1828" t="s">
        <v>255</v>
      </c>
      <c r="H1828" t="s">
        <v>266</v>
      </c>
      <c r="I1828" t="s">
        <v>408</v>
      </c>
      <c r="J1828" t="s">
        <v>3886</v>
      </c>
    </row>
    <row r="1829" spans="1:10" x14ac:dyDescent="0.2">
      <c r="A1829" t="s">
        <v>2790</v>
      </c>
      <c r="B1829" t="s">
        <v>252</v>
      </c>
      <c r="C1829" t="s">
        <v>262</v>
      </c>
      <c r="D1829" t="s">
        <v>254</v>
      </c>
      <c r="E1829">
        <v>5332</v>
      </c>
      <c r="F1829" t="s">
        <v>588</v>
      </c>
      <c r="G1829" t="s">
        <v>255</v>
      </c>
      <c r="H1829" t="s">
        <v>297</v>
      </c>
      <c r="I1829" t="s">
        <v>332</v>
      </c>
      <c r="J1829" t="s">
        <v>3887</v>
      </c>
    </row>
    <row r="1830" spans="1:10" x14ac:dyDescent="0.2">
      <c r="A1830" t="s">
        <v>2790</v>
      </c>
      <c r="B1830" t="s">
        <v>252</v>
      </c>
      <c r="C1830" t="s">
        <v>262</v>
      </c>
      <c r="D1830" t="s">
        <v>254</v>
      </c>
      <c r="E1830">
        <v>6645</v>
      </c>
      <c r="F1830" t="s">
        <v>409</v>
      </c>
      <c r="G1830" t="s">
        <v>255</v>
      </c>
      <c r="H1830" t="s">
        <v>280</v>
      </c>
      <c r="I1830" t="s">
        <v>406</v>
      </c>
      <c r="J1830" t="s">
        <v>3846</v>
      </c>
    </row>
    <row r="1831" spans="1:10" x14ac:dyDescent="0.2">
      <c r="A1831" t="s">
        <v>2790</v>
      </c>
      <c r="B1831" t="s">
        <v>252</v>
      </c>
      <c r="C1831" t="s">
        <v>262</v>
      </c>
      <c r="D1831" t="s">
        <v>254</v>
      </c>
      <c r="E1831">
        <v>7259</v>
      </c>
      <c r="F1831" t="s">
        <v>461</v>
      </c>
      <c r="G1831" t="s">
        <v>255</v>
      </c>
      <c r="H1831" t="s">
        <v>285</v>
      </c>
      <c r="I1831" t="s">
        <v>416</v>
      </c>
      <c r="J1831" t="s">
        <v>3888</v>
      </c>
    </row>
    <row r="1832" spans="1:10" x14ac:dyDescent="0.2">
      <c r="A1832" t="s">
        <v>2790</v>
      </c>
      <c r="B1832" t="s">
        <v>252</v>
      </c>
      <c r="C1832" t="s">
        <v>262</v>
      </c>
      <c r="D1832" t="s">
        <v>254</v>
      </c>
      <c r="E1832">
        <v>7278</v>
      </c>
      <c r="F1832" t="s">
        <v>411</v>
      </c>
      <c r="G1832" t="s">
        <v>255</v>
      </c>
      <c r="H1832" t="s">
        <v>285</v>
      </c>
      <c r="I1832" t="s">
        <v>286</v>
      </c>
      <c r="J1832" t="s">
        <v>3378</v>
      </c>
    </row>
    <row r="1833" spans="1:10" x14ac:dyDescent="0.2">
      <c r="A1833" t="s">
        <v>2790</v>
      </c>
      <c r="B1833" t="s">
        <v>252</v>
      </c>
      <c r="C1833" t="s">
        <v>253</v>
      </c>
      <c r="D1833" t="s">
        <v>258</v>
      </c>
      <c r="E1833">
        <v>7500</v>
      </c>
      <c r="F1833" t="s">
        <v>614</v>
      </c>
      <c r="G1833" t="s">
        <v>259</v>
      </c>
      <c r="H1833" t="s">
        <v>261</v>
      </c>
      <c r="I1833">
        <v>162</v>
      </c>
    </row>
    <row r="1834" spans="1:10" x14ac:dyDescent="0.2">
      <c r="A1834" t="s">
        <v>2790</v>
      </c>
      <c r="B1834" t="s">
        <v>252</v>
      </c>
      <c r="C1834" t="s">
        <v>264</v>
      </c>
      <c r="D1834" t="s">
        <v>254</v>
      </c>
      <c r="E1834">
        <v>7539</v>
      </c>
      <c r="F1834" t="s">
        <v>1462</v>
      </c>
      <c r="G1834" t="s">
        <v>259</v>
      </c>
      <c r="H1834" t="s">
        <v>261</v>
      </c>
      <c r="I1834">
        <v>115</v>
      </c>
    </row>
    <row r="1835" spans="1:10" x14ac:dyDescent="0.2">
      <c r="A1835" t="s">
        <v>2790</v>
      </c>
      <c r="B1835" t="s">
        <v>252</v>
      </c>
      <c r="C1835" t="s">
        <v>264</v>
      </c>
      <c r="D1835" t="s">
        <v>254</v>
      </c>
      <c r="E1835">
        <v>7821</v>
      </c>
      <c r="F1835" t="s">
        <v>1350</v>
      </c>
      <c r="G1835" t="s">
        <v>255</v>
      </c>
      <c r="H1835" t="s">
        <v>277</v>
      </c>
      <c r="I1835">
        <v>725</v>
      </c>
    </row>
    <row r="1836" spans="1:10" x14ac:dyDescent="0.2">
      <c r="A1836" t="s">
        <v>2790</v>
      </c>
      <c r="B1836" t="s">
        <v>252</v>
      </c>
      <c r="C1836" t="s">
        <v>262</v>
      </c>
      <c r="D1836" t="s">
        <v>254</v>
      </c>
      <c r="E1836">
        <v>8015</v>
      </c>
      <c r="F1836" t="s">
        <v>1464</v>
      </c>
      <c r="G1836" t="s">
        <v>255</v>
      </c>
      <c r="H1836" t="s">
        <v>261</v>
      </c>
      <c r="I1836" t="s">
        <v>389</v>
      </c>
      <c r="J1836" t="s">
        <v>3889</v>
      </c>
    </row>
    <row r="1837" spans="1:10" x14ac:dyDescent="0.2">
      <c r="A1837" t="s">
        <v>2790</v>
      </c>
      <c r="B1837" t="s">
        <v>252</v>
      </c>
      <c r="C1837" t="s">
        <v>262</v>
      </c>
      <c r="D1837" t="s">
        <v>254</v>
      </c>
      <c r="E1837">
        <v>9055</v>
      </c>
      <c r="F1837" t="s">
        <v>1247</v>
      </c>
      <c r="G1837" t="s">
        <v>263</v>
      </c>
      <c r="H1837" t="s">
        <v>338</v>
      </c>
      <c r="I1837">
        <v>326</v>
      </c>
    </row>
    <row r="1838" spans="1:10" x14ac:dyDescent="0.2">
      <c r="A1838" t="s">
        <v>2790</v>
      </c>
      <c r="B1838" t="s">
        <v>252</v>
      </c>
      <c r="C1838" t="s">
        <v>264</v>
      </c>
      <c r="D1838" t="s">
        <v>258</v>
      </c>
      <c r="E1838">
        <v>9795</v>
      </c>
      <c r="F1838" t="s">
        <v>1199</v>
      </c>
      <c r="G1838" t="s">
        <v>255</v>
      </c>
      <c r="H1838" t="s">
        <v>260</v>
      </c>
      <c r="I1838">
        <v>279</v>
      </c>
    </row>
    <row r="1839" spans="1:10" x14ac:dyDescent="0.2">
      <c r="A1839" t="s">
        <v>1482</v>
      </c>
      <c r="B1839" t="s">
        <v>252</v>
      </c>
      <c r="C1839" t="s">
        <v>253</v>
      </c>
      <c r="D1839" t="s">
        <v>254</v>
      </c>
      <c r="E1839">
        <v>1377</v>
      </c>
      <c r="F1839" t="s">
        <v>424</v>
      </c>
      <c r="G1839" t="s">
        <v>255</v>
      </c>
      <c r="H1839" t="s">
        <v>303</v>
      </c>
      <c r="I1839" t="s">
        <v>286</v>
      </c>
      <c r="J1839" t="s">
        <v>3716</v>
      </c>
    </row>
    <row r="1840" spans="1:10" x14ac:dyDescent="0.2">
      <c r="A1840" t="s">
        <v>1482</v>
      </c>
      <c r="B1840" t="s">
        <v>252</v>
      </c>
      <c r="C1840" t="s">
        <v>257</v>
      </c>
      <c r="D1840" t="s">
        <v>254</v>
      </c>
      <c r="E1840">
        <v>2734</v>
      </c>
      <c r="F1840" t="s">
        <v>419</v>
      </c>
      <c r="G1840" t="s">
        <v>255</v>
      </c>
      <c r="H1840" t="s">
        <v>265</v>
      </c>
      <c r="I1840">
        <v>421</v>
      </c>
    </row>
    <row r="1841" spans="1:10" x14ac:dyDescent="0.2">
      <c r="A1841" t="s">
        <v>1482</v>
      </c>
      <c r="B1841" t="s">
        <v>252</v>
      </c>
      <c r="C1841" t="s">
        <v>257</v>
      </c>
      <c r="D1841" t="s">
        <v>254</v>
      </c>
      <c r="E1841">
        <v>2809</v>
      </c>
      <c r="F1841" t="s">
        <v>321</v>
      </c>
      <c r="G1841" t="s">
        <v>255</v>
      </c>
      <c r="H1841" t="s">
        <v>256</v>
      </c>
      <c r="I1841" t="s">
        <v>322</v>
      </c>
      <c r="J1841" t="s">
        <v>3890</v>
      </c>
    </row>
    <row r="1842" spans="1:10" x14ac:dyDescent="0.2">
      <c r="A1842" t="s">
        <v>1482</v>
      </c>
      <c r="B1842" t="s">
        <v>252</v>
      </c>
      <c r="C1842" t="s">
        <v>262</v>
      </c>
      <c r="D1842" t="s">
        <v>254</v>
      </c>
      <c r="E1842">
        <v>3141</v>
      </c>
      <c r="F1842" t="s">
        <v>1187</v>
      </c>
      <c r="G1842" t="s">
        <v>255</v>
      </c>
      <c r="H1842" t="s">
        <v>265</v>
      </c>
      <c r="I1842" t="s">
        <v>314</v>
      </c>
      <c r="J1842" t="s">
        <v>3891</v>
      </c>
    </row>
    <row r="1843" spans="1:10" x14ac:dyDescent="0.2">
      <c r="A1843" t="s">
        <v>1482</v>
      </c>
      <c r="B1843" t="s">
        <v>252</v>
      </c>
      <c r="C1843" t="s">
        <v>264</v>
      </c>
      <c r="D1843" t="s">
        <v>254</v>
      </c>
      <c r="E1843">
        <v>3168</v>
      </c>
      <c r="F1843" t="s">
        <v>3385</v>
      </c>
      <c r="G1843" t="s">
        <v>255</v>
      </c>
      <c r="H1843" t="s">
        <v>261</v>
      </c>
      <c r="I1843">
        <v>72</v>
      </c>
    </row>
    <row r="1844" spans="1:10" x14ac:dyDescent="0.2">
      <c r="A1844" t="s">
        <v>1482</v>
      </c>
      <c r="B1844" t="s">
        <v>252</v>
      </c>
      <c r="C1844" t="s">
        <v>262</v>
      </c>
      <c r="D1844" t="s">
        <v>254</v>
      </c>
      <c r="E1844">
        <v>3382</v>
      </c>
      <c r="F1844" t="s">
        <v>3010</v>
      </c>
      <c r="G1844" t="s">
        <v>255</v>
      </c>
      <c r="H1844" t="s">
        <v>265</v>
      </c>
      <c r="I1844" t="s">
        <v>3892</v>
      </c>
      <c r="J1844" t="s">
        <v>3893</v>
      </c>
    </row>
    <row r="1845" spans="1:10" x14ac:dyDescent="0.2">
      <c r="A1845" t="s">
        <v>1482</v>
      </c>
      <c r="B1845" t="s">
        <v>252</v>
      </c>
      <c r="C1845" t="s">
        <v>253</v>
      </c>
      <c r="D1845" t="s">
        <v>258</v>
      </c>
      <c r="E1845">
        <v>4430</v>
      </c>
      <c r="F1845" t="s">
        <v>420</v>
      </c>
      <c r="G1845" t="s">
        <v>263</v>
      </c>
      <c r="H1845" t="s">
        <v>266</v>
      </c>
      <c r="I1845">
        <v>88</v>
      </c>
    </row>
    <row r="1846" spans="1:10" x14ac:dyDescent="0.2">
      <c r="A1846" t="s">
        <v>1482</v>
      </c>
      <c r="B1846" t="s">
        <v>252</v>
      </c>
      <c r="C1846" t="s">
        <v>253</v>
      </c>
      <c r="D1846" t="s">
        <v>254</v>
      </c>
      <c r="E1846">
        <v>4443</v>
      </c>
      <c r="F1846" t="s">
        <v>421</v>
      </c>
      <c r="G1846" t="s">
        <v>267</v>
      </c>
      <c r="H1846" t="s">
        <v>266</v>
      </c>
      <c r="I1846" t="s">
        <v>286</v>
      </c>
      <c r="J1846" t="s">
        <v>3894</v>
      </c>
    </row>
    <row r="1847" spans="1:10" x14ac:dyDescent="0.2">
      <c r="A1847" t="s">
        <v>1482</v>
      </c>
      <c r="B1847" t="s">
        <v>252</v>
      </c>
      <c r="C1847" t="s">
        <v>264</v>
      </c>
      <c r="D1847" t="s">
        <v>254</v>
      </c>
      <c r="E1847">
        <v>4728</v>
      </c>
      <c r="F1847" t="s">
        <v>1194</v>
      </c>
      <c r="G1847" t="s">
        <v>255</v>
      </c>
      <c r="H1847" t="s">
        <v>266</v>
      </c>
      <c r="I1847">
        <v>74</v>
      </c>
    </row>
    <row r="1848" spans="1:10" x14ac:dyDescent="0.2">
      <c r="A1848" t="s">
        <v>1482</v>
      </c>
      <c r="B1848" t="s">
        <v>252</v>
      </c>
      <c r="C1848" t="s">
        <v>264</v>
      </c>
      <c r="D1848" t="s">
        <v>254</v>
      </c>
      <c r="E1848">
        <v>6289</v>
      </c>
      <c r="F1848" t="s">
        <v>615</v>
      </c>
      <c r="G1848" t="s">
        <v>255</v>
      </c>
      <c r="H1848" t="s">
        <v>276</v>
      </c>
      <c r="I1848" t="s">
        <v>286</v>
      </c>
      <c r="J1848" t="s">
        <v>3895</v>
      </c>
    </row>
    <row r="1849" spans="1:10" x14ac:dyDescent="0.2">
      <c r="A1849" t="s">
        <v>1482</v>
      </c>
      <c r="B1849" t="s">
        <v>252</v>
      </c>
      <c r="C1849" t="s">
        <v>262</v>
      </c>
      <c r="D1849" t="s">
        <v>254</v>
      </c>
      <c r="E1849">
        <v>7630</v>
      </c>
      <c r="F1849" t="s">
        <v>533</v>
      </c>
      <c r="G1849" t="s">
        <v>255</v>
      </c>
      <c r="H1849" t="s">
        <v>265</v>
      </c>
      <c r="I1849" t="s">
        <v>286</v>
      </c>
      <c r="J1849" t="s">
        <v>3503</v>
      </c>
    </row>
    <row r="1850" spans="1:10" x14ac:dyDescent="0.2">
      <c r="A1850" t="s">
        <v>1482</v>
      </c>
      <c r="B1850" t="s">
        <v>252</v>
      </c>
      <c r="C1850" t="s">
        <v>253</v>
      </c>
      <c r="D1850" t="s">
        <v>254</v>
      </c>
      <c r="E1850">
        <v>7713</v>
      </c>
      <c r="F1850" t="s">
        <v>583</v>
      </c>
      <c r="G1850" t="s">
        <v>259</v>
      </c>
      <c r="H1850" t="s">
        <v>331</v>
      </c>
      <c r="I1850">
        <v>107</v>
      </c>
    </row>
    <row r="1851" spans="1:10" x14ac:dyDescent="0.2">
      <c r="A1851" t="s">
        <v>1482</v>
      </c>
      <c r="B1851" t="s">
        <v>252</v>
      </c>
      <c r="C1851" t="s">
        <v>257</v>
      </c>
      <c r="D1851" t="s">
        <v>254</v>
      </c>
      <c r="E1851">
        <v>7879</v>
      </c>
      <c r="F1851" t="s">
        <v>2817</v>
      </c>
      <c r="G1851" t="s">
        <v>263</v>
      </c>
      <c r="H1851" t="s">
        <v>277</v>
      </c>
      <c r="I1851">
        <v>140</v>
      </c>
    </row>
    <row r="1852" spans="1:10" x14ac:dyDescent="0.2">
      <c r="A1852" t="s">
        <v>528</v>
      </c>
      <c r="B1852" t="s">
        <v>252</v>
      </c>
      <c r="C1852" t="s">
        <v>264</v>
      </c>
      <c r="D1852" t="s">
        <v>254</v>
      </c>
      <c r="E1852">
        <v>1434</v>
      </c>
      <c r="F1852" t="s">
        <v>2797</v>
      </c>
      <c r="G1852" t="s">
        <v>263</v>
      </c>
      <c r="H1852" t="s">
        <v>282</v>
      </c>
      <c r="I1852">
        <v>25</v>
      </c>
    </row>
    <row r="1853" spans="1:10" x14ac:dyDescent="0.2">
      <c r="A1853" t="s">
        <v>528</v>
      </c>
      <c r="B1853" t="s">
        <v>252</v>
      </c>
      <c r="C1853" t="s">
        <v>262</v>
      </c>
      <c r="D1853" t="s">
        <v>254</v>
      </c>
      <c r="E1853">
        <v>2305</v>
      </c>
      <c r="F1853" t="s">
        <v>1186</v>
      </c>
      <c r="G1853" t="s">
        <v>255</v>
      </c>
      <c r="H1853" t="s">
        <v>260</v>
      </c>
      <c r="I1853">
        <v>330</v>
      </c>
    </row>
    <row r="1854" spans="1:10" x14ac:dyDescent="0.2">
      <c r="A1854" t="s">
        <v>528</v>
      </c>
      <c r="B1854" t="s">
        <v>252</v>
      </c>
      <c r="C1854" t="s">
        <v>262</v>
      </c>
      <c r="D1854" t="s">
        <v>254</v>
      </c>
      <c r="E1854">
        <v>2337</v>
      </c>
      <c r="F1854" t="s">
        <v>3122</v>
      </c>
      <c r="G1854" t="s">
        <v>255</v>
      </c>
      <c r="H1854" t="s">
        <v>281</v>
      </c>
      <c r="I1854" t="s">
        <v>278</v>
      </c>
      <c r="J1854" t="s">
        <v>3896</v>
      </c>
    </row>
    <row r="1855" spans="1:10" x14ac:dyDescent="0.2">
      <c r="A1855" t="s">
        <v>528</v>
      </c>
      <c r="B1855" t="s">
        <v>252</v>
      </c>
      <c r="C1855" t="s">
        <v>253</v>
      </c>
      <c r="D1855" t="s">
        <v>254</v>
      </c>
      <c r="E1855">
        <v>2462</v>
      </c>
      <c r="F1855" t="s">
        <v>425</v>
      </c>
      <c r="G1855" t="s">
        <v>255</v>
      </c>
      <c r="H1855" t="s">
        <v>260</v>
      </c>
      <c r="I1855">
        <v>389</v>
      </c>
    </row>
    <row r="1856" spans="1:10" x14ac:dyDescent="0.2">
      <c r="A1856" t="s">
        <v>528</v>
      </c>
      <c r="B1856" t="s">
        <v>252</v>
      </c>
      <c r="C1856" t="s">
        <v>257</v>
      </c>
      <c r="D1856" t="s">
        <v>254</v>
      </c>
      <c r="E1856">
        <v>2698</v>
      </c>
      <c r="F1856" t="s">
        <v>2798</v>
      </c>
      <c r="G1856" t="s">
        <v>255</v>
      </c>
      <c r="H1856" t="s">
        <v>265</v>
      </c>
      <c r="I1856">
        <v>279</v>
      </c>
    </row>
    <row r="1857" spans="1:10" x14ac:dyDescent="0.2">
      <c r="A1857" t="s">
        <v>528</v>
      </c>
      <c r="B1857" t="s">
        <v>252</v>
      </c>
      <c r="C1857" t="s">
        <v>264</v>
      </c>
      <c r="D1857" t="s">
        <v>254</v>
      </c>
      <c r="E1857">
        <v>3046</v>
      </c>
      <c r="F1857" t="s">
        <v>3386</v>
      </c>
      <c r="G1857" t="s">
        <v>255</v>
      </c>
      <c r="H1857" t="s">
        <v>265</v>
      </c>
      <c r="I1857" t="s">
        <v>286</v>
      </c>
      <c r="J1857" t="s">
        <v>3557</v>
      </c>
    </row>
    <row r="1858" spans="1:10" x14ac:dyDescent="0.2">
      <c r="A1858" t="s">
        <v>528</v>
      </c>
      <c r="B1858" t="s">
        <v>252</v>
      </c>
      <c r="C1858" t="s">
        <v>262</v>
      </c>
      <c r="D1858" t="s">
        <v>254</v>
      </c>
      <c r="E1858">
        <v>3198</v>
      </c>
      <c r="F1858" t="s">
        <v>1192</v>
      </c>
      <c r="G1858" t="s">
        <v>255</v>
      </c>
      <c r="H1858" t="s">
        <v>265</v>
      </c>
      <c r="I1858">
        <v>579</v>
      </c>
    </row>
    <row r="1859" spans="1:10" x14ac:dyDescent="0.2">
      <c r="A1859" t="s">
        <v>528</v>
      </c>
      <c r="B1859" t="s">
        <v>252</v>
      </c>
      <c r="C1859" t="s">
        <v>257</v>
      </c>
      <c r="D1859" t="s">
        <v>254</v>
      </c>
      <c r="E1859">
        <v>3266</v>
      </c>
      <c r="F1859" t="s">
        <v>3123</v>
      </c>
      <c r="G1859" t="s">
        <v>259</v>
      </c>
      <c r="H1859" t="s">
        <v>281</v>
      </c>
      <c r="I1859">
        <v>46</v>
      </c>
    </row>
    <row r="1860" spans="1:10" x14ac:dyDescent="0.2">
      <c r="A1860" t="s">
        <v>528</v>
      </c>
      <c r="B1860" t="s">
        <v>252</v>
      </c>
      <c r="C1860" t="s">
        <v>262</v>
      </c>
      <c r="D1860" t="s">
        <v>258</v>
      </c>
      <c r="E1860">
        <v>3281</v>
      </c>
      <c r="F1860" t="s">
        <v>529</v>
      </c>
      <c r="G1860" t="s">
        <v>292</v>
      </c>
      <c r="H1860" t="s">
        <v>293</v>
      </c>
      <c r="I1860" t="s">
        <v>272</v>
      </c>
      <c r="J1860" t="s">
        <v>3897</v>
      </c>
    </row>
    <row r="1861" spans="1:10" x14ac:dyDescent="0.2">
      <c r="A1861" t="s">
        <v>528</v>
      </c>
      <c r="B1861" t="s">
        <v>252</v>
      </c>
      <c r="C1861" t="s">
        <v>253</v>
      </c>
      <c r="D1861" t="s">
        <v>258</v>
      </c>
      <c r="E1861">
        <v>3297</v>
      </c>
      <c r="F1861" t="s">
        <v>426</v>
      </c>
      <c r="G1861" t="s">
        <v>259</v>
      </c>
      <c r="H1861" t="s">
        <v>281</v>
      </c>
      <c r="I1861">
        <v>31</v>
      </c>
    </row>
    <row r="1862" spans="1:10" x14ac:dyDescent="0.2">
      <c r="A1862" t="s">
        <v>528</v>
      </c>
      <c r="B1862" t="s">
        <v>252</v>
      </c>
      <c r="C1862" t="s">
        <v>262</v>
      </c>
      <c r="D1862" t="s">
        <v>254</v>
      </c>
      <c r="E1862">
        <v>3387</v>
      </c>
      <c r="F1862" t="s">
        <v>427</v>
      </c>
      <c r="G1862" t="s">
        <v>255</v>
      </c>
      <c r="H1862" t="s">
        <v>265</v>
      </c>
      <c r="I1862" t="s">
        <v>278</v>
      </c>
      <c r="J1862" t="s">
        <v>3898</v>
      </c>
    </row>
    <row r="1863" spans="1:10" x14ac:dyDescent="0.2">
      <c r="A1863" t="s">
        <v>528</v>
      </c>
      <c r="B1863" t="s">
        <v>252</v>
      </c>
      <c r="C1863" t="s">
        <v>262</v>
      </c>
      <c r="D1863" t="s">
        <v>258</v>
      </c>
      <c r="E1863">
        <v>3996</v>
      </c>
      <c r="F1863" t="s">
        <v>429</v>
      </c>
      <c r="G1863" t="s">
        <v>255</v>
      </c>
      <c r="H1863" t="s">
        <v>266</v>
      </c>
      <c r="I1863">
        <v>221</v>
      </c>
    </row>
    <row r="1864" spans="1:10" x14ac:dyDescent="0.2">
      <c r="A1864" t="s">
        <v>528</v>
      </c>
      <c r="B1864" t="s">
        <v>252</v>
      </c>
      <c r="C1864" t="s">
        <v>264</v>
      </c>
      <c r="D1864" t="s">
        <v>254</v>
      </c>
      <c r="E1864">
        <v>4433</v>
      </c>
      <c r="F1864" t="s">
        <v>430</v>
      </c>
      <c r="G1864" t="s">
        <v>255</v>
      </c>
      <c r="H1864" t="s">
        <v>266</v>
      </c>
      <c r="I1864">
        <v>316</v>
      </c>
    </row>
    <row r="1865" spans="1:10" x14ac:dyDescent="0.2">
      <c r="A1865" t="s">
        <v>528</v>
      </c>
      <c r="B1865" t="s">
        <v>252</v>
      </c>
      <c r="C1865" t="s">
        <v>264</v>
      </c>
      <c r="D1865" t="s">
        <v>254</v>
      </c>
      <c r="E1865">
        <v>4440</v>
      </c>
      <c r="F1865" t="s">
        <v>3558</v>
      </c>
      <c r="G1865" t="s">
        <v>267</v>
      </c>
      <c r="H1865" t="s">
        <v>266</v>
      </c>
      <c r="I1865">
        <v>78</v>
      </c>
    </row>
    <row r="1866" spans="1:10" x14ac:dyDescent="0.2">
      <c r="A1866" t="s">
        <v>528</v>
      </c>
      <c r="B1866" t="s">
        <v>252</v>
      </c>
      <c r="C1866" t="s">
        <v>253</v>
      </c>
      <c r="D1866" t="s">
        <v>254</v>
      </c>
      <c r="E1866">
        <v>5967</v>
      </c>
      <c r="F1866" t="s">
        <v>431</v>
      </c>
      <c r="G1866" t="s">
        <v>263</v>
      </c>
      <c r="H1866" t="s">
        <v>270</v>
      </c>
      <c r="I1866">
        <v>62</v>
      </c>
    </row>
    <row r="1867" spans="1:10" x14ac:dyDescent="0.2">
      <c r="A1867" t="s">
        <v>528</v>
      </c>
      <c r="B1867" t="s">
        <v>252</v>
      </c>
      <c r="C1867" t="s">
        <v>262</v>
      </c>
      <c r="D1867" t="s">
        <v>254</v>
      </c>
      <c r="E1867">
        <v>6086</v>
      </c>
      <c r="F1867" t="s">
        <v>1196</v>
      </c>
      <c r="G1867" t="s">
        <v>267</v>
      </c>
      <c r="H1867" t="s">
        <v>260</v>
      </c>
      <c r="I1867">
        <v>153</v>
      </c>
    </row>
    <row r="1868" spans="1:10" x14ac:dyDescent="0.2">
      <c r="A1868" t="s">
        <v>528</v>
      </c>
      <c r="B1868" t="s">
        <v>252</v>
      </c>
      <c r="C1868" t="s">
        <v>262</v>
      </c>
      <c r="D1868" t="s">
        <v>254</v>
      </c>
      <c r="E1868">
        <v>6173</v>
      </c>
      <c r="F1868" t="s">
        <v>432</v>
      </c>
      <c r="G1868" t="s">
        <v>267</v>
      </c>
      <c r="H1868" t="s">
        <v>260</v>
      </c>
      <c r="I1868">
        <v>21</v>
      </c>
    </row>
    <row r="1869" spans="1:10" x14ac:dyDescent="0.2">
      <c r="A1869" t="s">
        <v>528</v>
      </c>
      <c r="B1869" t="s">
        <v>252</v>
      </c>
      <c r="C1869" t="s">
        <v>264</v>
      </c>
      <c r="D1869" t="s">
        <v>254</v>
      </c>
      <c r="E1869">
        <v>6199</v>
      </c>
      <c r="F1869" t="s">
        <v>1197</v>
      </c>
      <c r="G1869" t="s">
        <v>255</v>
      </c>
      <c r="H1869" t="s">
        <v>260</v>
      </c>
      <c r="I1869">
        <v>176</v>
      </c>
    </row>
    <row r="1870" spans="1:10" x14ac:dyDescent="0.2">
      <c r="A1870" t="s">
        <v>528</v>
      </c>
      <c r="B1870" t="s">
        <v>252</v>
      </c>
      <c r="C1870" t="s">
        <v>253</v>
      </c>
      <c r="D1870" t="s">
        <v>254</v>
      </c>
      <c r="E1870">
        <v>6489</v>
      </c>
      <c r="F1870" t="s">
        <v>433</v>
      </c>
      <c r="G1870" t="s">
        <v>255</v>
      </c>
      <c r="H1870" t="s">
        <v>276</v>
      </c>
      <c r="I1870">
        <v>84</v>
      </c>
    </row>
    <row r="1871" spans="1:10" x14ac:dyDescent="0.2">
      <c r="A1871" t="s">
        <v>528</v>
      </c>
      <c r="B1871" t="s">
        <v>252</v>
      </c>
      <c r="C1871" t="s">
        <v>253</v>
      </c>
      <c r="D1871" t="s">
        <v>258</v>
      </c>
      <c r="E1871">
        <v>6496</v>
      </c>
      <c r="F1871" t="s">
        <v>423</v>
      </c>
      <c r="G1871" t="s">
        <v>263</v>
      </c>
      <c r="H1871" t="s">
        <v>276</v>
      </c>
      <c r="I1871">
        <v>105</v>
      </c>
    </row>
    <row r="1872" spans="1:10" x14ac:dyDescent="0.2">
      <c r="A1872" t="s">
        <v>528</v>
      </c>
      <c r="B1872" t="s">
        <v>252</v>
      </c>
      <c r="C1872" t="s">
        <v>262</v>
      </c>
      <c r="D1872" t="s">
        <v>258</v>
      </c>
      <c r="E1872">
        <v>6532</v>
      </c>
      <c r="F1872" t="s">
        <v>326</v>
      </c>
      <c r="G1872" t="s">
        <v>255</v>
      </c>
      <c r="H1872" t="s">
        <v>260</v>
      </c>
      <c r="I1872" t="s">
        <v>286</v>
      </c>
      <c r="J1872" t="s">
        <v>3511</v>
      </c>
    </row>
    <row r="1873" spans="1:10" x14ac:dyDescent="0.2">
      <c r="A1873" t="s">
        <v>528</v>
      </c>
      <c r="B1873" t="s">
        <v>252</v>
      </c>
      <c r="C1873" t="s">
        <v>262</v>
      </c>
      <c r="D1873" t="s">
        <v>254</v>
      </c>
      <c r="E1873">
        <v>6578</v>
      </c>
      <c r="F1873" t="s">
        <v>333</v>
      </c>
      <c r="G1873" t="s">
        <v>263</v>
      </c>
      <c r="H1873" t="s">
        <v>260</v>
      </c>
      <c r="I1873">
        <v>29</v>
      </c>
    </row>
    <row r="1874" spans="1:10" x14ac:dyDescent="0.2">
      <c r="A1874" t="s">
        <v>528</v>
      </c>
      <c r="B1874" t="s">
        <v>252</v>
      </c>
      <c r="C1874" t="s">
        <v>262</v>
      </c>
      <c r="D1874" t="s">
        <v>254</v>
      </c>
      <c r="E1874">
        <v>6734</v>
      </c>
      <c r="F1874" t="s">
        <v>3065</v>
      </c>
      <c r="G1874" t="s">
        <v>259</v>
      </c>
      <c r="H1874" t="s">
        <v>280</v>
      </c>
      <c r="I1874">
        <v>46</v>
      </c>
    </row>
    <row r="1875" spans="1:10" x14ac:dyDescent="0.2">
      <c r="A1875" t="s">
        <v>528</v>
      </c>
      <c r="B1875" t="s">
        <v>252</v>
      </c>
      <c r="C1875" t="s">
        <v>264</v>
      </c>
      <c r="D1875" t="s">
        <v>258</v>
      </c>
      <c r="E1875">
        <v>7035</v>
      </c>
      <c r="F1875" t="s">
        <v>3899</v>
      </c>
      <c r="G1875" t="s">
        <v>267</v>
      </c>
      <c r="H1875" t="s">
        <v>260</v>
      </c>
      <c r="I1875">
        <v>202</v>
      </c>
    </row>
    <row r="1876" spans="1:10" x14ac:dyDescent="0.2">
      <c r="A1876" t="s">
        <v>528</v>
      </c>
      <c r="B1876" t="s">
        <v>252</v>
      </c>
      <c r="C1876" t="s">
        <v>262</v>
      </c>
      <c r="D1876" t="s">
        <v>254</v>
      </c>
      <c r="E1876">
        <v>7049</v>
      </c>
      <c r="F1876" t="s">
        <v>434</v>
      </c>
      <c r="G1876" t="s">
        <v>267</v>
      </c>
      <c r="H1876" t="s">
        <v>260</v>
      </c>
      <c r="I1876">
        <v>105</v>
      </c>
    </row>
    <row r="1877" spans="1:10" x14ac:dyDescent="0.2">
      <c r="A1877" t="s">
        <v>528</v>
      </c>
      <c r="B1877" t="s">
        <v>252</v>
      </c>
      <c r="C1877" t="s">
        <v>264</v>
      </c>
      <c r="D1877" t="s">
        <v>254</v>
      </c>
      <c r="E1877">
        <v>7065</v>
      </c>
      <c r="F1877" t="s">
        <v>436</v>
      </c>
      <c r="G1877" t="s">
        <v>263</v>
      </c>
      <c r="H1877" t="s">
        <v>260</v>
      </c>
      <c r="I1877">
        <v>266</v>
      </c>
    </row>
    <row r="1878" spans="1:10" x14ac:dyDescent="0.2">
      <c r="A1878" t="s">
        <v>528</v>
      </c>
      <c r="B1878" t="s">
        <v>252</v>
      </c>
      <c r="C1878" t="s">
        <v>262</v>
      </c>
      <c r="D1878" t="s">
        <v>258</v>
      </c>
      <c r="E1878">
        <v>7077</v>
      </c>
      <c r="F1878" t="s">
        <v>1260</v>
      </c>
      <c r="G1878" t="s">
        <v>267</v>
      </c>
      <c r="H1878" t="s">
        <v>260</v>
      </c>
      <c r="I1878">
        <v>74</v>
      </c>
    </row>
    <row r="1879" spans="1:10" x14ac:dyDescent="0.2">
      <c r="A1879" t="s">
        <v>528</v>
      </c>
      <c r="B1879" t="s">
        <v>252</v>
      </c>
      <c r="C1879" t="s">
        <v>264</v>
      </c>
      <c r="D1879" t="s">
        <v>254</v>
      </c>
      <c r="E1879">
        <v>7607</v>
      </c>
      <c r="F1879" t="s">
        <v>3011</v>
      </c>
      <c r="G1879" t="s">
        <v>255</v>
      </c>
      <c r="H1879" t="s">
        <v>261</v>
      </c>
      <c r="I1879">
        <v>330</v>
      </c>
    </row>
    <row r="1880" spans="1:10" x14ac:dyDescent="0.2">
      <c r="A1880" t="s">
        <v>528</v>
      </c>
      <c r="B1880" t="s">
        <v>252</v>
      </c>
      <c r="C1880" t="s">
        <v>253</v>
      </c>
      <c r="D1880" t="s">
        <v>258</v>
      </c>
      <c r="E1880">
        <v>7673</v>
      </c>
      <c r="F1880" t="s">
        <v>437</v>
      </c>
      <c r="G1880" t="s">
        <v>263</v>
      </c>
      <c r="H1880" t="s">
        <v>261</v>
      </c>
      <c r="I1880">
        <v>82</v>
      </c>
    </row>
    <row r="1881" spans="1:10" x14ac:dyDescent="0.2">
      <c r="A1881" t="s">
        <v>528</v>
      </c>
      <c r="B1881" t="s">
        <v>252</v>
      </c>
      <c r="C1881" t="s">
        <v>264</v>
      </c>
      <c r="D1881" t="s">
        <v>254</v>
      </c>
      <c r="E1881">
        <v>9418</v>
      </c>
      <c r="F1881" t="s">
        <v>1328</v>
      </c>
      <c r="G1881" t="s">
        <v>255</v>
      </c>
      <c r="H1881" t="s">
        <v>266</v>
      </c>
      <c r="I1881" t="s">
        <v>286</v>
      </c>
      <c r="J1881" t="s">
        <v>3900</v>
      </c>
    </row>
    <row r="1882" spans="1:10" x14ac:dyDescent="0.2">
      <c r="A1882" t="s">
        <v>3124</v>
      </c>
      <c r="B1882" t="s">
        <v>252</v>
      </c>
      <c r="C1882" t="s">
        <v>262</v>
      </c>
      <c r="D1882" t="s">
        <v>254</v>
      </c>
      <c r="E1882">
        <v>2148</v>
      </c>
      <c r="F1882" t="s">
        <v>558</v>
      </c>
      <c r="G1882" t="s">
        <v>255</v>
      </c>
      <c r="H1882" t="s">
        <v>260</v>
      </c>
      <c r="I1882">
        <v>216</v>
      </c>
    </row>
    <row r="1883" spans="1:10" x14ac:dyDescent="0.2">
      <c r="A1883" t="s">
        <v>3124</v>
      </c>
      <c r="B1883" t="s">
        <v>252</v>
      </c>
      <c r="C1883" t="s">
        <v>262</v>
      </c>
      <c r="D1883" t="s">
        <v>254</v>
      </c>
      <c r="E1883">
        <v>2326</v>
      </c>
      <c r="F1883" t="s">
        <v>559</v>
      </c>
      <c r="G1883" t="s">
        <v>255</v>
      </c>
      <c r="H1883" t="s">
        <v>266</v>
      </c>
      <c r="I1883">
        <v>770</v>
      </c>
    </row>
    <row r="1884" spans="1:10" x14ac:dyDescent="0.2">
      <c r="A1884" t="s">
        <v>3124</v>
      </c>
      <c r="B1884" t="s">
        <v>252</v>
      </c>
      <c r="C1884" t="s">
        <v>262</v>
      </c>
      <c r="D1884" t="s">
        <v>254</v>
      </c>
      <c r="E1884">
        <v>2733</v>
      </c>
      <c r="F1884" t="s">
        <v>617</v>
      </c>
      <c r="G1884" t="s">
        <v>255</v>
      </c>
      <c r="H1884" t="s">
        <v>261</v>
      </c>
      <c r="I1884">
        <v>842</v>
      </c>
    </row>
    <row r="1885" spans="1:10" x14ac:dyDescent="0.2">
      <c r="A1885" t="s">
        <v>3124</v>
      </c>
      <c r="B1885" t="s">
        <v>252</v>
      </c>
      <c r="C1885" t="s">
        <v>262</v>
      </c>
      <c r="D1885" t="s">
        <v>258</v>
      </c>
      <c r="E1885">
        <v>3464</v>
      </c>
      <c r="F1885" t="s">
        <v>450</v>
      </c>
      <c r="G1885" t="s">
        <v>255</v>
      </c>
      <c r="H1885" t="s">
        <v>281</v>
      </c>
      <c r="I1885">
        <v>83</v>
      </c>
    </row>
    <row r="1886" spans="1:10" x14ac:dyDescent="0.2">
      <c r="A1886" t="s">
        <v>3124</v>
      </c>
      <c r="B1886" t="s">
        <v>252</v>
      </c>
      <c r="C1886" t="s">
        <v>262</v>
      </c>
      <c r="D1886" t="s">
        <v>258</v>
      </c>
      <c r="E1886">
        <v>3467</v>
      </c>
      <c r="F1886" t="s">
        <v>451</v>
      </c>
      <c r="G1886" t="s">
        <v>255</v>
      </c>
      <c r="H1886" t="s">
        <v>281</v>
      </c>
      <c r="I1886">
        <v>30</v>
      </c>
    </row>
    <row r="1887" spans="1:10" x14ac:dyDescent="0.2">
      <c r="A1887" t="s">
        <v>3124</v>
      </c>
      <c r="B1887" t="s">
        <v>252</v>
      </c>
      <c r="C1887" t="s">
        <v>262</v>
      </c>
      <c r="D1887" t="s">
        <v>254</v>
      </c>
      <c r="E1887">
        <v>3622</v>
      </c>
      <c r="F1887" t="s">
        <v>624</v>
      </c>
      <c r="G1887" t="s">
        <v>267</v>
      </c>
      <c r="H1887" t="s">
        <v>266</v>
      </c>
      <c r="I1887">
        <v>42</v>
      </c>
    </row>
    <row r="1888" spans="1:10" x14ac:dyDescent="0.2">
      <c r="A1888" t="s">
        <v>3124</v>
      </c>
      <c r="B1888" t="s">
        <v>252</v>
      </c>
      <c r="C1888" t="s">
        <v>262</v>
      </c>
      <c r="D1888" t="s">
        <v>254</v>
      </c>
      <c r="E1888">
        <v>4403</v>
      </c>
      <c r="F1888" t="s">
        <v>1201</v>
      </c>
      <c r="G1888" t="s">
        <v>255</v>
      </c>
      <c r="H1888" t="s">
        <v>268</v>
      </c>
      <c r="I1888" t="s">
        <v>322</v>
      </c>
      <c r="J1888" t="s">
        <v>3555</v>
      </c>
    </row>
    <row r="1889" spans="1:10" x14ac:dyDescent="0.2">
      <c r="A1889" t="s">
        <v>3124</v>
      </c>
      <c r="B1889" t="s">
        <v>252</v>
      </c>
      <c r="C1889" t="s">
        <v>262</v>
      </c>
      <c r="D1889" t="s">
        <v>254</v>
      </c>
      <c r="E1889">
        <v>5445</v>
      </c>
      <c r="F1889" t="s">
        <v>1349</v>
      </c>
      <c r="G1889" t="s">
        <v>255</v>
      </c>
      <c r="H1889" t="s">
        <v>599</v>
      </c>
      <c r="I1889">
        <v>141</v>
      </c>
    </row>
    <row r="1890" spans="1:10" x14ac:dyDescent="0.2">
      <c r="A1890" t="s">
        <v>3124</v>
      </c>
      <c r="B1890" t="s">
        <v>252</v>
      </c>
      <c r="C1890" t="s">
        <v>262</v>
      </c>
      <c r="D1890" t="s">
        <v>254</v>
      </c>
      <c r="E1890">
        <v>7230</v>
      </c>
      <c r="F1890" t="s">
        <v>460</v>
      </c>
      <c r="G1890" t="s">
        <v>255</v>
      </c>
      <c r="H1890" t="s">
        <v>285</v>
      </c>
      <c r="I1890" t="s">
        <v>286</v>
      </c>
      <c r="J1890" t="s">
        <v>3901</v>
      </c>
    </row>
    <row r="1891" spans="1:10" x14ac:dyDescent="0.2">
      <c r="A1891" t="s">
        <v>3124</v>
      </c>
      <c r="B1891" t="s">
        <v>252</v>
      </c>
      <c r="C1891" t="s">
        <v>262</v>
      </c>
      <c r="D1891" t="s">
        <v>254</v>
      </c>
      <c r="E1891">
        <v>7971</v>
      </c>
      <c r="F1891" t="s">
        <v>1252</v>
      </c>
      <c r="G1891" t="s">
        <v>255</v>
      </c>
      <c r="H1891" t="s">
        <v>268</v>
      </c>
      <c r="I1891">
        <v>206</v>
      </c>
    </row>
    <row r="1892" spans="1:10" x14ac:dyDescent="0.2">
      <c r="A1892" t="s">
        <v>3124</v>
      </c>
      <c r="B1892" t="s">
        <v>252</v>
      </c>
      <c r="C1892" t="s">
        <v>262</v>
      </c>
      <c r="D1892" t="s">
        <v>254</v>
      </c>
      <c r="E1892">
        <v>8138</v>
      </c>
      <c r="F1892" t="s">
        <v>466</v>
      </c>
      <c r="G1892" t="s">
        <v>263</v>
      </c>
      <c r="H1892" t="s">
        <v>261</v>
      </c>
      <c r="I1892">
        <v>43</v>
      </c>
    </row>
    <row r="1893" spans="1:10" x14ac:dyDescent="0.2">
      <c r="A1893" t="s">
        <v>3124</v>
      </c>
      <c r="B1893" t="s">
        <v>252</v>
      </c>
      <c r="C1893" t="s">
        <v>262</v>
      </c>
      <c r="D1893" t="s">
        <v>254</v>
      </c>
      <c r="E1893">
        <v>8818</v>
      </c>
      <c r="F1893" t="s">
        <v>1372</v>
      </c>
      <c r="G1893" t="s">
        <v>255</v>
      </c>
      <c r="H1893" t="s">
        <v>281</v>
      </c>
      <c r="I1893">
        <v>780</v>
      </c>
    </row>
    <row r="1894" spans="1:10" x14ac:dyDescent="0.2">
      <c r="A1894" t="s">
        <v>3125</v>
      </c>
      <c r="B1894" t="s">
        <v>252</v>
      </c>
      <c r="C1894" t="s">
        <v>262</v>
      </c>
      <c r="D1894" t="s">
        <v>258</v>
      </c>
      <c r="E1894">
        <v>1723</v>
      </c>
      <c r="F1894" t="s">
        <v>403</v>
      </c>
      <c r="G1894" t="s">
        <v>259</v>
      </c>
      <c r="H1894" t="s">
        <v>282</v>
      </c>
      <c r="I1894">
        <v>293</v>
      </c>
    </row>
    <row r="1895" spans="1:10" x14ac:dyDescent="0.2">
      <c r="A1895" t="s">
        <v>3125</v>
      </c>
      <c r="B1895" t="s">
        <v>252</v>
      </c>
      <c r="C1895" t="s">
        <v>262</v>
      </c>
      <c r="D1895" t="s">
        <v>254</v>
      </c>
      <c r="E1895">
        <v>3666</v>
      </c>
      <c r="F1895" t="s">
        <v>587</v>
      </c>
      <c r="G1895" t="s">
        <v>255</v>
      </c>
      <c r="H1895" t="s">
        <v>266</v>
      </c>
      <c r="I1895">
        <v>106</v>
      </c>
    </row>
    <row r="1896" spans="1:10" x14ac:dyDescent="0.2">
      <c r="A1896" t="s">
        <v>3125</v>
      </c>
      <c r="B1896" t="s">
        <v>252</v>
      </c>
      <c r="C1896" t="s">
        <v>262</v>
      </c>
      <c r="D1896" t="s">
        <v>254</v>
      </c>
      <c r="E1896">
        <v>6788</v>
      </c>
      <c r="F1896" t="s">
        <v>410</v>
      </c>
      <c r="G1896" t="s">
        <v>255</v>
      </c>
      <c r="H1896" t="s">
        <v>280</v>
      </c>
      <c r="I1896">
        <v>387</v>
      </c>
    </row>
    <row r="1897" spans="1:10" x14ac:dyDescent="0.2">
      <c r="A1897" t="s">
        <v>3125</v>
      </c>
      <c r="B1897" t="s">
        <v>252</v>
      </c>
      <c r="C1897" t="s">
        <v>262</v>
      </c>
      <c r="D1897" t="s">
        <v>254</v>
      </c>
      <c r="E1897">
        <v>7442</v>
      </c>
      <c r="F1897" t="s">
        <v>1246</v>
      </c>
      <c r="G1897" t="s">
        <v>255</v>
      </c>
      <c r="H1897" t="s">
        <v>261</v>
      </c>
      <c r="I1897">
        <v>104</v>
      </c>
    </row>
    <row r="1898" spans="1:10" x14ac:dyDescent="0.2">
      <c r="A1898" t="s">
        <v>3125</v>
      </c>
      <c r="B1898" t="s">
        <v>252</v>
      </c>
      <c r="C1898" t="s">
        <v>262</v>
      </c>
      <c r="D1898" t="s">
        <v>254</v>
      </c>
      <c r="E1898">
        <v>7940</v>
      </c>
      <c r="F1898" t="s">
        <v>1463</v>
      </c>
      <c r="G1898" t="s">
        <v>255</v>
      </c>
      <c r="H1898" t="s">
        <v>268</v>
      </c>
      <c r="I1898">
        <v>81</v>
      </c>
    </row>
    <row r="1899" spans="1:10" x14ac:dyDescent="0.2">
      <c r="A1899" t="s">
        <v>3125</v>
      </c>
      <c r="B1899" t="s">
        <v>252</v>
      </c>
      <c r="C1899" t="s">
        <v>262</v>
      </c>
      <c r="D1899" t="s">
        <v>254</v>
      </c>
      <c r="E1899">
        <v>7995</v>
      </c>
      <c r="F1899" t="s">
        <v>412</v>
      </c>
      <c r="G1899" t="s">
        <v>255</v>
      </c>
      <c r="H1899" t="s">
        <v>268</v>
      </c>
      <c r="I1899">
        <v>466</v>
      </c>
    </row>
    <row r="1900" spans="1:10" x14ac:dyDescent="0.2">
      <c r="A1900" t="s">
        <v>3125</v>
      </c>
      <c r="B1900" t="s">
        <v>252</v>
      </c>
      <c r="C1900" t="s">
        <v>262</v>
      </c>
      <c r="D1900" t="s">
        <v>254</v>
      </c>
      <c r="E1900">
        <v>8150</v>
      </c>
      <c r="F1900" t="s">
        <v>1352</v>
      </c>
      <c r="G1900" t="s">
        <v>255</v>
      </c>
      <c r="H1900" t="s">
        <v>261</v>
      </c>
      <c r="I1900">
        <v>417</v>
      </c>
    </row>
    <row r="1901" spans="1:10" x14ac:dyDescent="0.2">
      <c r="A1901" t="s">
        <v>3125</v>
      </c>
      <c r="B1901" t="s">
        <v>252</v>
      </c>
      <c r="C1901" t="s">
        <v>262</v>
      </c>
      <c r="D1901" t="s">
        <v>254</v>
      </c>
      <c r="E1901">
        <v>9936</v>
      </c>
      <c r="F1901" t="s">
        <v>417</v>
      </c>
      <c r="G1901" t="s">
        <v>255</v>
      </c>
      <c r="H1901" t="s">
        <v>265</v>
      </c>
      <c r="I1901" t="s">
        <v>286</v>
      </c>
      <c r="J1901" t="s">
        <v>3769</v>
      </c>
    </row>
    <row r="1902" spans="1:10" x14ac:dyDescent="0.2">
      <c r="A1902" t="s">
        <v>1297</v>
      </c>
      <c r="B1902" t="s">
        <v>252</v>
      </c>
      <c r="C1902" t="s">
        <v>262</v>
      </c>
      <c r="D1902" t="s">
        <v>258</v>
      </c>
      <c r="E1902">
        <v>8975</v>
      </c>
      <c r="F1902" t="s">
        <v>1298</v>
      </c>
      <c r="G1902" t="s">
        <v>292</v>
      </c>
      <c r="H1902" t="s">
        <v>293</v>
      </c>
      <c r="I1902" t="s">
        <v>286</v>
      </c>
      <c r="J1902" t="s">
        <v>3419</v>
      </c>
    </row>
    <row r="1903" spans="1:10" x14ac:dyDescent="0.2">
      <c r="A1903" t="s">
        <v>2877</v>
      </c>
      <c r="B1903" t="s">
        <v>252</v>
      </c>
      <c r="C1903" t="s">
        <v>262</v>
      </c>
      <c r="D1903" t="s">
        <v>258</v>
      </c>
      <c r="E1903">
        <v>3279</v>
      </c>
      <c r="F1903" t="s">
        <v>2878</v>
      </c>
      <c r="G1903" t="s">
        <v>292</v>
      </c>
      <c r="H1903" t="s">
        <v>293</v>
      </c>
      <c r="I1903" t="s">
        <v>305</v>
      </c>
      <c r="J1903" t="s">
        <v>3559</v>
      </c>
    </row>
    <row r="1904" spans="1:10" x14ac:dyDescent="0.2">
      <c r="A1904" t="s">
        <v>2877</v>
      </c>
      <c r="B1904" t="s">
        <v>252</v>
      </c>
      <c r="C1904" t="s">
        <v>262</v>
      </c>
      <c r="D1904" t="s">
        <v>258</v>
      </c>
      <c r="E1904">
        <v>8976</v>
      </c>
      <c r="F1904" t="s">
        <v>3012</v>
      </c>
      <c r="G1904" t="s">
        <v>292</v>
      </c>
      <c r="H1904" t="s">
        <v>293</v>
      </c>
      <c r="I1904" t="s">
        <v>305</v>
      </c>
      <c r="J1904" t="s">
        <v>3552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701</v>
      </c>
      <c r="B1" s="106" t="s">
        <v>702</v>
      </c>
      <c r="C1" s="187">
        <v>43867</v>
      </c>
      <c r="D1" s="187">
        <v>43866</v>
      </c>
      <c r="E1" s="187">
        <v>43865</v>
      </c>
      <c r="F1" s="187">
        <v>43864</v>
      </c>
      <c r="G1" s="187">
        <v>43861</v>
      </c>
    </row>
    <row r="2" spans="1:7" x14ac:dyDescent="0.2">
      <c r="A2" s="106">
        <v>1301</v>
      </c>
      <c r="B2" s="106" t="s">
        <v>703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1379</v>
      </c>
      <c r="B3" s="106" t="s">
        <v>704</v>
      </c>
      <c r="C3">
        <v>0.1</v>
      </c>
      <c r="D3">
        <v>0.15</v>
      </c>
      <c r="E3">
        <v>0.05</v>
      </c>
      <c r="F3">
        <v>0.05</v>
      </c>
      <c r="G3">
        <v>0.05</v>
      </c>
    </row>
    <row r="4" spans="1:7" x14ac:dyDescent="0.2">
      <c r="A4">
        <v>1420</v>
      </c>
      <c r="B4" s="106" t="s">
        <v>705</v>
      </c>
      <c r="C4">
        <v>0.1</v>
      </c>
      <c r="D4">
        <v>0.15</v>
      </c>
      <c r="E4">
        <v>0.05</v>
      </c>
      <c r="F4">
        <v>0.05</v>
      </c>
      <c r="G4">
        <v>0.05</v>
      </c>
    </row>
    <row r="5" spans="1:7" x14ac:dyDescent="0.2">
      <c r="A5">
        <v>1430</v>
      </c>
      <c r="B5" s="106" t="s">
        <v>706</v>
      </c>
      <c r="C5">
        <v>0</v>
      </c>
      <c r="D5">
        <v>0.15</v>
      </c>
      <c r="E5">
        <v>0</v>
      </c>
      <c r="F5">
        <v>0</v>
      </c>
      <c r="G5">
        <v>0</v>
      </c>
    </row>
    <row r="6" spans="1:7" x14ac:dyDescent="0.2">
      <c r="A6">
        <v>1433</v>
      </c>
      <c r="B6" s="106" t="s">
        <v>707</v>
      </c>
      <c r="C6">
        <v>0</v>
      </c>
      <c r="D6">
        <v>0.15</v>
      </c>
      <c r="E6">
        <v>0.05</v>
      </c>
      <c r="F6">
        <v>0.05</v>
      </c>
      <c r="G6">
        <v>0.05</v>
      </c>
    </row>
    <row r="7" spans="1:7" x14ac:dyDescent="0.2">
      <c r="A7">
        <v>1605</v>
      </c>
      <c r="B7" s="106" t="s">
        <v>3224</v>
      </c>
      <c r="C7">
        <v>0</v>
      </c>
      <c r="D7" t="s">
        <v>158</v>
      </c>
      <c r="E7" t="s">
        <v>158</v>
      </c>
      <c r="F7" t="s">
        <v>158</v>
      </c>
      <c r="G7" t="s">
        <v>158</v>
      </c>
    </row>
    <row r="8" spans="1:7" x14ac:dyDescent="0.2">
      <c r="A8">
        <v>1662</v>
      </c>
      <c r="B8" s="106" t="s">
        <v>708</v>
      </c>
      <c r="C8">
        <v>0</v>
      </c>
      <c r="D8" s="106" t="s">
        <v>158</v>
      </c>
      <c r="E8">
        <v>0</v>
      </c>
      <c r="F8" t="s">
        <v>158</v>
      </c>
      <c r="G8" s="106" t="s">
        <v>158</v>
      </c>
    </row>
    <row r="9" spans="1:7" x14ac:dyDescent="0.2">
      <c r="A9">
        <v>1663</v>
      </c>
      <c r="B9" s="106" t="s">
        <v>3560</v>
      </c>
      <c r="C9">
        <v>0</v>
      </c>
      <c r="D9">
        <v>0</v>
      </c>
      <c r="E9" t="s">
        <v>158</v>
      </c>
      <c r="F9" t="s">
        <v>158</v>
      </c>
      <c r="G9" t="s">
        <v>158</v>
      </c>
    </row>
    <row r="10" spans="1:7" x14ac:dyDescent="0.2">
      <c r="A10">
        <v>1719</v>
      </c>
      <c r="B10" s="106" t="s">
        <v>687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">
      <c r="A11">
        <v>1721</v>
      </c>
      <c r="B11" s="106" t="s">
        <v>3637</v>
      </c>
      <c r="C11">
        <v>0</v>
      </c>
      <c r="D11" t="s">
        <v>158</v>
      </c>
      <c r="E11" t="s">
        <v>158</v>
      </c>
      <c r="F11" t="s">
        <v>158</v>
      </c>
      <c r="G11" t="s">
        <v>158</v>
      </c>
    </row>
    <row r="12" spans="1:7" x14ac:dyDescent="0.2">
      <c r="A12">
        <v>1766</v>
      </c>
      <c r="B12" s="106" t="s">
        <v>709</v>
      </c>
      <c r="C12">
        <v>0.3</v>
      </c>
      <c r="D12">
        <v>0.45</v>
      </c>
      <c r="E12">
        <v>0.15</v>
      </c>
      <c r="F12">
        <v>0.15</v>
      </c>
      <c r="G12">
        <v>0.15</v>
      </c>
    </row>
    <row r="13" spans="1:7" x14ac:dyDescent="0.2">
      <c r="A13">
        <v>1768</v>
      </c>
      <c r="B13" s="106" t="s">
        <v>3902</v>
      </c>
      <c r="C13">
        <v>0</v>
      </c>
      <c r="D13" t="s">
        <v>158</v>
      </c>
      <c r="E13">
        <v>0</v>
      </c>
      <c r="F13">
        <v>0</v>
      </c>
      <c r="G13">
        <v>0</v>
      </c>
    </row>
    <row r="14" spans="1:7" x14ac:dyDescent="0.2">
      <c r="A14">
        <v>1780</v>
      </c>
      <c r="B14" s="106" t="s">
        <v>710</v>
      </c>
      <c r="C14">
        <v>0.1</v>
      </c>
      <c r="D14">
        <v>0.15</v>
      </c>
      <c r="E14" s="106">
        <v>0.05</v>
      </c>
      <c r="F14">
        <v>0.05</v>
      </c>
      <c r="G14" s="106">
        <v>0.05</v>
      </c>
    </row>
    <row r="15" spans="1:7" x14ac:dyDescent="0.2">
      <c r="A15">
        <v>1802</v>
      </c>
      <c r="B15" s="106" t="s">
        <v>3201</v>
      </c>
      <c r="C15">
        <v>0</v>
      </c>
      <c r="D15" t="s">
        <v>158</v>
      </c>
      <c r="E15" t="s">
        <v>158</v>
      </c>
      <c r="F15" t="s">
        <v>158</v>
      </c>
      <c r="G15" t="s">
        <v>158</v>
      </c>
    </row>
    <row r="16" spans="1:7" x14ac:dyDescent="0.2">
      <c r="A16">
        <v>1803</v>
      </c>
      <c r="B16" s="106" t="s">
        <v>2936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711</v>
      </c>
      <c r="C17">
        <v>0.1</v>
      </c>
      <c r="D17" s="106">
        <v>0.15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1810</v>
      </c>
      <c r="B18" s="106" t="s">
        <v>712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1812</v>
      </c>
      <c r="B19" s="106" t="s">
        <v>3066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1814</v>
      </c>
      <c r="B20" s="106" t="s">
        <v>3327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1820</v>
      </c>
      <c r="B21" s="106" t="s">
        <v>62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1826</v>
      </c>
      <c r="B22" s="106" t="s">
        <v>3437</v>
      </c>
      <c r="C22">
        <v>0</v>
      </c>
      <c r="D22" s="106">
        <v>0</v>
      </c>
      <c r="E22" s="106">
        <v>0</v>
      </c>
      <c r="F22" s="106" t="s">
        <v>158</v>
      </c>
      <c r="G22" s="106">
        <v>0</v>
      </c>
    </row>
    <row r="23" spans="1:7" x14ac:dyDescent="0.2">
      <c r="A23">
        <v>1835</v>
      </c>
      <c r="B23" s="106" t="s">
        <v>1359</v>
      </c>
      <c r="C23">
        <v>0.2</v>
      </c>
      <c r="D23">
        <v>0.15</v>
      </c>
      <c r="E23">
        <v>0.1</v>
      </c>
      <c r="F23" s="106">
        <v>0.1</v>
      </c>
      <c r="G23" s="106">
        <v>0.1</v>
      </c>
    </row>
    <row r="24" spans="1:7" x14ac:dyDescent="0.2">
      <c r="A24">
        <v>1848</v>
      </c>
      <c r="B24" s="106" t="s">
        <v>713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1860</v>
      </c>
      <c r="B25" s="106" t="s">
        <v>57</v>
      </c>
      <c r="C25">
        <v>0</v>
      </c>
      <c r="D25">
        <v>0.15</v>
      </c>
      <c r="E25" s="106">
        <v>0</v>
      </c>
      <c r="F25" s="106">
        <v>0</v>
      </c>
      <c r="G25" s="106">
        <v>0</v>
      </c>
    </row>
    <row r="26" spans="1:7" x14ac:dyDescent="0.2">
      <c r="A26">
        <v>1867</v>
      </c>
      <c r="B26" s="106" t="s">
        <v>2865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1870</v>
      </c>
      <c r="B27" s="106" t="s">
        <v>1483</v>
      </c>
      <c r="C27">
        <v>0.1</v>
      </c>
      <c r="D27" s="106">
        <v>0.15</v>
      </c>
      <c r="E27">
        <v>0</v>
      </c>
      <c r="F27" s="106">
        <v>0.05</v>
      </c>
      <c r="G27">
        <v>0</v>
      </c>
    </row>
    <row r="28" spans="1:7" x14ac:dyDescent="0.2">
      <c r="A28">
        <v>1878</v>
      </c>
      <c r="B28" s="106" t="s">
        <v>3328</v>
      </c>
      <c r="C28">
        <v>0.5</v>
      </c>
      <c r="D28" s="106">
        <v>0.75</v>
      </c>
      <c r="E28">
        <v>0</v>
      </c>
      <c r="F28" s="106">
        <v>0.05</v>
      </c>
      <c r="G28" s="106">
        <v>0.25</v>
      </c>
    </row>
    <row r="29" spans="1:7" x14ac:dyDescent="0.2">
      <c r="A29">
        <v>1881</v>
      </c>
      <c r="B29" s="106" t="s">
        <v>714</v>
      </c>
      <c r="C29">
        <v>0.1</v>
      </c>
      <c r="D29">
        <v>0.15</v>
      </c>
      <c r="E29">
        <v>0.05</v>
      </c>
      <c r="F29">
        <v>0.05</v>
      </c>
      <c r="G29" s="106">
        <v>0.05</v>
      </c>
    </row>
    <row r="30" spans="1:7" x14ac:dyDescent="0.2">
      <c r="A30">
        <v>1884</v>
      </c>
      <c r="B30" s="106" t="s">
        <v>2879</v>
      </c>
      <c r="C30">
        <v>0.3</v>
      </c>
      <c r="D30">
        <v>0.45</v>
      </c>
      <c r="E30">
        <v>0.15</v>
      </c>
      <c r="F30">
        <v>0.15</v>
      </c>
      <c r="G30">
        <v>0.15</v>
      </c>
    </row>
    <row r="31" spans="1:7" x14ac:dyDescent="0.2">
      <c r="A31">
        <v>1885</v>
      </c>
      <c r="B31" s="106" t="s">
        <v>1317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1911</v>
      </c>
      <c r="B32" s="106" t="s">
        <v>53</v>
      </c>
      <c r="C32">
        <v>0.1</v>
      </c>
      <c r="D32" t="s">
        <v>158</v>
      </c>
      <c r="E32" t="s">
        <v>158</v>
      </c>
      <c r="F32" t="s">
        <v>158</v>
      </c>
      <c r="G32" s="106" t="s">
        <v>158</v>
      </c>
    </row>
    <row r="33" spans="1:7" x14ac:dyDescent="0.2">
      <c r="A33">
        <v>1925</v>
      </c>
      <c r="B33" s="106" t="s">
        <v>3903</v>
      </c>
      <c r="C33">
        <v>0</v>
      </c>
      <c r="D33" s="106" t="s">
        <v>158</v>
      </c>
      <c r="E33" s="106" t="s">
        <v>158</v>
      </c>
      <c r="F33" s="106" t="s">
        <v>158</v>
      </c>
      <c r="G33" t="s">
        <v>158</v>
      </c>
    </row>
    <row r="34" spans="1:7" x14ac:dyDescent="0.2">
      <c r="A34">
        <v>1928</v>
      </c>
      <c r="B34" s="106" t="s">
        <v>220</v>
      </c>
      <c r="C34">
        <v>0.1</v>
      </c>
      <c r="D34" s="106">
        <v>0.15</v>
      </c>
      <c r="E34">
        <v>0.05</v>
      </c>
      <c r="F34" s="106">
        <v>0.05</v>
      </c>
      <c r="G34">
        <v>0.05</v>
      </c>
    </row>
    <row r="35" spans="1:7" x14ac:dyDescent="0.2">
      <c r="A35">
        <v>1929</v>
      </c>
      <c r="B35" s="106" t="s">
        <v>3904</v>
      </c>
      <c r="C35">
        <v>0</v>
      </c>
      <c r="D35" s="106" t="s">
        <v>158</v>
      </c>
      <c r="E35">
        <v>0</v>
      </c>
      <c r="F35" s="106">
        <v>0</v>
      </c>
      <c r="G35" s="106">
        <v>0</v>
      </c>
    </row>
    <row r="36" spans="1:7" x14ac:dyDescent="0.2">
      <c r="A36">
        <v>1934</v>
      </c>
      <c r="B36" s="106" t="s">
        <v>3438</v>
      </c>
      <c r="C36">
        <v>0</v>
      </c>
      <c r="D36" s="106">
        <v>0</v>
      </c>
      <c r="E36">
        <v>0</v>
      </c>
      <c r="F36" s="106" t="s">
        <v>158</v>
      </c>
      <c r="G36" s="106" t="s">
        <v>158</v>
      </c>
    </row>
    <row r="37" spans="1:7" x14ac:dyDescent="0.2">
      <c r="A37">
        <v>1939</v>
      </c>
      <c r="B37" s="106" t="s">
        <v>3561</v>
      </c>
      <c r="C37">
        <v>0</v>
      </c>
      <c r="D37" s="106">
        <v>0</v>
      </c>
      <c r="E37" s="106" t="s">
        <v>158</v>
      </c>
      <c r="F37" s="106">
        <v>0.05</v>
      </c>
      <c r="G37" t="s">
        <v>158</v>
      </c>
    </row>
    <row r="38" spans="1:7" x14ac:dyDescent="0.2">
      <c r="A38">
        <v>1941</v>
      </c>
      <c r="B38" s="106" t="s">
        <v>3562</v>
      </c>
      <c r="C38">
        <v>0</v>
      </c>
      <c r="D38" s="106">
        <v>0</v>
      </c>
      <c r="E38" s="106" t="s">
        <v>158</v>
      </c>
      <c r="F38" t="s">
        <v>158</v>
      </c>
      <c r="G38" t="s">
        <v>158</v>
      </c>
    </row>
    <row r="39" spans="1:7" x14ac:dyDescent="0.2">
      <c r="A39">
        <v>1944</v>
      </c>
      <c r="B39" s="106" t="s">
        <v>3329</v>
      </c>
      <c r="C39">
        <v>0</v>
      </c>
      <c r="D39">
        <v>0</v>
      </c>
      <c r="E39" s="106">
        <v>0</v>
      </c>
      <c r="F39">
        <v>0</v>
      </c>
      <c r="G39">
        <v>0.05</v>
      </c>
    </row>
    <row r="40" spans="1:7" x14ac:dyDescent="0.2">
      <c r="A40">
        <v>1949</v>
      </c>
      <c r="B40" s="106" t="s">
        <v>3013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1950</v>
      </c>
      <c r="B41" s="106" t="s">
        <v>3126</v>
      </c>
      <c r="C41">
        <v>0</v>
      </c>
      <c r="D41">
        <v>0</v>
      </c>
      <c r="E41">
        <v>0</v>
      </c>
      <c r="F41">
        <v>0.05</v>
      </c>
      <c r="G41">
        <v>0.05</v>
      </c>
    </row>
    <row r="42" spans="1:7" x14ac:dyDescent="0.2">
      <c r="A42">
        <v>1952</v>
      </c>
      <c r="B42" s="106" t="s">
        <v>715</v>
      </c>
      <c r="C42">
        <v>0.1</v>
      </c>
      <c r="D42">
        <v>0.15</v>
      </c>
      <c r="E42" s="106">
        <v>0.05</v>
      </c>
      <c r="F42">
        <v>0.05</v>
      </c>
      <c r="G42">
        <v>0.05</v>
      </c>
    </row>
    <row r="43" spans="1:7" x14ac:dyDescent="0.2">
      <c r="A43">
        <v>1954</v>
      </c>
      <c r="B43" s="106" t="s">
        <v>716</v>
      </c>
      <c r="C43">
        <v>0.2</v>
      </c>
      <c r="D43">
        <v>0.3</v>
      </c>
      <c r="E43">
        <v>0.1</v>
      </c>
      <c r="F43">
        <v>0.1</v>
      </c>
      <c r="G43">
        <v>0.1</v>
      </c>
    </row>
    <row r="44" spans="1:7" x14ac:dyDescent="0.2">
      <c r="A44">
        <v>1961</v>
      </c>
      <c r="B44" s="106" t="s">
        <v>717</v>
      </c>
      <c r="C44">
        <v>0.1</v>
      </c>
      <c r="D44">
        <v>0.15</v>
      </c>
      <c r="E44">
        <v>0.05</v>
      </c>
      <c r="F44">
        <v>0.05</v>
      </c>
      <c r="G44">
        <v>0.05</v>
      </c>
    </row>
    <row r="45" spans="1:7" x14ac:dyDescent="0.2">
      <c r="A45">
        <v>1963</v>
      </c>
      <c r="B45" s="106" t="s">
        <v>3330</v>
      </c>
      <c r="C45">
        <v>0.1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1964</v>
      </c>
      <c r="B46" s="106" t="s">
        <v>718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1969</v>
      </c>
      <c r="B47" s="106" t="s">
        <v>3439</v>
      </c>
      <c r="C47">
        <v>0.1</v>
      </c>
      <c r="D47">
        <v>0</v>
      </c>
      <c r="E47" s="106">
        <v>0</v>
      </c>
      <c r="F47" t="s">
        <v>158</v>
      </c>
      <c r="G47" t="s">
        <v>158</v>
      </c>
    </row>
    <row r="48" spans="1:7" x14ac:dyDescent="0.2">
      <c r="A48">
        <v>1975</v>
      </c>
      <c r="B48" s="106" t="s">
        <v>1318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1976</v>
      </c>
      <c r="B49" s="106" t="s">
        <v>719</v>
      </c>
      <c r="C49">
        <v>0.1</v>
      </c>
      <c r="D49">
        <v>0.15</v>
      </c>
      <c r="E49">
        <v>0.05</v>
      </c>
      <c r="F49">
        <v>0.05</v>
      </c>
      <c r="G49">
        <v>0.05</v>
      </c>
    </row>
    <row r="50" spans="1:7" x14ac:dyDescent="0.2">
      <c r="A50">
        <v>1979</v>
      </c>
      <c r="B50" s="106" t="s">
        <v>2791</v>
      </c>
      <c r="C50">
        <v>0.2</v>
      </c>
      <c r="D50" s="106">
        <v>0.3</v>
      </c>
      <c r="E50" s="106">
        <v>0.1</v>
      </c>
      <c r="F50" s="106">
        <v>0.1</v>
      </c>
      <c r="G50" s="106">
        <v>0.1</v>
      </c>
    </row>
    <row r="51" spans="1:7" x14ac:dyDescent="0.2">
      <c r="A51">
        <v>2001</v>
      </c>
      <c r="B51" s="106" t="s">
        <v>2781</v>
      </c>
      <c r="C51">
        <v>0</v>
      </c>
      <c r="D51" s="106" t="s">
        <v>158</v>
      </c>
      <c r="E51" s="106" t="s">
        <v>158</v>
      </c>
      <c r="F51" s="106" t="s">
        <v>158</v>
      </c>
      <c r="G51" s="106">
        <v>0</v>
      </c>
    </row>
    <row r="52" spans="1:7" x14ac:dyDescent="0.2">
      <c r="A52">
        <v>2004</v>
      </c>
      <c r="B52" s="106" t="s">
        <v>720</v>
      </c>
      <c r="C52">
        <v>0.1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2053</v>
      </c>
      <c r="B53" s="106" t="s">
        <v>1484</v>
      </c>
      <c r="C53">
        <v>0</v>
      </c>
      <c r="D53" s="106">
        <v>0</v>
      </c>
      <c r="E53" s="106">
        <v>0</v>
      </c>
      <c r="F53" s="106">
        <v>0</v>
      </c>
      <c r="G53" s="106">
        <v>0.05</v>
      </c>
    </row>
    <row r="54" spans="1:7" x14ac:dyDescent="0.2">
      <c r="A54">
        <v>2127</v>
      </c>
      <c r="B54" s="106" t="s">
        <v>3174</v>
      </c>
      <c r="C54">
        <v>0</v>
      </c>
      <c r="D54" t="s">
        <v>158</v>
      </c>
      <c r="E54" t="s">
        <v>158</v>
      </c>
      <c r="F54" t="s">
        <v>158</v>
      </c>
      <c r="G54" t="s">
        <v>158</v>
      </c>
    </row>
    <row r="55" spans="1:7" x14ac:dyDescent="0.2">
      <c r="A55">
        <v>2139</v>
      </c>
      <c r="B55" s="106" t="s">
        <v>721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2146</v>
      </c>
      <c r="B56" s="106" t="s">
        <v>722</v>
      </c>
      <c r="C56">
        <v>0</v>
      </c>
      <c r="D56" s="106">
        <v>0</v>
      </c>
      <c r="E56" s="106">
        <v>0</v>
      </c>
      <c r="F56" s="106">
        <v>0</v>
      </c>
      <c r="G56">
        <v>0.05</v>
      </c>
    </row>
    <row r="57" spans="1:7" x14ac:dyDescent="0.2">
      <c r="A57">
        <v>2170</v>
      </c>
      <c r="B57" s="106" t="s">
        <v>723</v>
      </c>
      <c r="C57">
        <v>0</v>
      </c>
      <c r="D57">
        <v>0</v>
      </c>
      <c r="E57">
        <v>0</v>
      </c>
      <c r="F57" s="106">
        <v>0</v>
      </c>
      <c r="G57">
        <v>0</v>
      </c>
    </row>
    <row r="58" spans="1:7" x14ac:dyDescent="0.2">
      <c r="A58">
        <v>2193</v>
      </c>
      <c r="B58" s="106" t="s">
        <v>3440</v>
      </c>
      <c r="C58">
        <v>0</v>
      </c>
      <c r="D58">
        <v>0</v>
      </c>
      <c r="E58">
        <v>0</v>
      </c>
      <c r="F58" s="106" t="s">
        <v>158</v>
      </c>
      <c r="G58">
        <v>0</v>
      </c>
    </row>
    <row r="59" spans="1:7" x14ac:dyDescent="0.2">
      <c r="A59">
        <v>2198</v>
      </c>
      <c r="B59" s="106" t="s">
        <v>3067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2201</v>
      </c>
      <c r="B60" s="106" t="s">
        <v>724</v>
      </c>
      <c r="C60">
        <v>0.1</v>
      </c>
      <c r="D60">
        <v>0.3</v>
      </c>
      <c r="E60">
        <v>0.1</v>
      </c>
      <c r="F60" s="106">
        <v>0.1</v>
      </c>
      <c r="G60" s="106">
        <v>0.1</v>
      </c>
    </row>
    <row r="61" spans="1:7" x14ac:dyDescent="0.2">
      <c r="A61">
        <v>2204</v>
      </c>
      <c r="B61" s="106" t="s">
        <v>725</v>
      </c>
      <c r="C61">
        <v>0.2</v>
      </c>
      <c r="D61">
        <v>0.3</v>
      </c>
      <c r="E61">
        <v>0.1</v>
      </c>
      <c r="F61" s="106">
        <v>0.1</v>
      </c>
      <c r="G61" s="106">
        <v>0.1</v>
      </c>
    </row>
    <row r="62" spans="1:7" x14ac:dyDescent="0.2">
      <c r="A62">
        <v>2206</v>
      </c>
      <c r="B62" s="106" t="s">
        <v>726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2211</v>
      </c>
      <c r="B63" s="106" t="s">
        <v>3905</v>
      </c>
      <c r="C63">
        <v>0.1</v>
      </c>
      <c r="D63" t="s">
        <v>158</v>
      </c>
      <c r="E63">
        <v>0.05</v>
      </c>
      <c r="F63" t="s">
        <v>158</v>
      </c>
      <c r="G63">
        <v>0.05</v>
      </c>
    </row>
    <row r="64" spans="1:7" x14ac:dyDescent="0.2">
      <c r="A64">
        <v>2212</v>
      </c>
      <c r="B64" s="106" t="s">
        <v>727</v>
      </c>
      <c r="C64">
        <v>0.1</v>
      </c>
      <c r="D64">
        <v>0.15</v>
      </c>
      <c r="E64">
        <v>0.05</v>
      </c>
      <c r="F64">
        <v>0.05</v>
      </c>
      <c r="G64">
        <v>0.05</v>
      </c>
    </row>
    <row r="65" spans="1:7" x14ac:dyDescent="0.2">
      <c r="A65">
        <v>2215</v>
      </c>
      <c r="B65" s="106" t="s">
        <v>728</v>
      </c>
      <c r="C65">
        <v>0.1</v>
      </c>
      <c r="D65">
        <v>0.15</v>
      </c>
      <c r="E65">
        <v>0.05</v>
      </c>
      <c r="F65">
        <v>0.05</v>
      </c>
      <c r="G65">
        <v>0.05</v>
      </c>
    </row>
    <row r="66" spans="1:7" x14ac:dyDescent="0.2">
      <c r="A66">
        <v>2217</v>
      </c>
      <c r="B66" s="106" t="s">
        <v>729</v>
      </c>
      <c r="C66">
        <v>0.2</v>
      </c>
      <c r="D66" s="106">
        <v>0.3</v>
      </c>
      <c r="E66">
        <v>0.1</v>
      </c>
      <c r="F66" s="106">
        <v>0.1</v>
      </c>
      <c r="G66">
        <v>0.1</v>
      </c>
    </row>
    <row r="67" spans="1:7" x14ac:dyDescent="0.2">
      <c r="A67">
        <v>2220</v>
      </c>
      <c r="B67" s="106" t="s">
        <v>3331</v>
      </c>
      <c r="C67">
        <v>0.2</v>
      </c>
      <c r="D67" s="106">
        <v>0.3</v>
      </c>
      <c r="E67">
        <v>0.1</v>
      </c>
      <c r="F67" s="106">
        <v>0</v>
      </c>
      <c r="G67">
        <v>0.1</v>
      </c>
    </row>
    <row r="68" spans="1:7" x14ac:dyDescent="0.2">
      <c r="A68">
        <v>2222</v>
      </c>
      <c r="B68" s="106" t="s">
        <v>730</v>
      </c>
      <c r="C68">
        <v>0.3</v>
      </c>
      <c r="D68">
        <v>0.45</v>
      </c>
      <c r="E68">
        <v>0.15</v>
      </c>
      <c r="F68">
        <v>0.15</v>
      </c>
      <c r="G68">
        <v>0.15</v>
      </c>
    </row>
    <row r="69" spans="1:7" x14ac:dyDescent="0.2">
      <c r="A69">
        <v>2266</v>
      </c>
      <c r="B69" s="106" t="s">
        <v>731</v>
      </c>
      <c r="C69">
        <v>0.1</v>
      </c>
      <c r="D69">
        <v>0.15</v>
      </c>
      <c r="E69">
        <v>0.05</v>
      </c>
      <c r="F69">
        <v>0.05</v>
      </c>
      <c r="G69">
        <v>0.05</v>
      </c>
    </row>
    <row r="70" spans="1:7" x14ac:dyDescent="0.2">
      <c r="A70">
        <v>2281</v>
      </c>
      <c r="B70" s="106" t="s">
        <v>1360</v>
      </c>
      <c r="C70">
        <v>0.1</v>
      </c>
      <c r="D70">
        <v>0.15</v>
      </c>
      <c r="E70">
        <v>0.05</v>
      </c>
      <c r="F70" s="106">
        <v>0.05</v>
      </c>
      <c r="G70" s="106">
        <v>0</v>
      </c>
    </row>
    <row r="71" spans="1:7" x14ac:dyDescent="0.2">
      <c r="A71">
        <v>2282</v>
      </c>
      <c r="B71" s="106" t="s">
        <v>732</v>
      </c>
      <c r="C71">
        <v>0.2</v>
      </c>
      <c r="D71" s="106">
        <v>0.3</v>
      </c>
      <c r="E71">
        <v>0.1</v>
      </c>
      <c r="F71" s="106">
        <v>0.1</v>
      </c>
      <c r="G71" s="106">
        <v>0.1</v>
      </c>
    </row>
    <row r="72" spans="1:7" x14ac:dyDescent="0.2">
      <c r="A72">
        <v>2288</v>
      </c>
      <c r="B72" s="106" t="s">
        <v>2880</v>
      </c>
      <c r="C72">
        <v>0.1</v>
      </c>
      <c r="D72">
        <v>0.15</v>
      </c>
      <c r="E72">
        <v>0</v>
      </c>
      <c r="F72" s="106">
        <v>0</v>
      </c>
      <c r="G72">
        <v>0</v>
      </c>
    </row>
    <row r="73" spans="1:7" x14ac:dyDescent="0.2">
      <c r="A73">
        <v>2294</v>
      </c>
      <c r="B73" s="106" t="s">
        <v>733</v>
      </c>
      <c r="C73">
        <v>0.2</v>
      </c>
      <c r="D73">
        <v>0.3</v>
      </c>
      <c r="E73" s="106">
        <v>0.1</v>
      </c>
      <c r="F73" s="106">
        <v>0.1</v>
      </c>
      <c r="G73">
        <v>0.1</v>
      </c>
    </row>
    <row r="74" spans="1:7" x14ac:dyDescent="0.2">
      <c r="A74">
        <v>2301</v>
      </c>
      <c r="B74" s="106" t="s">
        <v>734</v>
      </c>
      <c r="C74">
        <v>0.1</v>
      </c>
      <c r="D74" s="106">
        <v>1.65</v>
      </c>
      <c r="E74" s="106">
        <v>0.05</v>
      </c>
      <c r="F74" s="106">
        <v>0.05</v>
      </c>
      <c r="G74">
        <v>0.05</v>
      </c>
    </row>
    <row r="75" spans="1:7" x14ac:dyDescent="0.2">
      <c r="A75">
        <v>2305</v>
      </c>
      <c r="B75" s="106" t="s">
        <v>735</v>
      </c>
      <c r="C75">
        <v>0</v>
      </c>
      <c r="D75" s="106">
        <v>0</v>
      </c>
      <c r="E75" s="106">
        <v>0</v>
      </c>
      <c r="F75" s="106">
        <v>0.05</v>
      </c>
      <c r="G75">
        <v>0</v>
      </c>
    </row>
    <row r="76" spans="1:7" x14ac:dyDescent="0.2">
      <c r="A76">
        <v>2337</v>
      </c>
      <c r="B76" s="106" t="s">
        <v>3634</v>
      </c>
      <c r="C76">
        <v>0</v>
      </c>
      <c r="D76" s="106" t="s">
        <v>158</v>
      </c>
      <c r="E76" s="106" t="s">
        <v>158</v>
      </c>
      <c r="F76" s="106" t="s">
        <v>158</v>
      </c>
      <c r="G76" s="106" t="s">
        <v>158</v>
      </c>
    </row>
    <row r="77" spans="1:7" x14ac:dyDescent="0.2">
      <c r="A77">
        <v>2371</v>
      </c>
      <c r="B77" s="106" t="s">
        <v>736</v>
      </c>
      <c r="C77">
        <v>0.1</v>
      </c>
      <c r="D77" s="106">
        <v>0.15</v>
      </c>
      <c r="E77">
        <v>0.05</v>
      </c>
      <c r="F77" s="106">
        <v>0.05</v>
      </c>
      <c r="G77">
        <v>0.05</v>
      </c>
    </row>
    <row r="78" spans="1:7" x14ac:dyDescent="0.2">
      <c r="A78">
        <v>2372</v>
      </c>
      <c r="B78" s="106" t="s">
        <v>3441</v>
      </c>
      <c r="C78">
        <v>0</v>
      </c>
      <c r="D78" s="106">
        <v>0</v>
      </c>
      <c r="E78">
        <v>0</v>
      </c>
      <c r="F78" s="106" t="s">
        <v>158</v>
      </c>
      <c r="G78">
        <v>0</v>
      </c>
    </row>
    <row r="79" spans="1:7" x14ac:dyDescent="0.2">
      <c r="A79">
        <v>2379</v>
      </c>
      <c r="B79" s="106" t="s">
        <v>581</v>
      </c>
      <c r="C79">
        <v>0.2</v>
      </c>
      <c r="D79">
        <v>0.3</v>
      </c>
      <c r="E79">
        <v>0.1</v>
      </c>
      <c r="F79">
        <v>0.1</v>
      </c>
      <c r="G79">
        <v>0.1</v>
      </c>
    </row>
    <row r="80" spans="1:7" x14ac:dyDescent="0.2">
      <c r="A80">
        <v>2389</v>
      </c>
      <c r="B80" s="106" t="s">
        <v>1319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2398</v>
      </c>
      <c r="B81" s="106" t="s">
        <v>2799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2413</v>
      </c>
      <c r="B82" s="106" t="s">
        <v>2945</v>
      </c>
      <c r="C82">
        <v>0</v>
      </c>
      <c r="D82" s="106" t="s">
        <v>158</v>
      </c>
      <c r="E82" s="106">
        <v>0</v>
      </c>
      <c r="F82" s="106" t="s">
        <v>158</v>
      </c>
      <c r="G82" s="106">
        <v>0</v>
      </c>
    </row>
    <row r="83" spans="1:7" x14ac:dyDescent="0.2">
      <c r="A83">
        <v>2418</v>
      </c>
      <c r="B83" s="106" t="s">
        <v>1320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2433</v>
      </c>
      <c r="B84" s="106" t="s">
        <v>3680</v>
      </c>
      <c r="C84">
        <v>0.1</v>
      </c>
      <c r="D84" s="106" t="s">
        <v>158</v>
      </c>
      <c r="E84">
        <v>0</v>
      </c>
      <c r="F84" s="106">
        <v>0</v>
      </c>
      <c r="G84">
        <v>0</v>
      </c>
    </row>
    <row r="85" spans="1:7" x14ac:dyDescent="0.2">
      <c r="A85">
        <v>2462</v>
      </c>
      <c r="B85" s="106" t="s">
        <v>737</v>
      </c>
      <c r="C85">
        <v>0</v>
      </c>
      <c r="D85">
        <v>0.15</v>
      </c>
      <c r="E85">
        <v>0.05</v>
      </c>
      <c r="F85">
        <v>0</v>
      </c>
      <c r="G85">
        <v>0</v>
      </c>
    </row>
    <row r="86" spans="1:7" x14ac:dyDescent="0.2">
      <c r="A86">
        <v>2475</v>
      </c>
      <c r="B86" s="106" t="s">
        <v>1361</v>
      </c>
      <c r="C86">
        <v>0.1</v>
      </c>
      <c r="D86">
        <v>0</v>
      </c>
      <c r="E86">
        <v>0.05</v>
      </c>
      <c r="F86">
        <v>0.05</v>
      </c>
      <c r="G86" s="106">
        <v>0</v>
      </c>
    </row>
    <row r="87" spans="1:7" x14ac:dyDescent="0.2">
      <c r="A87">
        <v>2487</v>
      </c>
      <c r="B87" s="106" t="s">
        <v>738</v>
      </c>
      <c r="C87">
        <v>0.1</v>
      </c>
      <c r="D87" s="106">
        <v>0.15</v>
      </c>
      <c r="E87">
        <v>0.05</v>
      </c>
      <c r="F87" s="106">
        <v>0.05</v>
      </c>
      <c r="G87">
        <v>0.05</v>
      </c>
    </row>
    <row r="88" spans="1:7" x14ac:dyDescent="0.2">
      <c r="A88">
        <v>2491</v>
      </c>
      <c r="B88" s="106" t="s">
        <v>3128</v>
      </c>
      <c r="C88">
        <v>0.1</v>
      </c>
      <c r="D88" s="106">
        <v>0.15</v>
      </c>
      <c r="E88">
        <v>0.05</v>
      </c>
      <c r="F88" s="106">
        <v>0.05</v>
      </c>
      <c r="G88">
        <v>0.05</v>
      </c>
    </row>
    <row r="89" spans="1:7" x14ac:dyDescent="0.2">
      <c r="A89">
        <v>2492</v>
      </c>
      <c r="B89" s="106" t="s">
        <v>739</v>
      </c>
      <c r="C89">
        <v>0.1</v>
      </c>
      <c r="D89" s="106">
        <v>0.15</v>
      </c>
      <c r="E89">
        <v>0.05</v>
      </c>
      <c r="F89" s="106">
        <v>0.05</v>
      </c>
      <c r="G89">
        <v>0.05</v>
      </c>
    </row>
    <row r="90" spans="1:7" x14ac:dyDescent="0.2">
      <c r="A90">
        <v>2501</v>
      </c>
      <c r="B90" s="106" t="s">
        <v>740</v>
      </c>
      <c r="C90">
        <v>0.1</v>
      </c>
      <c r="D90">
        <v>0.15</v>
      </c>
      <c r="E90">
        <v>0.05</v>
      </c>
      <c r="F90">
        <v>0.05</v>
      </c>
      <c r="G90">
        <v>0.05</v>
      </c>
    </row>
    <row r="91" spans="1:7" x14ac:dyDescent="0.2">
      <c r="A91">
        <v>2502</v>
      </c>
      <c r="B91" s="106" t="s">
        <v>3068</v>
      </c>
      <c r="C91">
        <v>0.2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2531</v>
      </c>
      <c r="B92" s="106" t="s">
        <v>2952</v>
      </c>
      <c r="C92">
        <v>0</v>
      </c>
      <c r="D92" t="s">
        <v>158</v>
      </c>
      <c r="E92" t="s">
        <v>158</v>
      </c>
      <c r="F92" t="s">
        <v>158</v>
      </c>
      <c r="G92" t="s">
        <v>158</v>
      </c>
    </row>
    <row r="93" spans="1:7" x14ac:dyDescent="0.2">
      <c r="A93">
        <v>2533</v>
      </c>
      <c r="B93" s="106" t="s">
        <v>3906</v>
      </c>
      <c r="C93">
        <v>0</v>
      </c>
      <c r="D93" t="s">
        <v>158</v>
      </c>
      <c r="E93" t="s">
        <v>158</v>
      </c>
      <c r="F93" t="s">
        <v>158</v>
      </c>
      <c r="G93" t="s">
        <v>158</v>
      </c>
    </row>
    <row r="94" spans="1:7" x14ac:dyDescent="0.2">
      <c r="A94">
        <v>2593</v>
      </c>
      <c r="B94" s="106" t="s">
        <v>741</v>
      </c>
      <c r="C94">
        <v>0.2</v>
      </c>
      <c r="D94">
        <v>0.3</v>
      </c>
      <c r="E94">
        <v>0.1</v>
      </c>
      <c r="F94">
        <v>0.1</v>
      </c>
      <c r="G94">
        <v>0.1</v>
      </c>
    </row>
    <row r="95" spans="1:7" x14ac:dyDescent="0.2">
      <c r="A95">
        <v>2594</v>
      </c>
      <c r="B95" s="106" t="s">
        <v>742</v>
      </c>
      <c r="C95">
        <v>0.1</v>
      </c>
      <c r="D95" s="106">
        <v>0.15</v>
      </c>
      <c r="E95" s="106">
        <v>0.05</v>
      </c>
      <c r="F95">
        <v>0.05</v>
      </c>
      <c r="G95">
        <v>0.05</v>
      </c>
    </row>
    <row r="96" spans="1:7" x14ac:dyDescent="0.2">
      <c r="A96">
        <v>2599</v>
      </c>
      <c r="B96" s="106" t="s">
        <v>3442</v>
      </c>
      <c r="C96">
        <v>0</v>
      </c>
      <c r="D96">
        <v>0</v>
      </c>
      <c r="E96">
        <v>0</v>
      </c>
      <c r="F96" t="s">
        <v>158</v>
      </c>
      <c r="G96">
        <v>0</v>
      </c>
    </row>
    <row r="97" spans="1:7" x14ac:dyDescent="0.2">
      <c r="A97">
        <v>2602</v>
      </c>
      <c r="B97" s="106" t="s">
        <v>693</v>
      </c>
      <c r="C97">
        <v>0.2</v>
      </c>
      <c r="D97">
        <v>0.3</v>
      </c>
      <c r="E97">
        <v>0.1</v>
      </c>
      <c r="F97">
        <v>0.1</v>
      </c>
      <c r="G97">
        <v>0.1</v>
      </c>
    </row>
    <row r="98" spans="1:7" x14ac:dyDescent="0.2">
      <c r="A98">
        <v>2613</v>
      </c>
      <c r="B98" s="106" t="s">
        <v>3563</v>
      </c>
      <c r="C98">
        <v>0</v>
      </c>
      <c r="D98">
        <v>0</v>
      </c>
      <c r="E98" t="s">
        <v>158</v>
      </c>
      <c r="F98">
        <v>0</v>
      </c>
      <c r="G98">
        <v>0</v>
      </c>
    </row>
    <row r="99" spans="1:7" x14ac:dyDescent="0.2">
      <c r="A99">
        <v>2651</v>
      </c>
      <c r="B99" s="106" t="s">
        <v>743</v>
      </c>
      <c r="C99">
        <v>0.2</v>
      </c>
      <c r="D99">
        <v>0.3</v>
      </c>
      <c r="E99">
        <v>0.1</v>
      </c>
      <c r="F99">
        <v>0.1</v>
      </c>
      <c r="G99">
        <v>0.15</v>
      </c>
    </row>
    <row r="100" spans="1:7" x14ac:dyDescent="0.2">
      <c r="A100">
        <v>2659</v>
      </c>
      <c r="B100" s="106" t="s">
        <v>744</v>
      </c>
      <c r="C100">
        <v>0.2</v>
      </c>
      <c r="D100">
        <v>0.3</v>
      </c>
      <c r="E100">
        <v>0.1</v>
      </c>
      <c r="F100">
        <v>0.1</v>
      </c>
      <c r="G100">
        <v>0.1</v>
      </c>
    </row>
    <row r="101" spans="1:7" x14ac:dyDescent="0.2">
      <c r="A101">
        <v>2664</v>
      </c>
      <c r="B101" s="106" t="s">
        <v>745</v>
      </c>
      <c r="C101">
        <v>0</v>
      </c>
      <c r="D101">
        <v>0.15</v>
      </c>
      <c r="E101">
        <v>0.05</v>
      </c>
      <c r="F101">
        <v>0</v>
      </c>
      <c r="G101">
        <v>0</v>
      </c>
    </row>
    <row r="102" spans="1:7" x14ac:dyDescent="0.2">
      <c r="A102">
        <v>2670</v>
      </c>
      <c r="B102" s="106" t="s">
        <v>2866</v>
      </c>
      <c r="C102">
        <v>0.3</v>
      </c>
      <c r="D102">
        <v>0.45</v>
      </c>
      <c r="E102">
        <v>0</v>
      </c>
      <c r="F102">
        <v>0</v>
      </c>
      <c r="G102">
        <v>0</v>
      </c>
    </row>
    <row r="103" spans="1:7" x14ac:dyDescent="0.2">
      <c r="A103">
        <v>2678</v>
      </c>
      <c r="B103" s="106" t="s">
        <v>746</v>
      </c>
      <c r="C103">
        <v>0.1</v>
      </c>
      <c r="D103">
        <v>0.15</v>
      </c>
      <c r="E103">
        <v>0.05</v>
      </c>
      <c r="F103">
        <v>0.1</v>
      </c>
      <c r="G103">
        <v>0.1</v>
      </c>
    </row>
    <row r="104" spans="1:7" x14ac:dyDescent="0.2">
      <c r="A104">
        <v>2692</v>
      </c>
      <c r="B104" s="106" t="s">
        <v>747</v>
      </c>
      <c r="C104">
        <v>0.2</v>
      </c>
      <c r="D104">
        <v>0.3</v>
      </c>
      <c r="E104">
        <v>0.1</v>
      </c>
      <c r="F104">
        <v>0.1</v>
      </c>
      <c r="G104">
        <v>0.1</v>
      </c>
    </row>
    <row r="105" spans="1:7" x14ac:dyDescent="0.2">
      <c r="A105">
        <v>2695</v>
      </c>
      <c r="B105" s="106" t="s">
        <v>3014</v>
      </c>
      <c r="C105">
        <v>0.2</v>
      </c>
      <c r="D105">
        <v>0.3</v>
      </c>
      <c r="E105" s="106">
        <v>0.1</v>
      </c>
      <c r="F105" s="106">
        <v>0.1</v>
      </c>
      <c r="G105" s="106">
        <v>0.1</v>
      </c>
    </row>
    <row r="106" spans="1:7" x14ac:dyDescent="0.2">
      <c r="A106">
        <v>2698</v>
      </c>
      <c r="B106" s="106" t="s">
        <v>748</v>
      </c>
      <c r="C106">
        <v>0.1</v>
      </c>
      <c r="D106">
        <v>0.15</v>
      </c>
      <c r="E106">
        <v>0.05</v>
      </c>
      <c r="F106">
        <v>0.05</v>
      </c>
      <c r="G106">
        <v>0.05</v>
      </c>
    </row>
    <row r="107" spans="1:7" x14ac:dyDescent="0.2">
      <c r="A107">
        <v>2715</v>
      </c>
      <c r="B107" s="106" t="s">
        <v>1299</v>
      </c>
      <c r="C107">
        <v>0</v>
      </c>
      <c r="D107">
        <v>0</v>
      </c>
      <c r="E107">
        <v>0.05</v>
      </c>
      <c r="F107">
        <v>0</v>
      </c>
      <c r="G107">
        <v>0.05</v>
      </c>
    </row>
    <row r="108" spans="1:7" x14ac:dyDescent="0.2">
      <c r="A108">
        <v>2730</v>
      </c>
      <c r="B108" s="106" t="s">
        <v>749</v>
      </c>
      <c r="C108">
        <v>0.1</v>
      </c>
      <c r="D108">
        <v>0.15</v>
      </c>
      <c r="E108">
        <v>0.05</v>
      </c>
      <c r="F108">
        <v>0.05</v>
      </c>
      <c r="G108">
        <v>0.05</v>
      </c>
    </row>
    <row r="109" spans="1:7" x14ac:dyDescent="0.2">
      <c r="A109">
        <v>2733</v>
      </c>
      <c r="B109" s="106" t="s">
        <v>3015</v>
      </c>
      <c r="C109">
        <v>0.2</v>
      </c>
      <c r="D109">
        <v>0.3</v>
      </c>
      <c r="E109">
        <v>0.1</v>
      </c>
      <c r="F109">
        <v>0.1</v>
      </c>
      <c r="G109">
        <v>0.1</v>
      </c>
    </row>
    <row r="110" spans="1:7" x14ac:dyDescent="0.2">
      <c r="A110">
        <v>2749</v>
      </c>
      <c r="B110" s="106" t="s">
        <v>3564</v>
      </c>
      <c r="C110">
        <v>0</v>
      </c>
      <c r="D110" s="106">
        <v>0</v>
      </c>
      <c r="E110" s="106" t="s">
        <v>158</v>
      </c>
      <c r="F110">
        <v>0</v>
      </c>
      <c r="G110">
        <v>0</v>
      </c>
    </row>
    <row r="111" spans="1:7" x14ac:dyDescent="0.2">
      <c r="A111">
        <v>2784</v>
      </c>
      <c r="B111" s="106" t="s">
        <v>1261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2791</v>
      </c>
      <c r="B112" s="106" t="s">
        <v>1485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2796</v>
      </c>
      <c r="B113" s="106" t="s">
        <v>1300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2801</v>
      </c>
      <c r="B114" s="106" t="s">
        <v>750</v>
      </c>
      <c r="C114">
        <v>0.2</v>
      </c>
      <c r="D114">
        <v>0.3</v>
      </c>
      <c r="E114">
        <v>0.1</v>
      </c>
      <c r="F114">
        <v>0</v>
      </c>
      <c r="G114" s="106">
        <v>0</v>
      </c>
    </row>
    <row r="115" spans="1:7" x14ac:dyDescent="0.2">
      <c r="A115">
        <v>2802</v>
      </c>
      <c r="B115" s="106" t="s">
        <v>3443</v>
      </c>
      <c r="C115">
        <v>0.1</v>
      </c>
      <c r="D115">
        <v>0</v>
      </c>
      <c r="E115">
        <v>0</v>
      </c>
      <c r="F115" s="106" t="s">
        <v>158</v>
      </c>
      <c r="G115" s="106" t="s">
        <v>158</v>
      </c>
    </row>
    <row r="116" spans="1:7" x14ac:dyDescent="0.2">
      <c r="A116">
        <v>2811</v>
      </c>
      <c r="B116" s="106" t="s">
        <v>3444</v>
      </c>
      <c r="C116">
        <v>0.1</v>
      </c>
      <c r="D116">
        <v>0.15</v>
      </c>
      <c r="E116" s="106">
        <v>0</v>
      </c>
      <c r="F116" s="106" t="s">
        <v>158</v>
      </c>
      <c r="G116" s="106">
        <v>0</v>
      </c>
    </row>
    <row r="117" spans="1:7" x14ac:dyDescent="0.2">
      <c r="A117">
        <v>2871</v>
      </c>
      <c r="B117" s="106" t="s">
        <v>3387</v>
      </c>
      <c r="C117">
        <v>0.1</v>
      </c>
      <c r="D117">
        <v>0.15</v>
      </c>
      <c r="E117">
        <v>0</v>
      </c>
      <c r="F117">
        <v>0</v>
      </c>
      <c r="G117" t="s">
        <v>158</v>
      </c>
    </row>
    <row r="118" spans="1:7" x14ac:dyDescent="0.2">
      <c r="A118">
        <v>2874</v>
      </c>
      <c r="B118" s="106" t="s">
        <v>1486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2875</v>
      </c>
      <c r="B119" s="106" t="s">
        <v>751</v>
      </c>
      <c r="C119">
        <v>0.2</v>
      </c>
      <c r="D119">
        <v>0.3</v>
      </c>
      <c r="E119" s="106">
        <v>0.1</v>
      </c>
      <c r="F119">
        <v>0.1</v>
      </c>
      <c r="G119">
        <v>0.1</v>
      </c>
    </row>
    <row r="120" spans="1:7" x14ac:dyDescent="0.2">
      <c r="A120">
        <v>2882</v>
      </c>
      <c r="B120" s="106" t="s">
        <v>752</v>
      </c>
      <c r="C120">
        <v>0.1</v>
      </c>
      <c r="D120">
        <v>0.15</v>
      </c>
      <c r="E120">
        <v>0.05</v>
      </c>
      <c r="F120">
        <v>0.05</v>
      </c>
      <c r="G120">
        <v>0.05</v>
      </c>
    </row>
    <row r="121" spans="1:7" x14ac:dyDescent="0.2">
      <c r="A121">
        <v>2884</v>
      </c>
      <c r="B121" s="106" t="s">
        <v>753</v>
      </c>
      <c r="C121">
        <v>0.1</v>
      </c>
      <c r="D121">
        <v>0.15</v>
      </c>
      <c r="E121">
        <v>0.05</v>
      </c>
      <c r="F121">
        <v>0</v>
      </c>
      <c r="G121" s="106">
        <v>0</v>
      </c>
    </row>
    <row r="122" spans="1:7" x14ac:dyDescent="0.2">
      <c r="A122">
        <v>2897</v>
      </c>
      <c r="B122" s="106" t="s">
        <v>754</v>
      </c>
      <c r="C122">
        <v>0.3</v>
      </c>
      <c r="D122">
        <v>0.45</v>
      </c>
      <c r="E122">
        <v>0.15</v>
      </c>
      <c r="F122">
        <v>0.15</v>
      </c>
      <c r="G122">
        <v>0.15</v>
      </c>
    </row>
    <row r="123" spans="1:7" x14ac:dyDescent="0.2">
      <c r="A123">
        <v>2904</v>
      </c>
      <c r="B123" s="106" t="s">
        <v>3332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2908</v>
      </c>
      <c r="B124" s="106" t="s">
        <v>755</v>
      </c>
      <c r="C124">
        <v>0</v>
      </c>
      <c r="D124">
        <v>0</v>
      </c>
      <c r="E124">
        <v>0.05</v>
      </c>
      <c r="F124">
        <v>0</v>
      </c>
      <c r="G124">
        <v>0</v>
      </c>
    </row>
    <row r="125" spans="1:7" x14ac:dyDescent="0.2">
      <c r="A125">
        <v>2910</v>
      </c>
      <c r="B125" s="106" t="s">
        <v>756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2914</v>
      </c>
      <c r="B126" s="106" t="s">
        <v>3129</v>
      </c>
      <c r="C126">
        <v>0</v>
      </c>
      <c r="D126" t="s">
        <v>158</v>
      </c>
      <c r="E126">
        <v>0</v>
      </c>
      <c r="F126" t="s">
        <v>158</v>
      </c>
      <c r="G126" t="s">
        <v>158</v>
      </c>
    </row>
    <row r="127" spans="1:7" x14ac:dyDescent="0.2">
      <c r="A127">
        <v>2915</v>
      </c>
      <c r="B127" s="106" t="s">
        <v>2800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2918</v>
      </c>
      <c r="B128" s="106" t="s">
        <v>3069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">
      <c r="A129">
        <v>2922</v>
      </c>
      <c r="B129" s="106" t="s">
        <v>757</v>
      </c>
      <c r="C129">
        <v>0.1</v>
      </c>
      <c r="D129" s="106">
        <v>0.15</v>
      </c>
      <c r="E129">
        <v>0.05</v>
      </c>
      <c r="F129" s="106">
        <v>0.05</v>
      </c>
      <c r="G129">
        <v>0.05</v>
      </c>
    </row>
    <row r="130" spans="1:7" x14ac:dyDescent="0.2">
      <c r="A130">
        <v>2924</v>
      </c>
      <c r="B130" s="106" t="s">
        <v>758</v>
      </c>
      <c r="C130">
        <v>0</v>
      </c>
      <c r="D130">
        <v>0</v>
      </c>
      <c r="E130">
        <v>0</v>
      </c>
      <c r="F130">
        <v>0</v>
      </c>
      <c r="G130">
        <v>0.05</v>
      </c>
    </row>
    <row r="131" spans="1:7" x14ac:dyDescent="0.2">
      <c r="A131">
        <v>2930</v>
      </c>
      <c r="B131" s="106" t="s">
        <v>759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2931</v>
      </c>
      <c r="B132" s="106" t="s">
        <v>760</v>
      </c>
      <c r="C132">
        <v>0.1</v>
      </c>
      <c r="D132" s="106">
        <v>1.65</v>
      </c>
      <c r="E132">
        <v>0.05</v>
      </c>
      <c r="F132" s="106">
        <v>0.05</v>
      </c>
      <c r="G132" s="106">
        <v>0.05</v>
      </c>
    </row>
    <row r="133" spans="1:7" x14ac:dyDescent="0.2">
      <c r="A133">
        <v>2975</v>
      </c>
      <c r="B133" s="106" t="s">
        <v>761</v>
      </c>
      <c r="C133">
        <v>0.1</v>
      </c>
      <c r="D133">
        <v>0.15</v>
      </c>
      <c r="E133">
        <v>0.05</v>
      </c>
      <c r="F133">
        <v>0.05</v>
      </c>
      <c r="G133">
        <v>0.05</v>
      </c>
    </row>
    <row r="134" spans="1:7" x14ac:dyDescent="0.2">
      <c r="A134">
        <v>3001</v>
      </c>
      <c r="B134" s="106" t="s">
        <v>2818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3003</v>
      </c>
      <c r="B135" s="106" t="s">
        <v>691</v>
      </c>
      <c r="C135">
        <v>0.1</v>
      </c>
      <c r="D135" s="106">
        <v>0.15</v>
      </c>
      <c r="E135">
        <v>0.05</v>
      </c>
      <c r="F135">
        <v>0.05</v>
      </c>
      <c r="G135" s="106">
        <v>0.05</v>
      </c>
    </row>
    <row r="136" spans="1:7" x14ac:dyDescent="0.2">
      <c r="A136">
        <v>3004</v>
      </c>
      <c r="B136" s="106" t="s">
        <v>762</v>
      </c>
      <c r="C136">
        <v>0.1</v>
      </c>
      <c r="D136" s="106">
        <v>0</v>
      </c>
      <c r="E136">
        <v>0.05</v>
      </c>
      <c r="F136" s="106">
        <v>0</v>
      </c>
      <c r="G136" s="106">
        <v>0.05</v>
      </c>
    </row>
    <row r="137" spans="1:7" x14ac:dyDescent="0.2">
      <c r="A137">
        <v>3023</v>
      </c>
      <c r="B137" s="106" t="s">
        <v>3907</v>
      </c>
      <c r="C137">
        <v>0</v>
      </c>
      <c r="D137" s="106" t="s">
        <v>158</v>
      </c>
      <c r="E137" t="s">
        <v>158</v>
      </c>
      <c r="F137" t="s">
        <v>158</v>
      </c>
      <c r="G137" t="s">
        <v>158</v>
      </c>
    </row>
    <row r="138" spans="1:7" x14ac:dyDescent="0.2">
      <c r="A138">
        <v>3028</v>
      </c>
      <c r="B138" s="106" t="s">
        <v>3565</v>
      </c>
      <c r="C138">
        <v>0</v>
      </c>
      <c r="D138">
        <v>0</v>
      </c>
      <c r="E138" t="s">
        <v>158</v>
      </c>
      <c r="F138">
        <v>0.05</v>
      </c>
      <c r="G138">
        <v>0.05</v>
      </c>
    </row>
    <row r="139" spans="1:7" x14ac:dyDescent="0.2">
      <c r="A139">
        <v>3046</v>
      </c>
      <c r="B139" s="106" t="s">
        <v>763</v>
      </c>
      <c r="C139">
        <v>0.3</v>
      </c>
      <c r="D139" s="106">
        <v>0.45</v>
      </c>
      <c r="E139">
        <v>0.15</v>
      </c>
      <c r="F139">
        <v>0.15</v>
      </c>
      <c r="G139" s="106">
        <v>0.15</v>
      </c>
    </row>
    <row r="140" spans="1:7" x14ac:dyDescent="0.2">
      <c r="A140">
        <v>3048</v>
      </c>
      <c r="B140" s="106" t="s">
        <v>3333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3050</v>
      </c>
      <c r="B141" s="106" t="s">
        <v>2964</v>
      </c>
      <c r="C141">
        <v>0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3067</v>
      </c>
      <c r="B142" s="106" t="s">
        <v>764</v>
      </c>
      <c r="C142">
        <v>0.1</v>
      </c>
      <c r="D142">
        <v>0.15</v>
      </c>
      <c r="E142">
        <v>0.05</v>
      </c>
      <c r="F142">
        <v>0.05</v>
      </c>
      <c r="G142">
        <v>0.05</v>
      </c>
    </row>
    <row r="143" spans="1:7" x14ac:dyDescent="0.2">
      <c r="A143">
        <v>3079</v>
      </c>
      <c r="B143" s="106" t="s">
        <v>1301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3082</v>
      </c>
      <c r="B144" s="106" t="s">
        <v>765</v>
      </c>
      <c r="C144">
        <v>0</v>
      </c>
      <c r="D144">
        <v>0.15</v>
      </c>
      <c r="E144" s="106">
        <v>0</v>
      </c>
      <c r="F144" s="106">
        <v>0</v>
      </c>
      <c r="G144" s="106">
        <v>0.05</v>
      </c>
    </row>
    <row r="145" spans="1:7" x14ac:dyDescent="0.2">
      <c r="A145">
        <v>3086</v>
      </c>
      <c r="B145" s="106" t="s">
        <v>766</v>
      </c>
      <c r="C145">
        <v>0.1</v>
      </c>
      <c r="D145">
        <v>0.15</v>
      </c>
      <c r="E145">
        <v>0.05</v>
      </c>
      <c r="F145">
        <v>0.05</v>
      </c>
      <c r="G145">
        <v>0.05</v>
      </c>
    </row>
    <row r="146" spans="1:7" x14ac:dyDescent="0.2">
      <c r="A146">
        <v>3088</v>
      </c>
      <c r="B146" s="106" t="s">
        <v>767</v>
      </c>
      <c r="C146">
        <v>0.2</v>
      </c>
      <c r="D146">
        <v>0.3</v>
      </c>
      <c r="E146">
        <v>0.1</v>
      </c>
      <c r="F146">
        <v>0.1</v>
      </c>
      <c r="G146">
        <v>0.1</v>
      </c>
    </row>
    <row r="147" spans="1:7" x14ac:dyDescent="0.2">
      <c r="A147">
        <v>3092</v>
      </c>
      <c r="B147" s="106" t="s">
        <v>3566</v>
      </c>
      <c r="C147">
        <v>0</v>
      </c>
      <c r="D147" s="106">
        <v>0</v>
      </c>
      <c r="E147" s="106" t="s">
        <v>158</v>
      </c>
      <c r="F147" s="106" t="s">
        <v>158</v>
      </c>
      <c r="G147" s="106" t="s">
        <v>158</v>
      </c>
    </row>
    <row r="148" spans="1:7" x14ac:dyDescent="0.2">
      <c r="A148">
        <v>3099</v>
      </c>
      <c r="B148" s="106" t="s">
        <v>36</v>
      </c>
      <c r="C148">
        <v>0.1</v>
      </c>
      <c r="D148">
        <v>0</v>
      </c>
      <c r="E148">
        <v>0.05</v>
      </c>
      <c r="F148">
        <v>0</v>
      </c>
      <c r="G148">
        <v>0.05</v>
      </c>
    </row>
    <row r="149" spans="1:7" x14ac:dyDescent="0.2">
      <c r="A149">
        <v>3104</v>
      </c>
      <c r="B149" s="106" t="s">
        <v>3908</v>
      </c>
      <c r="C149">
        <v>0</v>
      </c>
      <c r="D149" t="s">
        <v>158</v>
      </c>
      <c r="E149" t="s">
        <v>158</v>
      </c>
      <c r="F149" t="s">
        <v>158</v>
      </c>
      <c r="G149" t="s">
        <v>158</v>
      </c>
    </row>
    <row r="150" spans="1:7" x14ac:dyDescent="0.2">
      <c r="A150">
        <v>3105</v>
      </c>
      <c r="B150" s="106" t="s">
        <v>50</v>
      </c>
      <c r="C150">
        <v>0.1</v>
      </c>
      <c r="D150" t="s">
        <v>158</v>
      </c>
      <c r="E150" t="s">
        <v>158</v>
      </c>
      <c r="F150" t="s">
        <v>158</v>
      </c>
      <c r="G150" t="s">
        <v>158</v>
      </c>
    </row>
    <row r="151" spans="1:7" x14ac:dyDescent="0.2">
      <c r="A151">
        <v>3106</v>
      </c>
      <c r="B151" s="106" t="s">
        <v>768</v>
      </c>
      <c r="C151">
        <v>0.1</v>
      </c>
      <c r="D151">
        <v>0.15</v>
      </c>
      <c r="E151">
        <v>0.05</v>
      </c>
      <c r="F151">
        <v>0.05</v>
      </c>
      <c r="G151">
        <v>0.05</v>
      </c>
    </row>
    <row r="152" spans="1:7" x14ac:dyDescent="0.2">
      <c r="A152">
        <v>3107</v>
      </c>
      <c r="B152" s="106" t="s">
        <v>3445</v>
      </c>
      <c r="C152">
        <v>0</v>
      </c>
      <c r="D152">
        <v>0</v>
      </c>
      <c r="E152">
        <v>0</v>
      </c>
      <c r="F152" t="s">
        <v>158</v>
      </c>
      <c r="G152" t="s">
        <v>158</v>
      </c>
    </row>
    <row r="153" spans="1:7" x14ac:dyDescent="0.2">
      <c r="A153">
        <v>3110</v>
      </c>
      <c r="B153" s="106" t="s">
        <v>682</v>
      </c>
      <c r="C153">
        <v>0.2</v>
      </c>
      <c r="D153" t="s">
        <v>158</v>
      </c>
      <c r="E153">
        <v>0.1</v>
      </c>
      <c r="F153">
        <v>0.1</v>
      </c>
      <c r="G153">
        <v>0.1</v>
      </c>
    </row>
    <row r="154" spans="1:7" x14ac:dyDescent="0.2">
      <c r="A154">
        <v>3116</v>
      </c>
      <c r="B154" s="106" t="s">
        <v>3181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3132</v>
      </c>
      <c r="B155" s="106" t="s">
        <v>3335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3134</v>
      </c>
      <c r="B156" s="106" t="s">
        <v>1262</v>
      </c>
      <c r="C156">
        <v>0.1</v>
      </c>
      <c r="D156">
        <v>0.15</v>
      </c>
      <c r="E156" s="106">
        <v>0.05</v>
      </c>
      <c r="F156" s="106">
        <v>0</v>
      </c>
      <c r="G156">
        <v>0</v>
      </c>
    </row>
    <row r="157" spans="1:7" x14ac:dyDescent="0.2">
      <c r="A157">
        <v>3139</v>
      </c>
      <c r="B157" s="106" t="s">
        <v>1487</v>
      </c>
      <c r="C157">
        <v>0.2</v>
      </c>
      <c r="D157">
        <v>0.3</v>
      </c>
      <c r="E157">
        <v>0.1</v>
      </c>
      <c r="F157">
        <v>0.1</v>
      </c>
      <c r="G157">
        <v>0.1</v>
      </c>
    </row>
    <row r="158" spans="1:7" x14ac:dyDescent="0.2">
      <c r="A158">
        <v>3141</v>
      </c>
      <c r="B158" s="106" t="s">
        <v>3130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3148</v>
      </c>
      <c r="B159" s="106" t="s">
        <v>769</v>
      </c>
      <c r="C159">
        <v>0.1</v>
      </c>
      <c r="D159">
        <v>0.15</v>
      </c>
      <c r="E159">
        <v>0.05</v>
      </c>
      <c r="F159">
        <v>0.05</v>
      </c>
      <c r="G159">
        <v>0.05</v>
      </c>
    </row>
    <row r="160" spans="1:7" x14ac:dyDescent="0.2">
      <c r="A160">
        <v>3151</v>
      </c>
      <c r="B160" s="106" t="s">
        <v>770</v>
      </c>
      <c r="C160">
        <v>0.1</v>
      </c>
      <c r="D160">
        <v>0.15</v>
      </c>
      <c r="E160">
        <v>0.05</v>
      </c>
      <c r="F160">
        <v>0.05</v>
      </c>
      <c r="G160">
        <v>0.05</v>
      </c>
    </row>
    <row r="161" spans="1:7" x14ac:dyDescent="0.2">
      <c r="A161">
        <v>3159</v>
      </c>
      <c r="B161" s="106" t="s">
        <v>771</v>
      </c>
      <c r="C161">
        <v>0.1</v>
      </c>
      <c r="D161">
        <v>0.15</v>
      </c>
      <c r="E161">
        <v>0.05</v>
      </c>
      <c r="F161">
        <v>0.05</v>
      </c>
      <c r="G161">
        <v>0.05</v>
      </c>
    </row>
    <row r="162" spans="1:7" x14ac:dyDescent="0.2">
      <c r="A162">
        <v>3160</v>
      </c>
      <c r="B162" s="106" t="s">
        <v>3388</v>
      </c>
      <c r="C162">
        <v>0</v>
      </c>
      <c r="D162">
        <v>0</v>
      </c>
      <c r="E162">
        <v>0</v>
      </c>
      <c r="F162">
        <v>0</v>
      </c>
      <c r="G162" t="s">
        <v>158</v>
      </c>
    </row>
    <row r="163" spans="1:7" x14ac:dyDescent="0.2">
      <c r="A163">
        <v>3166</v>
      </c>
      <c r="B163" s="106" t="s">
        <v>772</v>
      </c>
      <c r="C163">
        <v>0.1</v>
      </c>
      <c r="D163">
        <v>0.15</v>
      </c>
      <c r="E163">
        <v>0.05</v>
      </c>
      <c r="F163">
        <v>0.05</v>
      </c>
      <c r="G163">
        <v>0.05</v>
      </c>
    </row>
    <row r="164" spans="1:7" x14ac:dyDescent="0.2">
      <c r="A164">
        <v>3168</v>
      </c>
      <c r="B164" s="106" t="s">
        <v>3567</v>
      </c>
      <c r="C164">
        <v>0.1</v>
      </c>
      <c r="D164" s="106">
        <v>0.15</v>
      </c>
      <c r="E164" t="s">
        <v>158</v>
      </c>
      <c r="F164">
        <v>0</v>
      </c>
      <c r="G164">
        <v>0.05</v>
      </c>
    </row>
    <row r="165" spans="1:7" x14ac:dyDescent="0.2">
      <c r="A165">
        <v>3176</v>
      </c>
      <c r="B165" s="106" t="s">
        <v>1488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3178</v>
      </c>
      <c r="B166" s="106" t="s">
        <v>773</v>
      </c>
      <c r="C166">
        <v>0.1</v>
      </c>
      <c r="D166">
        <v>0.15</v>
      </c>
      <c r="E166">
        <v>0.05</v>
      </c>
      <c r="F166">
        <v>0.05</v>
      </c>
      <c r="G166">
        <v>0.05</v>
      </c>
    </row>
    <row r="167" spans="1:7" x14ac:dyDescent="0.2">
      <c r="A167">
        <v>3180</v>
      </c>
      <c r="B167" s="106" t="s">
        <v>2801</v>
      </c>
      <c r="C167">
        <v>0</v>
      </c>
      <c r="D167">
        <v>0.15</v>
      </c>
      <c r="E167">
        <v>0</v>
      </c>
      <c r="F167">
        <v>0.05</v>
      </c>
      <c r="G167">
        <v>0</v>
      </c>
    </row>
    <row r="168" spans="1:7" x14ac:dyDescent="0.2">
      <c r="A168">
        <v>3183</v>
      </c>
      <c r="B168" s="106" t="s">
        <v>774</v>
      </c>
      <c r="C168">
        <v>0.1</v>
      </c>
      <c r="D168">
        <v>0.15</v>
      </c>
      <c r="E168">
        <v>0.05</v>
      </c>
      <c r="F168">
        <v>0.05</v>
      </c>
      <c r="G168">
        <v>0.05</v>
      </c>
    </row>
    <row r="169" spans="1:7" x14ac:dyDescent="0.2">
      <c r="A169">
        <v>3186</v>
      </c>
      <c r="B169" s="106" t="s">
        <v>2792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3191</v>
      </c>
      <c r="B170" s="106" t="s">
        <v>3446</v>
      </c>
      <c r="C170">
        <v>0</v>
      </c>
      <c r="D170" s="106">
        <v>0</v>
      </c>
      <c r="E170">
        <v>0</v>
      </c>
      <c r="F170" s="106" t="s">
        <v>158</v>
      </c>
      <c r="G170" s="106" t="s">
        <v>158</v>
      </c>
    </row>
    <row r="171" spans="1:7" x14ac:dyDescent="0.2">
      <c r="A171">
        <v>3193</v>
      </c>
      <c r="B171" s="106" t="s">
        <v>775</v>
      </c>
      <c r="C171">
        <v>1.8</v>
      </c>
      <c r="D171">
        <v>1.65</v>
      </c>
      <c r="E171">
        <v>0.55000000000000004</v>
      </c>
      <c r="F171">
        <v>0.25</v>
      </c>
      <c r="G171" s="106">
        <v>0.25</v>
      </c>
    </row>
    <row r="172" spans="1:7" x14ac:dyDescent="0.2">
      <c r="A172">
        <v>3197</v>
      </c>
      <c r="B172" s="106" t="s">
        <v>776</v>
      </c>
      <c r="C172">
        <v>0.1</v>
      </c>
      <c r="D172">
        <v>0.15</v>
      </c>
      <c r="E172">
        <v>0.05</v>
      </c>
      <c r="F172">
        <v>0.05</v>
      </c>
      <c r="G172" s="106">
        <v>0.05</v>
      </c>
    </row>
    <row r="173" spans="1:7" x14ac:dyDescent="0.2">
      <c r="A173">
        <v>3201</v>
      </c>
      <c r="B173" s="106" t="s">
        <v>2802</v>
      </c>
      <c r="C173">
        <v>0.1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3204</v>
      </c>
      <c r="B174" s="106" t="s">
        <v>3568</v>
      </c>
      <c r="C174">
        <v>0</v>
      </c>
      <c r="D174">
        <v>0</v>
      </c>
      <c r="E174" t="s">
        <v>158</v>
      </c>
      <c r="F174">
        <v>0</v>
      </c>
      <c r="G174">
        <v>0</v>
      </c>
    </row>
    <row r="175" spans="1:7" x14ac:dyDescent="0.2">
      <c r="A175">
        <v>3205</v>
      </c>
      <c r="B175" s="106" t="s">
        <v>777</v>
      </c>
      <c r="C175">
        <v>0.1</v>
      </c>
      <c r="D175" s="106">
        <v>0.15</v>
      </c>
      <c r="E175" s="106">
        <v>0.05</v>
      </c>
      <c r="F175" s="106">
        <v>0.05</v>
      </c>
      <c r="G175" s="106">
        <v>0</v>
      </c>
    </row>
    <row r="176" spans="1:7" x14ac:dyDescent="0.2">
      <c r="A176">
        <v>3222</v>
      </c>
      <c r="B176" s="106" t="s">
        <v>778</v>
      </c>
      <c r="C176">
        <v>0.1</v>
      </c>
      <c r="D176">
        <v>0</v>
      </c>
      <c r="E176">
        <v>0.05</v>
      </c>
      <c r="F176">
        <v>0.05</v>
      </c>
      <c r="G176">
        <v>0.05</v>
      </c>
    </row>
    <row r="177" spans="1:7" x14ac:dyDescent="0.2">
      <c r="A177">
        <v>3231</v>
      </c>
      <c r="B177" s="106" t="s">
        <v>543</v>
      </c>
      <c r="C177">
        <v>0.1</v>
      </c>
      <c r="D177">
        <v>0.15</v>
      </c>
      <c r="E177">
        <v>0.05</v>
      </c>
      <c r="F177">
        <v>0.05</v>
      </c>
      <c r="G177">
        <v>0.05</v>
      </c>
    </row>
    <row r="178" spans="1:7" x14ac:dyDescent="0.2">
      <c r="A178">
        <v>3232</v>
      </c>
      <c r="B178" s="106" t="s">
        <v>3909</v>
      </c>
      <c r="C178">
        <v>0</v>
      </c>
      <c r="D178" t="s">
        <v>158</v>
      </c>
      <c r="E178" s="106">
        <v>0.05</v>
      </c>
      <c r="F178">
        <v>0</v>
      </c>
      <c r="G178">
        <v>0</v>
      </c>
    </row>
    <row r="179" spans="1:7" x14ac:dyDescent="0.2">
      <c r="A179">
        <v>3250</v>
      </c>
      <c r="B179" s="106" t="s">
        <v>3910</v>
      </c>
      <c r="C179">
        <v>0</v>
      </c>
      <c r="D179" t="s">
        <v>158</v>
      </c>
      <c r="E179" t="s">
        <v>158</v>
      </c>
      <c r="F179">
        <v>0.05</v>
      </c>
      <c r="G179" t="s">
        <v>158</v>
      </c>
    </row>
    <row r="180" spans="1:7" x14ac:dyDescent="0.2">
      <c r="A180">
        <v>3252</v>
      </c>
      <c r="B180" s="106" t="s">
        <v>3336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3271</v>
      </c>
      <c r="B181" s="106" t="s">
        <v>779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3280</v>
      </c>
      <c r="B182" s="106" t="s">
        <v>1489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">
      <c r="A183">
        <v>3284</v>
      </c>
      <c r="B183" s="106" t="s">
        <v>3911</v>
      </c>
      <c r="C183">
        <v>0</v>
      </c>
      <c r="D183" t="s">
        <v>158</v>
      </c>
      <c r="E183" s="106" t="s">
        <v>158</v>
      </c>
      <c r="F183" t="s">
        <v>158</v>
      </c>
      <c r="G183" t="s">
        <v>158</v>
      </c>
    </row>
    <row r="184" spans="1:7" x14ac:dyDescent="0.2">
      <c r="A184">
        <v>3288</v>
      </c>
      <c r="B184" s="106" t="s">
        <v>2965</v>
      </c>
      <c r="C184">
        <v>0.1</v>
      </c>
      <c r="D184" s="106">
        <v>0.15</v>
      </c>
      <c r="E184">
        <v>0.05</v>
      </c>
      <c r="F184">
        <v>0.05</v>
      </c>
      <c r="G184">
        <v>0</v>
      </c>
    </row>
    <row r="185" spans="1:7" x14ac:dyDescent="0.2">
      <c r="A185">
        <v>3289</v>
      </c>
      <c r="B185" s="106" t="s">
        <v>780</v>
      </c>
      <c r="C185">
        <v>0.1</v>
      </c>
      <c r="D185" s="106">
        <v>0.15</v>
      </c>
      <c r="E185">
        <v>0.05</v>
      </c>
      <c r="F185">
        <v>0.05</v>
      </c>
      <c r="G185">
        <v>0.05</v>
      </c>
    </row>
    <row r="186" spans="1:7" x14ac:dyDescent="0.2">
      <c r="A186">
        <v>3291</v>
      </c>
      <c r="B186" s="106" t="s">
        <v>59</v>
      </c>
      <c r="C186">
        <v>0.1</v>
      </c>
      <c r="D186">
        <v>0.15</v>
      </c>
      <c r="E186">
        <v>0.05</v>
      </c>
      <c r="F186">
        <v>0.05</v>
      </c>
      <c r="G186">
        <v>0.05</v>
      </c>
    </row>
    <row r="187" spans="1:7" x14ac:dyDescent="0.2">
      <c r="A187">
        <v>3299</v>
      </c>
      <c r="B187" s="106" t="s">
        <v>781</v>
      </c>
      <c r="C187">
        <v>0.1</v>
      </c>
      <c r="D187">
        <v>0.15</v>
      </c>
      <c r="E187">
        <v>0.05</v>
      </c>
      <c r="F187">
        <v>0.05</v>
      </c>
      <c r="G187" s="106">
        <v>0.05</v>
      </c>
    </row>
    <row r="188" spans="1:7" x14ac:dyDescent="0.2">
      <c r="A188">
        <v>3349</v>
      </c>
      <c r="B188" s="106" t="s">
        <v>782</v>
      </c>
      <c r="C188">
        <v>0.9</v>
      </c>
      <c r="D188">
        <v>1.35</v>
      </c>
      <c r="E188">
        <v>0.45</v>
      </c>
      <c r="F188">
        <v>0.4</v>
      </c>
      <c r="G188">
        <v>0.4</v>
      </c>
    </row>
    <row r="189" spans="1:7" x14ac:dyDescent="0.2">
      <c r="A189">
        <v>3360</v>
      </c>
      <c r="B189" s="106" t="s">
        <v>1263</v>
      </c>
      <c r="C189">
        <v>0</v>
      </c>
      <c r="D189">
        <v>0</v>
      </c>
      <c r="E189">
        <v>0</v>
      </c>
      <c r="F189">
        <v>0.1</v>
      </c>
      <c r="G189">
        <v>0.1</v>
      </c>
    </row>
    <row r="190" spans="1:7" x14ac:dyDescent="0.2">
      <c r="A190">
        <v>3382</v>
      </c>
      <c r="B190" s="106" t="s">
        <v>783</v>
      </c>
      <c r="C190">
        <v>0.2</v>
      </c>
      <c r="D190">
        <v>0.3</v>
      </c>
      <c r="E190">
        <v>0.1</v>
      </c>
      <c r="F190">
        <v>0.1</v>
      </c>
      <c r="G190">
        <v>0.1</v>
      </c>
    </row>
    <row r="191" spans="1:7" x14ac:dyDescent="0.2">
      <c r="A191">
        <v>3387</v>
      </c>
      <c r="B191" s="106" t="s">
        <v>784</v>
      </c>
      <c r="C191">
        <v>0.1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3391</v>
      </c>
      <c r="B192" s="106" t="s">
        <v>785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3393</v>
      </c>
      <c r="B193" s="106" t="s">
        <v>786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3397</v>
      </c>
      <c r="B194" s="106" t="s">
        <v>787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3401</v>
      </c>
      <c r="B195" s="106" t="s">
        <v>788</v>
      </c>
      <c r="C195">
        <v>0.1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3405</v>
      </c>
      <c r="B196" s="106" t="s">
        <v>3337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3433</v>
      </c>
      <c r="B197" s="106" t="s">
        <v>3912</v>
      </c>
      <c r="C197">
        <v>0.1</v>
      </c>
      <c r="D197" t="s">
        <v>158</v>
      </c>
      <c r="E197" t="s">
        <v>158</v>
      </c>
      <c r="F197" t="s">
        <v>158</v>
      </c>
      <c r="G197" t="s">
        <v>158</v>
      </c>
    </row>
    <row r="198" spans="1:7" x14ac:dyDescent="0.2">
      <c r="A198">
        <v>3436</v>
      </c>
      <c r="B198" s="106" t="s">
        <v>3252</v>
      </c>
      <c r="C198">
        <v>0</v>
      </c>
      <c r="D198" s="106" t="s">
        <v>158</v>
      </c>
      <c r="E198" s="106" t="s">
        <v>158</v>
      </c>
      <c r="F198" s="106" t="s">
        <v>158</v>
      </c>
      <c r="G198" s="106">
        <v>0</v>
      </c>
    </row>
    <row r="199" spans="1:7" x14ac:dyDescent="0.2">
      <c r="A199">
        <v>3457</v>
      </c>
      <c r="B199" s="106" t="s">
        <v>789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3475</v>
      </c>
      <c r="B200" s="106" t="s">
        <v>2819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3484</v>
      </c>
      <c r="B201" s="106" t="s">
        <v>3913</v>
      </c>
      <c r="C201">
        <v>0</v>
      </c>
      <c r="D201" t="s">
        <v>158</v>
      </c>
      <c r="E201">
        <v>0</v>
      </c>
      <c r="F201" t="s">
        <v>158</v>
      </c>
      <c r="G201" s="106">
        <v>0</v>
      </c>
    </row>
    <row r="202" spans="1:7" x14ac:dyDescent="0.2">
      <c r="A202">
        <v>3529</v>
      </c>
      <c r="B202" s="106" t="s">
        <v>790</v>
      </c>
      <c r="C202">
        <v>0.1</v>
      </c>
      <c r="D202">
        <v>0</v>
      </c>
      <c r="E202">
        <v>0.05</v>
      </c>
      <c r="F202">
        <v>0</v>
      </c>
      <c r="G202" s="106">
        <v>0.05</v>
      </c>
    </row>
    <row r="203" spans="1:7" x14ac:dyDescent="0.2">
      <c r="A203">
        <v>3539</v>
      </c>
      <c r="B203" s="106" t="s">
        <v>3389</v>
      </c>
      <c r="C203">
        <v>0.1</v>
      </c>
      <c r="D203">
        <v>0.15</v>
      </c>
      <c r="E203">
        <v>0.05</v>
      </c>
      <c r="F203">
        <v>0.05</v>
      </c>
      <c r="G203">
        <v>0.05</v>
      </c>
    </row>
    <row r="204" spans="1:7" x14ac:dyDescent="0.2">
      <c r="A204">
        <v>3544</v>
      </c>
      <c r="B204" s="106" t="s">
        <v>791</v>
      </c>
      <c r="C204">
        <v>0</v>
      </c>
      <c r="D204">
        <v>0</v>
      </c>
      <c r="E204" s="106">
        <v>0</v>
      </c>
      <c r="F204">
        <v>0.05</v>
      </c>
      <c r="G204" s="106">
        <v>0.05</v>
      </c>
    </row>
    <row r="205" spans="1:7" x14ac:dyDescent="0.2">
      <c r="A205">
        <v>3546</v>
      </c>
      <c r="B205" s="106" t="s">
        <v>3447</v>
      </c>
      <c r="C205">
        <v>0</v>
      </c>
      <c r="D205">
        <v>0</v>
      </c>
      <c r="E205" s="106">
        <v>0</v>
      </c>
      <c r="F205" t="s">
        <v>158</v>
      </c>
      <c r="G205" s="106" t="s">
        <v>158</v>
      </c>
    </row>
    <row r="206" spans="1:7" x14ac:dyDescent="0.2">
      <c r="A206">
        <v>3547</v>
      </c>
      <c r="B206" s="106" t="s">
        <v>792</v>
      </c>
      <c r="C206">
        <v>0.1</v>
      </c>
      <c r="D206" s="106">
        <v>0.15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3553</v>
      </c>
      <c r="B207" s="106" t="s">
        <v>3914</v>
      </c>
      <c r="C207">
        <v>0</v>
      </c>
      <c r="D207" s="106" t="s">
        <v>158</v>
      </c>
      <c r="E207" t="s">
        <v>158</v>
      </c>
      <c r="F207" s="106" t="s">
        <v>158</v>
      </c>
      <c r="G207" s="106" t="s">
        <v>158</v>
      </c>
    </row>
    <row r="208" spans="1:7" x14ac:dyDescent="0.2">
      <c r="A208">
        <v>3561</v>
      </c>
      <c r="B208" s="106" t="s">
        <v>2803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3569</v>
      </c>
      <c r="B209" s="106" t="s">
        <v>3131</v>
      </c>
      <c r="C209">
        <v>0.1</v>
      </c>
      <c r="D209">
        <v>0.15</v>
      </c>
      <c r="E209">
        <v>0</v>
      </c>
      <c r="F209">
        <v>0</v>
      </c>
      <c r="G209">
        <v>0</v>
      </c>
    </row>
    <row r="210" spans="1:7" x14ac:dyDescent="0.2">
      <c r="A210">
        <v>3571</v>
      </c>
      <c r="B210" s="106" t="s">
        <v>3915</v>
      </c>
      <c r="C210">
        <v>0.1</v>
      </c>
      <c r="D210" t="s">
        <v>158</v>
      </c>
      <c r="E210" t="s">
        <v>158</v>
      </c>
      <c r="F210" s="106" t="s">
        <v>158</v>
      </c>
      <c r="G210" s="106" t="s">
        <v>158</v>
      </c>
    </row>
    <row r="211" spans="1:7" x14ac:dyDescent="0.2">
      <c r="A211">
        <v>3580</v>
      </c>
      <c r="B211" s="106" t="s">
        <v>793</v>
      </c>
      <c r="C211">
        <v>0.1</v>
      </c>
      <c r="D211">
        <v>0.15</v>
      </c>
      <c r="E211" s="106">
        <v>0.05</v>
      </c>
      <c r="F211">
        <v>0.05</v>
      </c>
      <c r="G211">
        <v>0.05</v>
      </c>
    </row>
    <row r="212" spans="1:7" x14ac:dyDescent="0.2">
      <c r="A212">
        <v>3591</v>
      </c>
      <c r="B212" s="106" t="s">
        <v>794</v>
      </c>
      <c r="C212">
        <v>0.1</v>
      </c>
      <c r="D212">
        <v>0.15</v>
      </c>
      <c r="E212">
        <v>0.05</v>
      </c>
      <c r="F212">
        <v>0.05</v>
      </c>
      <c r="G212">
        <v>0.05</v>
      </c>
    </row>
    <row r="213" spans="1:7" x14ac:dyDescent="0.2">
      <c r="A213">
        <v>3606</v>
      </c>
      <c r="B213" s="106" t="s">
        <v>795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">
      <c r="A214">
        <v>3612</v>
      </c>
      <c r="B214" s="106" t="s">
        <v>3448</v>
      </c>
      <c r="C214">
        <v>0</v>
      </c>
      <c r="D214">
        <v>0</v>
      </c>
      <c r="E214">
        <v>0</v>
      </c>
      <c r="F214" t="s">
        <v>158</v>
      </c>
      <c r="G214" t="s">
        <v>158</v>
      </c>
    </row>
    <row r="215" spans="1:7" x14ac:dyDescent="0.2">
      <c r="A215">
        <v>3627</v>
      </c>
      <c r="B215" s="106" t="s">
        <v>796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3632</v>
      </c>
      <c r="B216" s="106" t="s">
        <v>3916</v>
      </c>
      <c r="C216">
        <v>0</v>
      </c>
      <c r="D216" t="s">
        <v>158</v>
      </c>
      <c r="E216" t="s">
        <v>158</v>
      </c>
      <c r="F216" t="s">
        <v>158</v>
      </c>
      <c r="G216" t="s">
        <v>158</v>
      </c>
    </row>
    <row r="217" spans="1:7" x14ac:dyDescent="0.2">
      <c r="A217">
        <v>3635</v>
      </c>
      <c r="B217" s="106" t="s">
        <v>47</v>
      </c>
      <c r="C217">
        <v>0.2</v>
      </c>
      <c r="D217">
        <v>0.3</v>
      </c>
      <c r="E217">
        <v>0</v>
      </c>
      <c r="F217">
        <v>0.05</v>
      </c>
      <c r="G217">
        <v>0.05</v>
      </c>
    </row>
    <row r="218" spans="1:7" x14ac:dyDescent="0.2">
      <c r="A218">
        <v>3636</v>
      </c>
      <c r="B218" s="106" t="s">
        <v>3917</v>
      </c>
      <c r="C218">
        <v>0</v>
      </c>
      <c r="D218" t="s">
        <v>158</v>
      </c>
      <c r="E218" t="s">
        <v>158</v>
      </c>
      <c r="F218" t="s">
        <v>158</v>
      </c>
      <c r="G218" t="s">
        <v>158</v>
      </c>
    </row>
    <row r="219" spans="1:7" x14ac:dyDescent="0.2">
      <c r="A219">
        <v>3640</v>
      </c>
      <c r="B219" s="106" t="s">
        <v>797</v>
      </c>
      <c r="C219">
        <v>0.1</v>
      </c>
      <c r="D219">
        <v>0.15</v>
      </c>
      <c r="E219">
        <v>0.05</v>
      </c>
      <c r="F219">
        <v>0.05</v>
      </c>
      <c r="G219">
        <v>0.05</v>
      </c>
    </row>
    <row r="220" spans="1:7" x14ac:dyDescent="0.2">
      <c r="A220">
        <v>3648</v>
      </c>
      <c r="B220" s="106" t="s">
        <v>798</v>
      </c>
      <c r="C220">
        <v>0.1</v>
      </c>
      <c r="D220">
        <v>0.15</v>
      </c>
      <c r="E220">
        <v>0.05</v>
      </c>
      <c r="F220">
        <v>0.05</v>
      </c>
      <c r="G220" s="106">
        <v>0.05</v>
      </c>
    </row>
    <row r="221" spans="1:7" x14ac:dyDescent="0.2">
      <c r="A221">
        <v>3655</v>
      </c>
      <c r="B221" s="106" t="s">
        <v>799</v>
      </c>
      <c r="C221">
        <v>0.2</v>
      </c>
      <c r="D221">
        <v>0.3</v>
      </c>
      <c r="E221">
        <v>0.1</v>
      </c>
      <c r="F221">
        <v>0.15</v>
      </c>
      <c r="G221" s="106">
        <v>12.6</v>
      </c>
    </row>
    <row r="222" spans="1:7" x14ac:dyDescent="0.2">
      <c r="A222">
        <v>3656</v>
      </c>
      <c r="B222" s="106" t="s">
        <v>800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3659</v>
      </c>
      <c r="B223" s="106" t="s">
        <v>801</v>
      </c>
      <c r="C223">
        <v>0.1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3660</v>
      </c>
      <c r="B224" s="106" t="s">
        <v>802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3661</v>
      </c>
      <c r="B225" s="106" t="s">
        <v>803</v>
      </c>
      <c r="C225">
        <v>0.3</v>
      </c>
      <c r="D225" s="106">
        <v>0.6</v>
      </c>
      <c r="E225">
        <v>0.1</v>
      </c>
      <c r="F225">
        <v>0.1</v>
      </c>
      <c r="G225" s="106">
        <v>0.1</v>
      </c>
    </row>
    <row r="226" spans="1:7" x14ac:dyDescent="0.2">
      <c r="A226">
        <v>3662</v>
      </c>
      <c r="B226" s="106" t="s">
        <v>804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3667</v>
      </c>
      <c r="B227" s="106" t="s">
        <v>2881</v>
      </c>
      <c r="C227">
        <v>0.1</v>
      </c>
      <c r="D227">
        <v>0.15</v>
      </c>
      <c r="E227">
        <v>0.05</v>
      </c>
      <c r="F227">
        <v>0</v>
      </c>
      <c r="G227">
        <v>0</v>
      </c>
    </row>
    <row r="228" spans="1:7" x14ac:dyDescent="0.2">
      <c r="A228">
        <v>3668</v>
      </c>
      <c r="B228" s="106" t="s">
        <v>805</v>
      </c>
      <c r="C228">
        <v>0</v>
      </c>
      <c r="D228">
        <v>0.15</v>
      </c>
      <c r="E228">
        <v>0.05</v>
      </c>
      <c r="F228">
        <v>0.05</v>
      </c>
      <c r="G228">
        <v>0.05</v>
      </c>
    </row>
    <row r="229" spans="1:7" x14ac:dyDescent="0.2">
      <c r="A229">
        <v>3678</v>
      </c>
      <c r="B229" s="106" t="s">
        <v>3918</v>
      </c>
      <c r="C229">
        <v>0</v>
      </c>
      <c r="D229" t="s">
        <v>158</v>
      </c>
      <c r="E229" t="s">
        <v>158</v>
      </c>
      <c r="F229" t="s">
        <v>158</v>
      </c>
      <c r="G229" t="s">
        <v>158</v>
      </c>
    </row>
    <row r="230" spans="1:7" x14ac:dyDescent="0.2">
      <c r="A230">
        <v>3681</v>
      </c>
      <c r="B230" s="106" t="s">
        <v>2882</v>
      </c>
      <c r="C230">
        <v>0.1</v>
      </c>
      <c r="D230">
        <v>0</v>
      </c>
      <c r="E230">
        <v>0.05</v>
      </c>
      <c r="F230">
        <v>0.05</v>
      </c>
      <c r="G230">
        <v>0.05</v>
      </c>
    </row>
    <row r="231" spans="1:7" x14ac:dyDescent="0.2">
      <c r="A231">
        <v>3694</v>
      </c>
      <c r="B231" s="106" t="s">
        <v>806</v>
      </c>
      <c r="C231">
        <v>0.3</v>
      </c>
      <c r="D231">
        <v>0.3</v>
      </c>
      <c r="E231">
        <v>0.1</v>
      </c>
      <c r="F231">
        <v>0.1</v>
      </c>
      <c r="G231">
        <v>0.1</v>
      </c>
    </row>
    <row r="232" spans="1:7" x14ac:dyDescent="0.2">
      <c r="A232">
        <v>3697</v>
      </c>
      <c r="B232" s="106" t="s">
        <v>3449</v>
      </c>
      <c r="C232">
        <v>0</v>
      </c>
      <c r="D232">
        <v>0</v>
      </c>
      <c r="E232">
        <v>0</v>
      </c>
      <c r="F232" t="s">
        <v>158</v>
      </c>
      <c r="G232">
        <v>0</v>
      </c>
    </row>
    <row r="233" spans="1:7" x14ac:dyDescent="0.2">
      <c r="A233">
        <v>3708</v>
      </c>
      <c r="B233" s="106" t="s">
        <v>807</v>
      </c>
      <c r="C233">
        <v>0.2</v>
      </c>
      <c r="D233" s="106">
        <v>0.3</v>
      </c>
      <c r="E233">
        <v>0.1</v>
      </c>
      <c r="F233">
        <v>0.1</v>
      </c>
      <c r="G233">
        <v>0.1</v>
      </c>
    </row>
    <row r="234" spans="1:7" x14ac:dyDescent="0.2">
      <c r="A234">
        <v>3738</v>
      </c>
      <c r="B234" s="106" t="s">
        <v>3132</v>
      </c>
      <c r="C234">
        <v>0.1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3762</v>
      </c>
      <c r="B235" s="106" t="s">
        <v>3070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3774</v>
      </c>
      <c r="B236" s="106" t="s">
        <v>808</v>
      </c>
      <c r="C236">
        <v>0</v>
      </c>
      <c r="D236" s="106">
        <v>0</v>
      </c>
      <c r="E236" s="106">
        <v>0</v>
      </c>
      <c r="F236" s="106">
        <v>0</v>
      </c>
      <c r="G236" s="106">
        <v>0.05</v>
      </c>
    </row>
    <row r="237" spans="1:7" x14ac:dyDescent="0.2">
      <c r="A237">
        <v>3788</v>
      </c>
      <c r="B237" s="106" t="s">
        <v>3569</v>
      </c>
      <c r="C237">
        <v>0</v>
      </c>
      <c r="D237" s="106">
        <v>0</v>
      </c>
      <c r="E237" t="s">
        <v>158</v>
      </c>
      <c r="F237" s="106" t="s">
        <v>158</v>
      </c>
      <c r="G237" s="106" t="s">
        <v>158</v>
      </c>
    </row>
    <row r="238" spans="1:7" x14ac:dyDescent="0.2">
      <c r="A238">
        <v>3843</v>
      </c>
      <c r="B238" s="106" t="s">
        <v>1264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3861</v>
      </c>
      <c r="B239" s="106" t="s">
        <v>37</v>
      </c>
      <c r="C239">
        <v>0</v>
      </c>
      <c r="D239" t="s">
        <v>158</v>
      </c>
      <c r="E239">
        <v>0</v>
      </c>
      <c r="F239" t="s">
        <v>158</v>
      </c>
      <c r="G239">
        <v>0</v>
      </c>
    </row>
    <row r="240" spans="1:7" x14ac:dyDescent="0.2">
      <c r="A240">
        <v>3865</v>
      </c>
      <c r="B240" s="106" t="s">
        <v>2867</v>
      </c>
      <c r="C240">
        <v>0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3878</v>
      </c>
      <c r="B241" s="106" t="s">
        <v>809</v>
      </c>
      <c r="C241">
        <v>0.1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3880</v>
      </c>
      <c r="B242" s="106" t="s">
        <v>2820</v>
      </c>
      <c r="C242">
        <v>0.1</v>
      </c>
      <c r="D242">
        <v>0.15</v>
      </c>
      <c r="E242">
        <v>0.05</v>
      </c>
      <c r="F242">
        <v>0.05</v>
      </c>
      <c r="G242">
        <v>0.05</v>
      </c>
    </row>
    <row r="243" spans="1:7" x14ac:dyDescent="0.2">
      <c r="A243">
        <v>3916</v>
      </c>
      <c r="B243" s="106" t="s">
        <v>3919</v>
      </c>
      <c r="C243">
        <v>0</v>
      </c>
      <c r="D243" t="s">
        <v>158</v>
      </c>
      <c r="E243">
        <v>0</v>
      </c>
      <c r="F243">
        <v>0</v>
      </c>
      <c r="G243">
        <v>0</v>
      </c>
    </row>
    <row r="244" spans="1:7" x14ac:dyDescent="0.2">
      <c r="A244">
        <v>3919</v>
      </c>
      <c r="B244" s="106" t="s">
        <v>3016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3921</v>
      </c>
      <c r="B245" s="106" t="s">
        <v>1490</v>
      </c>
      <c r="C245">
        <v>0</v>
      </c>
      <c r="D245" s="106">
        <v>0</v>
      </c>
      <c r="E245" s="106">
        <v>0.05</v>
      </c>
      <c r="F245" s="106">
        <v>0.05</v>
      </c>
      <c r="G245" s="106">
        <v>0.05</v>
      </c>
    </row>
    <row r="246" spans="1:7" x14ac:dyDescent="0.2">
      <c r="A246">
        <v>3928</v>
      </c>
      <c r="B246" s="106" t="s">
        <v>1265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3950</v>
      </c>
      <c r="B247" s="106" t="s">
        <v>1266</v>
      </c>
      <c r="C247">
        <v>0.2</v>
      </c>
      <c r="D247">
        <v>0.3</v>
      </c>
      <c r="E247">
        <v>0.1</v>
      </c>
      <c r="F247">
        <v>0.1</v>
      </c>
      <c r="G247" s="106">
        <v>0.1</v>
      </c>
    </row>
    <row r="248" spans="1:7" x14ac:dyDescent="0.2">
      <c r="A248">
        <v>3963</v>
      </c>
      <c r="B248" s="106" t="s">
        <v>3920</v>
      </c>
      <c r="C248">
        <v>0</v>
      </c>
      <c r="D248" t="s">
        <v>158</v>
      </c>
      <c r="E248">
        <v>0</v>
      </c>
      <c r="F248">
        <v>0</v>
      </c>
      <c r="G248" s="106">
        <v>0</v>
      </c>
    </row>
    <row r="249" spans="1:7" x14ac:dyDescent="0.2">
      <c r="A249">
        <v>3964</v>
      </c>
      <c r="B249" s="106" t="s">
        <v>810</v>
      </c>
      <c r="C249">
        <v>0.1</v>
      </c>
      <c r="D249">
        <v>0.15</v>
      </c>
      <c r="E249" s="106">
        <v>0.05</v>
      </c>
      <c r="F249">
        <v>0.05</v>
      </c>
      <c r="G249" s="106">
        <v>0.05</v>
      </c>
    </row>
    <row r="250" spans="1:7" x14ac:dyDescent="0.2">
      <c r="A250">
        <v>3983</v>
      </c>
      <c r="B250" s="106" t="s">
        <v>811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3996</v>
      </c>
      <c r="B251" s="106" t="s">
        <v>812</v>
      </c>
      <c r="C251">
        <v>0.1</v>
      </c>
      <c r="D251" s="106">
        <v>0.15</v>
      </c>
      <c r="E251" s="106">
        <v>0.05</v>
      </c>
      <c r="F251" s="106">
        <v>0.05</v>
      </c>
      <c r="G251" s="106">
        <v>0.05</v>
      </c>
    </row>
    <row r="252" spans="1:7" x14ac:dyDescent="0.2">
      <c r="A252">
        <v>4021</v>
      </c>
      <c r="B252" s="106" t="s">
        <v>3071</v>
      </c>
      <c r="C252">
        <v>0.2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4025</v>
      </c>
      <c r="B253" s="106" t="s">
        <v>813</v>
      </c>
      <c r="C253">
        <v>0.2</v>
      </c>
      <c r="D253">
        <v>0.3</v>
      </c>
      <c r="E253">
        <v>0.1</v>
      </c>
      <c r="F253">
        <v>0.1</v>
      </c>
      <c r="G253">
        <v>0.1</v>
      </c>
    </row>
    <row r="254" spans="1:7" x14ac:dyDescent="0.2">
      <c r="A254">
        <v>4031</v>
      </c>
      <c r="B254" s="106" t="s">
        <v>1491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4041</v>
      </c>
      <c r="B255" s="106" t="s">
        <v>814</v>
      </c>
      <c r="C255">
        <v>0.2</v>
      </c>
      <c r="D255" s="106">
        <v>0.3</v>
      </c>
      <c r="E255">
        <v>0.05</v>
      </c>
      <c r="F255" s="106">
        <v>0.05</v>
      </c>
      <c r="G255">
        <v>0.05</v>
      </c>
    </row>
    <row r="256" spans="1:7" x14ac:dyDescent="0.2">
      <c r="A256">
        <v>4042</v>
      </c>
      <c r="B256" s="106" t="s">
        <v>3285</v>
      </c>
      <c r="C256">
        <v>0.1</v>
      </c>
      <c r="D256">
        <v>0.15</v>
      </c>
      <c r="E256">
        <v>0.05</v>
      </c>
      <c r="F256" s="106">
        <v>0.05</v>
      </c>
      <c r="G256" s="106" t="s">
        <v>158</v>
      </c>
    </row>
    <row r="257" spans="1:7" x14ac:dyDescent="0.2">
      <c r="A257">
        <v>4044</v>
      </c>
      <c r="B257" s="106" t="s">
        <v>3072</v>
      </c>
      <c r="C257">
        <v>0.1</v>
      </c>
      <c r="D257" s="106">
        <v>0.15</v>
      </c>
      <c r="E257" s="106">
        <v>0.05</v>
      </c>
      <c r="F257" s="106">
        <v>0.05</v>
      </c>
      <c r="G257" s="106">
        <v>0.05</v>
      </c>
    </row>
    <row r="258" spans="1:7" x14ac:dyDescent="0.2">
      <c r="A258">
        <v>4045</v>
      </c>
      <c r="B258" s="106" t="s">
        <v>3338</v>
      </c>
      <c r="C258">
        <v>0.1</v>
      </c>
      <c r="D258">
        <v>0.15</v>
      </c>
      <c r="E258">
        <v>0.05</v>
      </c>
      <c r="F258">
        <v>0.05</v>
      </c>
      <c r="G258">
        <v>0.05</v>
      </c>
    </row>
    <row r="259" spans="1:7" x14ac:dyDescent="0.2">
      <c r="A259">
        <v>4047</v>
      </c>
      <c r="B259" s="106" t="s">
        <v>3450</v>
      </c>
      <c r="C259">
        <v>0.1</v>
      </c>
      <c r="D259">
        <v>0</v>
      </c>
      <c r="E259" s="106">
        <v>0</v>
      </c>
      <c r="F259" s="106" t="s">
        <v>158</v>
      </c>
      <c r="G259" s="106">
        <v>0</v>
      </c>
    </row>
    <row r="260" spans="1:7" x14ac:dyDescent="0.2">
      <c r="A260">
        <v>4062</v>
      </c>
      <c r="B260" s="106" t="s">
        <v>232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4063</v>
      </c>
      <c r="B261" s="106" t="s">
        <v>3339</v>
      </c>
      <c r="C261">
        <v>0.5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4064</v>
      </c>
      <c r="B262" s="106" t="s">
        <v>3921</v>
      </c>
      <c r="C262">
        <v>0</v>
      </c>
      <c r="D262" t="s">
        <v>158</v>
      </c>
      <c r="E262">
        <v>0</v>
      </c>
      <c r="F262" t="s">
        <v>158</v>
      </c>
      <c r="G262">
        <v>0</v>
      </c>
    </row>
    <row r="263" spans="1:7" x14ac:dyDescent="0.2">
      <c r="A263">
        <v>4092</v>
      </c>
      <c r="B263" s="106" t="s">
        <v>816</v>
      </c>
      <c r="C263">
        <v>0.2</v>
      </c>
      <c r="D263" s="106">
        <v>0.3</v>
      </c>
      <c r="E263" s="106">
        <v>0.1</v>
      </c>
      <c r="F263" s="106">
        <v>0.1</v>
      </c>
      <c r="G263" s="106">
        <v>0.1</v>
      </c>
    </row>
    <row r="264" spans="1:7" x14ac:dyDescent="0.2">
      <c r="A264">
        <v>4100</v>
      </c>
      <c r="B264" s="106" t="s">
        <v>817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4112</v>
      </c>
      <c r="B265" s="106" t="s">
        <v>818</v>
      </c>
      <c r="C265">
        <v>0.2</v>
      </c>
      <c r="D265" s="106">
        <v>0.3</v>
      </c>
      <c r="E265" s="106">
        <v>0.1</v>
      </c>
      <c r="F265" s="106">
        <v>0.1</v>
      </c>
      <c r="G265" s="106">
        <v>0.1</v>
      </c>
    </row>
    <row r="266" spans="1:7" x14ac:dyDescent="0.2">
      <c r="A266">
        <v>4114</v>
      </c>
      <c r="B266" s="106" t="s">
        <v>3133</v>
      </c>
      <c r="C266">
        <v>0.1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4116</v>
      </c>
      <c r="B267" s="106" t="s">
        <v>3570</v>
      </c>
      <c r="C267">
        <v>0</v>
      </c>
      <c r="D267">
        <v>0</v>
      </c>
      <c r="E267" t="s">
        <v>158</v>
      </c>
      <c r="F267" t="s">
        <v>158</v>
      </c>
      <c r="G267">
        <v>0</v>
      </c>
    </row>
    <row r="268" spans="1:7" x14ac:dyDescent="0.2">
      <c r="A268">
        <v>4151</v>
      </c>
      <c r="B268" s="106" t="s">
        <v>2793</v>
      </c>
      <c r="C268">
        <v>0.1</v>
      </c>
      <c r="D268">
        <v>0.15</v>
      </c>
      <c r="E268">
        <v>0.05</v>
      </c>
      <c r="F268">
        <v>0.05</v>
      </c>
      <c r="G268">
        <v>0.05</v>
      </c>
    </row>
    <row r="269" spans="1:7" x14ac:dyDescent="0.2">
      <c r="A269">
        <v>4182</v>
      </c>
      <c r="B269" s="106" t="s">
        <v>48</v>
      </c>
      <c r="C269">
        <v>0.1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4183</v>
      </c>
      <c r="B270" s="106" t="s">
        <v>3187</v>
      </c>
      <c r="C270">
        <v>0</v>
      </c>
      <c r="D270" s="106" t="s">
        <v>158</v>
      </c>
      <c r="E270" s="106" t="s">
        <v>158</v>
      </c>
      <c r="F270" s="106" t="s">
        <v>158</v>
      </c>
      <c r="G270" s="106" t="s">
        <v>158</v>
      </c>
    </row>
    <row r="271" spans="1:7" x14ac:dyDescent="0.2">
      <c r="A271">
        <v>4185</v>
      </c>
      <c r="B271" s="106" t="s">
        <v>3629</v>
      </c>
      <c r="C271">
        <v>0</v>
      </c>
      <c r="D271" s="106" t="s">
        <v>158</v>
      </c>
      <c r="E271" s="106" t="s">
        <v>158</v>
      </c>
      <c r="F271" s="106" t="s">
        <v>158</v>
      </c>
      <c r="G271" s="106" t="s">
        <v>158</v>
      </c>
    </row>
    <row r="272" spans="1:7" x14ac:dyDescent="0.2">
      <c r="A272">
        <v>4186</v>
      </c>
      <c r="B272" s="106" t="s">
        <v>819</v>
      </c>
      <c r="C272">
        <v>0.2</v>
      </c>
      <c r="D272">
        <v>0.3</v>
      </c>
      <c r="E272">
        <v>0.1</v>
      </c>
      <c r="F272">
        <v>0.1</v>
      </c>
      <c r="G272">
        <v>0.1</v>
      </c>
    </row>
    <row r="273" spans="1:7" x14ac:dyDescent="0.2">
      <c r="A273">
        <v>4187</v>
      </c>
      <c r="B273" s="106" t="s">
        <v>1267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4188</v>
      </c>
      <c r="B274" s="106" t="s">
        <v>3208</v>
      </c>
      <c r="C274">
        <v>0</v>
      </c>
      <c r="D274" s="106" t="s">
        <v>158</v>
      </c>
      <c r="E274" t="s">
        <v>158</v>
      </c>
      <c r="F274" s="106" t="s">
        <v>158</v>
      </c>
      <c r="G274" s="106">
        <v>0</v>
      </c>
    </row>
    <row r="275" spans="1:7" x14ac:dyDescent="0.2">
      <c r="A275">
        <v>4189</v>
      </c>
      <c r="B275" s="106" t="s">
        <v>3922</v>
      </c>
      <c r="C275">
        <v>0</v>
      </c>
      <c r="D275" t="s">
        <v>158</v>
      </c>
      <c r="E275" t="s">
        <v>158</v>
      </c>
      <c r="F275" t="s">
        <v>158</v>
      </c>
      <c r="G275" t="s">
        <v>158</v>
      </c>
    </row>
    <row r="276" spans="1:7" x14ac:dyDescent="0.2">
      <c r="A276">
        <v>4202</v>
      </c>
      <c r="B276" s="106" t="s">
        <v>49</v>
      </c>
      <c r="C276">
        <v>0.1</v>
      </c>
      <c r="D276">
        <v>0.15</v>
      </c>
      <c r="E276">
        <v>0</v>
      </c>
      <c r="F276">
        <v>0</v>
      </c>
      <c r="G276">
        <v>0</v>
      </c>
    </row>
    <row r="277" spans="1:7" x14ac:dyDescent="0.2">
      <c r="A277">
        <v>4203</v>
      </c>
      <c r="B277" s="106" t="s">
        <v>820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4204</v>
      </c>
      <c r="B278" s="106" t="s">
        <v>230</v>
      </c>
      <c r="C278">
        <v>0.1</v>
      </c>
      <c r="D278">
        <v>0.15</v>
      </c>
      <c r="E278">
        <v>0</v>
      </c>
      <c r="F278">
        <v>0</v>
      </c>
      <c r="G278">
        <v>0.05</v>
      </c>
    </row>
    <row r="279" spans="1:7" x14ac:dyDescent="0.2">
      <c r="A279">
        <v>4205</v>
      </c>
      <c r="B279" s="106" t="s">
        <v>3134</v>
      </c>
      <c r="C279">
        <v>0.1</v>
      </c>
      <c r="D279">
        <v>0</v>
      </c>
      <c r="E279">
        <v>0</v>
      </c>
      <c r="F279" t="s">
        <v>158</v>
      </c>
      <c r="G279" s="106">
        <v>0</v>
      </c>
    </row>
    <row r="280" spans="1:7" x14ac:dyDescent="0.2">
      <c r="A280">
        <v>4208</v>
      </c>
      <c r="B280" s="106" t="s">
        <v>3185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4212</v>
      </c>
      <c r="B281" s="106" t="s">
        <v>821</v>
      </c>
      <c r="C281">
        <v>0.1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4216</v>
      </c>
      <c r="B282" s="106" t="s">
        <v>3451</v>
      </c>
      <c r="C282">
        <v>0</v>
      </c>
      <c r="D282">
        <v>0</v>
      </c>
      <c r="E282">
        <v>0</v>
      </c>
      <c r="F282" t="s">
        <v>158</v>
      </c>
      <c r="G282">
        <v>0.05</v>
      </c>
    </row>
    <row r="283" spans="1:7" x14ac:dyDescent="0.2">
      <c r="A283">
        <v>4218</v>
      </c>
      <c r="B283" s="106" t="s">
        <v>3571</v>
      </c>
      <c r="C283">
        <v>0</v>
      </c>
      <c r="D283">
        <v>0</v>
      </c>
      <c r="E283" t="s">
        <v>158</v>
      </c>
      <c r="F283">
        <v>0</v>
      </c>
      <c r="G283">
        <v>0</v>
      </c>
    </row>
    <row r="284" spans="1:7" x14ac:dyDescent="0.2">
      <c r="A284">
        <v>4245</v>
      </c>
      <c r="B284" s="106" t="s">
        <v>3923</v>
      </c>
      <c r="C284">
        <v>0</v>
      </c>
      <c r="D284" t="s">
        <v>158</v>
      </c>
      <c r="E284" t="s">
        <v>158</v>
      </c>
      <c r="F284">
        <v>0</v>
      </c>
      <c r="G284" t="s">
        <v>158</v>
      </c>
    </row>
    <row r="285" spans="1:7" x14ac:dyDescent="0.2">
      <c r="A285">
        <v>4246</v>
      </c>
      <c r="B285" s="106" t="s">
        <v>3390</v>
      </c>
      <c r="C285">
        <v>0</v>
      </c>
      <c r="D285">
        <v>0</v>
      </c>
      <c r="E285">
        <v>0</v>
      </c>
      <c r="F285">
        <v>0</v>
      </c>
      <c r="G285" t="s">
        <v>158</v>
      </c>
    </row>
    <row r="286" spans="1:7" x14ac:dyDescent="0.2">
      <c r="A286">
        <v>4272</v>
      </c>
      <c r="B286" s="106" t="s">
        <v>2966</v>
      </c>
      <c r="C286">
        <v>0.1</v>
      </c>
      <c r="D286">
        <v>0.15</v>
      </c>
      <c r="E286">
        <v>0.05</v>
      </c>
      <c r="F286">
        <v>0</v>
      </c>
      <c r="G286">
        <v>0.05</v>
      </c>
    </row>
    <row r="287" spans="1:7" x14ac:dyDescent="0.2">
      <c r="A287">
        <v>4286</v>
      </c>
      <c r="B287" s="106" t="s">
        <v>822</v>
      </c>
      <c r="C287">
        <v>0.1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4290</v>
      </c>
      <c r="B288" s="106" t="s">
        <v>2987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4298</v>
      </c>
      <c r="B289" s="106" t="s">
        <v>2967</v>
      </c>
      <c r="C289">
        <v>0.1</v>
      </c>
      <c r="D289">
        <v>0.15</v>
      </c>
      <c r="E289" s="106">
        <v>0.05</v>
      </c>
      <c r="F289" s="106">
        <v>0.05</v>
      </c>
      <c r="G289" s="106">
        <v>0.05</v>
      </c>
    </row>
    <row r="290" spans="1:7" x14ac:dyDescent="0.2">
      <c r="A290">
        <v>4299</v>
      </c>
      <c r="B290" s="106" t="s">
        <v>823</v>
      </c>
      <c r="C290">
        <v>0.1</v>
      </c>
      <c r="D290">
        <v>0.15</v>
      </c>
      <c r="E290">
        <v>0.05</v>
      </c>
      <c r="F290">
        <v>0.05</v>
      </c>
      <c r="G290">
        <v>0.05</v>
      </c>
    </row>
    <row r="291" spans="1:7" x14ac:dyDescent="0.2">
      <c r="A291">
        <v>4307</v>
      </c>
      <c r="B291" s="106" t="s">
        <v>3340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4310</v>
      </c>
      <c r="B292" s="106" t="s">
        <v>824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4321</v>
      </c>
      <c r="B293" s="106" t="s">
        <v>3685</v>
      </c>
      <c r="C293">
        <v>0</v>
      </c>
      <c r="D293" t="s">
        <v>158</v>
      </c>
      <c r="E293">
        <v>0</v>
      </c>
      <c r="F293" t="s">
        <v>158</v>
      </c>
      <c r="G293">
        <v>0</v>
      </c>
    </row>
    <row r="294" spans="1:7" x14ac:dyDescent="0.2">
      <c r="A294">
        <v>4324</v>
      </c>
      <c r="B294" s="106" t="s">
        <v>3924</v>
      </c>
      <c r="C294">
        <v>0</v>
      </c>
      <c r="D294" t="s">
        <v>158</v>
      </c>
      <c r="E294" t="s">
        <v>158</v>
      </c>
      <c r="F294" t="s">
        <v>158</v>
      </c>
      <c r="G294" t="s">
        <v>158</v>
      </c>
    </row>
    <row r="295" spans="1:7" x14ac:dyDescent="0.2">
      <c r="A295">
        <v>4337</v>
      </c>
      <c r="B295" s="106" t="s">
        <v>825</v>
      </c>
      <c r="C295">
        <v>0.2</v>
      </c>
      <c r="D295">
        <v>0.3</v>
      </c>
      <c r="E295">
        <v>0.1</v>
      </c>
      <c r="F295">
        <v>0.1</v>
      </c>
      <c r="G295">
        <v>0.1</v>
      </c>
    </row>
    <row r="296" spans="1:7" x14ac:dyDescent="0.2">
      <c r="A296">
        <v>4344</v>
      </c>
      <c r="B296" s="106" t="s">
        <v>826</v>
      </c>
      <c r="C296">
        <v>0</v>
      </c>
      <c r="D296">
        <v>0</v>
      </c>
      <c r="E296">
        <v>0.05</v>
      </c>
      <c r="F296">
        <v>0</v>
      </c>
      <c r="G296">
        <v>0.05</v>
      </c>
    </row>
    <row r="297" spans="1:7" x14ac:dyDescent="0.2">
      <c r="A297">
        <v>4348</v>
      </c>
      <c r="B297" s="106" t="s">
        <v>3135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4368</v>
      </c>
      <c r="B298" s="106" t="s">
        <v>3572</v>
      </c>
      <c r="C298">
        <v>0</v>
      </c>
      <c r="D298">
        <v>0</v>
      </c>
      <c r="E298" t="s">
        <v>158</v>
      </c>
      <c r="F298" s="106">
        <v>0</v>
      </c>
      <c r="G298" s="106">
        <v>0</v>
      </c>
    </row>
    <row r="299" spans="1:7" x14ac:dyDescent="0.2">
      <c r="A299">
        <v>4403</v>
      </c>
      <c r="B299" s="106" t="s">
        <v>2804</v>
      </c>
      <c r="C299">
        <v>0</v>
      </c>
      <c r="D299">
        <v>0</v>
      </c>
      <c r="E299">
        <v>0.1</v>
      </c>
      <c r="F299">
        <v>0.1</v>
      </c>
      <c r="G299" s="106">
        <v>0.1</v>
      </c>
    </row>
    <row r="300" spans="1:7" x14ac:dyDescent="0.2">
      <c r="A300">
        <v>4410</v>
      </c>
      <c r="B300" s="106" t="s">
        <v>3573</v>
      </c>
      <c r="C300">
        <v>0</v>
      </c>
      <c r="D300">
        <v>0</v>
      </c>
      <c r="E300" t="s">
        <v>158</v>
      </c>
      <c r="F300">
        <v>0</v>
      </c>
      <c r="G300" s="106">
        <v>0</v>
      </c>
    </row>
    <row r="301" spans="1:7" x14ac:dyDescent="0.2">
      <c r="A301">
        <v>4452</v>
      </c>
      <c r="B301" s="106" t="s">
        <v>3226</v>
      </c>
      <c r="C301">
        <v>0</v>
      </c>
      <c r="D301" t="s">
        <v>158</v>
      </c>
      <c r="E301" s="106">
        <v>0</v>
      </c>
      <c r="F301">
        <v>0</v>
      </c>
      <c r="G301" s="106">
        <v>0</v>
      </c>
    </row>
    <row r="302" spans="1:7" x14ac:dyDescent="0.2">
      <c r="A302">
        <v>4461</v>
      </c>
      <c r="B302" s="106" t="s">
        <v>827</v>
      </c>
      <c r="C302">
        <v>0.2</v>
      </c>
      <c r="D302">
        <v>0.3</v>
      </c>
      <c r="E302" s="106">
        <v>0.1</v>
      </c>
      <c r="F302">
        <v>0.1</v>
      </c>
      <c r="G302" s="106">
        <v>0.1</v>
      </c>
    </row>
    <row r="303" spans="1:7" x14ac:dyDescent="0.2">
      <c r="A303">
        <v>4462</v>
      </c>
      <c r="B303" s="106" t="s">
        <v>1302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4503</v>
      </c>
      <c r="B304" s="106" t="s">
        <v>828</v>
      </c>
      <c r="C304">
        <v>0.1</v>
      </c>
      <c r="D304">
        <v>0</v>
      </c>
      <c r="E304">
        <v>0</v>
      </c>
      <c r="F304">
        <v>0</v>
      </c>
      <c r="G304">
        <v>0.05</v>
      </c>
    </row>
    <row r="305" spans="1:7" x14ac:dyDescent="0.2">
      <c r="A305">
        <v>4506</v>
      </c>
      <c r="B305" s="106" t="s">
        <v>3655</v>
      </c>
      <c r="C305">
        <v>0</v>
      </c>
      <c r="D305" s="106" t="s">
        <v>158</v>
      </c>
      <c r="E305" t="s">
        <v>158</v>
      </c>
      <c r="F305" t="s">
        <v>158</v>
      </c>
      <c r="G305" t="s">
        <v>158</v>
      </c>
    </row>
    <row r="306" spans="1:7" x14ac:dyDescent="0.2">
      <c r="A306">
        <v>4507</v>
      </c>
      <c r="B306" s="106" t="s">
        <v>3684</v>
      </c>
      <c r="C306">
        <v>0</v>
      </c>
      <c r="D306" s="106" t="s">
        <v>158</v>
      </c>
      <c r="E306" t="s">
        <v>158</v>
      </c>
      <c r="F306" t="s">
        <v>158</v>
      </c>
      <c r="G306" t="s">
        <v>158</v>
      </c>
    </row>
    <row r="307" spans="1:7" x14ac:dyDescent="0.2">
      <c r="A307">
        <v>4508</v>
      </c>
      <c r="B307" s="106" t="s">
        <v>223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4512</v>
      </c>
      <c r="B308" s="106" t="s">
        <v>3925</v>
      </c>
      <c r="C308">
        <v>0</v>
      </c>
      <c r="D308" t="s">
        <v>158</v>
      </c>
      <c r="E308">
        <v>0</v>
      </c>
      <c r="F308">
        <v>0</v>
      </c>
      <c r="G308">
        <v>0</v>
      </c>
    </row>
    <row r="309" spans="1:7" x14ac:dyDescent="0.2">
      <c r="A309">
        <v>4519</v>
      </c>
      <c r="B309" s="106" t="s">
        <v>538</v>
      </c>
      <c r="C309">
        <v>0.4</v>
      </c>
      <c r="D309">
        <v>0.6</v>
      </c>
      <c r="E309">
        <v>0.2</v>
      </c>
      <c r="F309">
        <v>0.2</v>
      </c>
      <c r="G309">
        <v>0.2</v>
      </c>
    </row>
    <row r="310" spans="1:7" x14ac:dyDescent="0.2">
      <c r="A310">
        <v>4521</v>
      </c>
      <c r="B310" s="106" t="s">
        <v>829</v>
      </c>
      <c r="C310">
        <v>0.3</v>
      </c>
      <c r="D310">
        <v>0.3</v>
      </c>
      <c r="E310">
        <v>0.1</v>
      </c>
      <c r="F310">
        <v>0.1</v>
      </c>
      <c r="G310">
        <v>0.1</v>
      </c>
    </row>
    <row r="311" spans="1:7" x14ac:dyDescent="0.2">
      <c r="A311">
        <v>4523</v>
      </c>
      <c r="B311" s="106" t="s">
        <v>3182</v>
      </c>
      <c r="C311">
        <v>0.3</v>
      </c>
      <c r="D311">
        <v>0.45</v>
      </c>
      <c r="E311">
        <v>0</v>
      </c>
      <c r="F311">
        <v>0.15</v>
      </c>
      <c r="G311">
        <v>0</v>
      </c>
    </row>
    <row r="312" spans="1:7" x14ac:dyDescent="0.2">
      <c r="A312">
        <v>4528</v>
      </c>
      <c r="B312" s="106" t="s">
        <v>830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">
      <c r="A313">
        <v>4530</v>
      </c>
      <c r="B313" s="106" t="s">
        <v>1268</v>
      </c>
      <c r="C313">
        <v>0.2</v>
      </c>
      <c r="D313">
        <v>0.3</v>
      </c>
      <c r="E313">
        <v>0.1</v>
      </c>
      <c r="F313">
        <v>0.1</v>
      </c>
      <c r="G313">
        <v>0.1</v>
      </c>
    </row>
    <row r="314" spans="1:7" x14ac:dyDescent="0.2">
      <c r="A314">
        <v>4534</v>
      </c>
      <c r="B314" s="106" t="s">
        <v>3251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4536</v>
      </c>
      <c r="B315" s="106" t="s">
        <v>3284</v>
      </c>
      <c r="C315">
        <v>0.1</v>
      </c>
      <c r="D315">
        <v>0</v>
      </c>
      <c r="E315">
        <v>0.05</v>
      </c>
      <c r="F315">
        <v>0.05</v>
      </c>
      <c r="G315">
        <v>0.05</v>
      </c>
    </row>
    <row r="316" spans="1:7" x14ac:dyDescent="0.2">
      <c r="A316">
        <v>4538</v>
      </c>
      <c r="B316" s="106" t="s">
        <v>831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4540</v>
      </c>
      <c r="B317" s="106" t="s">
        <v>3652</v>
      </c>
      <c r="C317">
        <v>0</v>
      </c>
      <c r="D317" t="s">
        <v>158</v>
      </c>
      <c r="E317" s="106" t="s">
        <v>158</v>
      </c>
      <c r="F317" s="106" t="s">
        <v>158</v>
      </c>
      <c r="G317">
        <v>0</v>
      </c>
    </row>
    <row r="318" spans="1:7" x14ac:dyDescent="0.2">
      <c r="A318">
        <v>4541</v>
      </c>
      <c r="B318" s="106" t="s">
        <v>3926</v>
      </c>
      <c r="C318">
        <v>0</v>
      </c>
      <c r="D318" t="s">
        <v>158</v>
      </c>
      <c r="E318">
        <v>0</v>
      </c>
      <c r="F318" t="s">
        <v>158</v>
      </c>
      <c r="G318" t="s">
        <v>158</v>
      </c>
    </row>
    <row r="319" spans="1:7" x14ac:dyDescent="0.2">
      <c r="A319">
        <v>4543</v>
      </c>
      <c r="B319" s="106" t="s">
        <v>832</v>
      </c>
      <c r="C319">
        <v>0.2</v>
      </c>
      <c r="D319">
        <v>0.3</v>
      </c>
      <c r="E319">
        <v>0.1</v>
      </c>
      <c r="F319" s="106">
        <v>0.1</v>
      </c>
      <c r="G319">
        <v>0.1</v>
      </c>
    </row>
    <row r="320" spans="1:7" x14ac:dyDescent="0.2">
      <c r="A320">
        <v>4547</v>
      </c>
      <c r="B320" s="106" t="s">
        <v>833</v>
      </c>
      <c r="C320">
        <v>0.1</v>
      </c>
      <c r="D320">
        <v>0.3</v>
      </c>
      <c r="E320">
        <v>0.05</v>
      </c>
      <c r="F320" s="106">
        <v>0.05</v>
      </c>
      <c r="G320">
        <v>0.05</v>
      </c>
    </row>
    <row r="321" spans="1:7" x14ac:dyDescent="0.2">
      <c r="A321">
        <v>4550</v>
      </c>
      <c r="B321" s="106" t="s">
        <v>3017</v>
      </c>
      <c r="C321">
        <v>0</v>
      </c>
      <c r="D321">
        <v>0</v>
      </c>
      <c r="E321">
        <v>0</v>
      </c>
      <c r="F321" s="106">
        <v>0</v>
      </c>
      <c r="G321">
        <v>0</v>
      </c>
    </row>
    <row r="322" spans="1:7" x14ac:dyDescent="0.2">
      <c r="A322">
        <v>4552</v>
      </c>
      <c r="B322" s="106" t="s">
        <v>3574</v>
      </c>
      <c r="C322">
        <v>0</v>
      </c>
      <c r="D322">
        <v>0</v>
      </c>
      <c r="E322" t="s">
        <v>158</v>
      </c>
      <c r="F322">
        <v>0</v>
      </c>
      <c r="G322" t="s">
        <v>158</v>
      </c>
    </row>
    <row r="323" spans="1:7" x14ac:dyDescent="0.2">
      <c r="A323">
        <v>4553</v>
      </c>
      <c r="B323" s="106" t="s">
        <v>2868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4554</v>
      </c>
      <c r="B324" s="106" t="s">
        <v>3136</v>
      </c>
      <c r="C324">
        <v>0.1</v>
      </c>
      <c r="D324">
        <v>0.15</v>
      </c>
      <c r="E324">
        <v>0.05</v>
      </c>
      <c r="F324">
        <v>0.05</v>
      </c>
      <c r="G324">
        <v>0.05</v>
      </c>
    </row>
    <row r="325" spans="1:7" x14ac:dyDescent="0.2">
      <c r="A325">
        <v>4555</v>
      </c>
      <c r="B325" s="106" t="s">
        <v>834</v>
      </c>
      <c r="C325">
        <v>0.3</v>
      </c>
      <c r="D325">
        <v>0.45</v>
      </c>
      <c r="E325">
        <v>0.15</v>
      </c>
      <c r="F325">
        <v>0.15</v>
      </c>
      <c r="G325">
        <v>0.15</v>
      </c>
    </row>
    <row r="326" spans="1:7" x14ac:dyDescent="0.2">
      <c r="A326">
        <v>4559</v>
      </c>
      <c r="B326" s="106" t="s">
        <v>3018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4568</v>
      </c>
      <c r="B327" s="106" t="s">
        <v>3268</v>
      </c>
      <c r="C327">
        <v>0.3</v>
      </c>
      <c r="D327">
        <v>0.45</v>
      </c>
      <c r="E327">
        <v>0.15</v>
      </c>
      <c r="F327" s="106">
        <v>0.15</v>
      </c>
      <c r="G327">
        <v>0</v>
      </c>
    </row>
    <row r="328" spans="1:7" x14ac:dyDescent="0.2">
      <c r="A328">
        <v>4569</v>
      </c>
      <c r="B328" s="106" t="s">
        <v>3264</v>
      </c>
      <c r="C328">
        <v>0.1</v>
      </c>
      <c r="D328" t="s">
        <v>158</v>
      </c>
      <c r="E328">
        <v>0.05</v>
      </c>
      <c r="F328">
        <v>0</v>
      </c>
      <c r="G328" t="s">
        <v>158</v>
      </c>
    </row>
    <row r="329" spans="1:7" x14ac:dyDescent="0.2">
      <c r="A329">
        <v>4574</v>
      </c>
      <c r="B329" s="106" t="s">
        <v>835</v>
      </c>
      <c r="C329">
        <v>0.1</v>
      </c>
      <c r="D329">
        <v>0.15</v>
      </c>
      <c r="E329">
        <v>0.05</v>
      </c>
      <c r="F329">
        <v>0.1</v>
      </c>
      <c r="G329" s="106">
        <v>0.05</v>
      </c>
    </row>
    <row r="330" spans="1:7" x14ac:dyDescent="0.2">
      <c r="A330">
        <v>4577</v>
      </c>
      <c r="B330" s="106" t="s">
        <v>3452</v>
      </c>
      <c r="C330">
        <v>0</v>
      </c>
      <c r="D330">
        <v>0</v>
      </c>
      <c r="E330">
        <v>0</v>
      </c>
      <c r="F330" t="s">
        <v>158</v>
      </c>
      <c r="G330" t="s">
        <v>158</v>
      </c>
    </row>
    <row r="331" spans="1:7" x14ac:dyDescent="0.2">
      <c r="A331">
        <v>4578</v>
      </c>
      <c r="B331" s="106" t="s">
        <v>3137</v>
      </c>
      <c r="C331">
        <v>0.2</v>
      </c>
      <c r="D331">
        <v>0.3</v>
      </c>
      <c r="E331">
        <v>0</v>
      </c>
      <c r="F331">
        <v>0</v>
      </c>
      <c r="G331">
        <v>0.1</v>
      </c>
    </row>
    <row r="332" spans="1:7" x14ac:dyDescent="0.2">
      <c r="A332">
        <v>4612</v>
      </c>
      <c r="B332" s="106" t="s">
        <v>836</v>
      </c>
      <c r="C332">
        <v>0.2</v>
      </c>
      <c r="D332">
        <v>0.3</v>
      </c>
      <c r="E332">
        <v>0.1</v>
      </c>
      <c r="F332">
        <v>0.1</v>
      </c>
      <c r="G332">
        <v>0.1</v>
      </c>
    </row>
    <row r="333" spans="1:7" x14ac:dyDescent="0.2">
      <c r="A333">
        <v>4613</v>
      </c>
      <c r="B333" s="106" t="s">
        <v>227</v>
      </c>
      <c r="C333">
        <v>0.1</v>
      </c>
      <c r="D333">
        <v>0.15</v>
      </c>
      <c r="E333">
        <v>0.05</v>
      </c>
      <c r="F333">
        <v>0.05</v>
      </c>
      <c r="G333">
        <v>0.05</v>
      </c>
    </row>
    <row r="334" spans="1:7" x14ac:dyDescent="0.2">
      <c r="A334">
        <v>4617</v>
      </c>
      <c r="B334" s="106" t="s">
        <v>3575</v>
      </c>
      <c r="C334">
        <v>0</v>
      </c>
      <c r="D334">
        <v>0</v>
      </c>
      <c r="E334" t="s">
        <v>158</v>
      </c>
      <c r="F334" t="s">
        <v>158</v>
      </c>
      <c r="G334">
        <v>0</v>
      </c>
    </row>
    <row r="335" spans="1:7" x14ac:dyDescent="0.2">
      <c r="A335">
        <v>4626</v>
      </c>
      <c r="B335" s="106" t="s">
        <v>3255</v>
      </c>
      <c r="C335">
        <v>0</v>
      </c>
      <c r="D335" t="s">
        <v>158</v>
      </c>
      <c r="E335" t="s">
        <v>158</v>
      </c>
      <c r="F335" t="s">
        <v>158</v>
      </c>
      <c r="G335" s="106" t="s">
        <v>158</v>
      </c>
    </row>
    <row r="336" spans="1:7" x14ac:dyDescent="0.2">
      <c r="A336">
        <v>4631</v>
      </c>
      <c r="B336" s="106" t="s">
        <v>3259</v>
      </c>
      <c r="C336">
        <v>0</v>
      </c>
      <c r="D336" t="s">
        <v>158</v>
      </c>
      <c r="E336" t="s">
        <v>158</v>
      </c>
      <c r="F336" t="s">
        <v>158</v>
      </c>
      <c r="G336" t="s">
        <v>158</v>
      </c>
    </row>
    <row r="337" spans="1:7" x14ac:dyDescent="0.2">
      <c r="A337">
        <v>4634</v>
      </c>
      <c r="B337" s="106" t="s">
        <v>66</v>
      </c>
      <c r="C337">
        <v>0.1</v>
      </c>
      <c r="D337">
        <v>0.15</v>
      </c>
      <c r="E337">
        <v>0.05</v>
      </c>
      <c r="F337">
        <v>0.05</v>
      </c>
      <c r="G337">
        <v>0.05</v>
      </c>
    </row>
    <row r="338" spans="1:7" x14ac:dyDescent="0.2">
      <c r="A338">
        <v>4661</v>
      </c>
      <c r="B338" s="106" t="s">
        <v>3927</v>
      </c>
      <c r="C338">
        <v>0</v>
      </c>
      <c r="D338" t="s">
        <v>158</v>
      </c>
      <c r="E338">
        <v>0</v>
      </c>
      <c r="F338" s="106" t="s">
        <v>158</v>
      </c>
      <c r="G338" s="106">
        <v>0</v>
      </c>
    </row>
    <row r="339" spans="1:7" x14ac:dyDescent="0.2">
      <c r="A339">
        <v>4665</v>
      </c>
      <c r="B339" s="106" t="s">
        <v>837</v>
      </c>
      <c r="C339">
        <v>0.1</v>
      </c>
      <c r="D339">
        <v>0.15</v>
      </c>
      <c r="E339">
        <v>0.05</v>
      </c>
      <c r="F339">
        <v>0.05</v>
      </c>
      <c r="G339">
        <v>0.05</v>
      </c>
    </row>
    <row r="340" spans="1:7" x14ac:dyDescent="0.2">
      <c r="A340">
        <v>4666</v>
      </c>
      <c r="B340" s="106" t="s">
        <v>2883</v>
      </c>
      <c r="C340">
        <v>0.1</v>
      </c>
      <c r="D340">
        <v>0.15</v>
      </c>
      <c r="E340">
        <v>0.05</v>
      </c>
      <c r="F340">
        <v>0.05</v>
      </c>
      <c r="G340">
        <v>0.05</v>
      </c>
    </row>
    <row r="341" spans="1:7" x14ac:dyDescent="0.2">
      <c r="A341">
        <v>4668</v>
      </c>
      <c r="B341" s="106" t="s">
        <v>838</v>
      </c>
      <c r="C341">
        <v>0.1</v>
      </c>
      <c r="D341">
        <v>0</v>
      </c>
      <c r="E341">
        <v>0.05</v>
      </c>
      <c r="F341">
        <v>0.05</v>
      </c>
      <c r="G341">
        <v>0.05</v>
      </c>
    </row>
    <row r="342" spans="1:7" x14ac:dyDescent="0.2">
      <c r="A342">
        <v>4671</v>
      </c>
      <c r="B342" s="106" t="s">
        <v>839</v>
      </c>
      <c r="C342">
        <v>0.1</v>
      </c>
      <c r="D342" s="106">
        <v>0.15</v>
      </c>
      <c r="E342">
        <v>0.05</v>
      </c>
      <c r="F342" s="106">
        <v>0.05</v>
      </c>
      <c r="G342">
        <v>0.05</v>
      </c>
    </row>
    <row r="343" spans="1:7" x14ac:dyDescent="0.2">
      <c r="A343">
        <v>4676</v>
      </c>
      <c r="B343" s="106" t="s">
        <v>3687</v>
      </c>
      <c r="C343">
        <v>0</v>
      </c>
      <c r="D343" s="106" t="s">
        <v>158</v>
      </c>
      <c r="E343">
        <v>0</v>
      </c>
      <c r="F343" s="106">
        <v>0</v>
      </c>
      <c r="G343">
        <v>0</v>
      </c>
    </row>
    <row r="344" spans="1:7" x14ac:dyDescent="0.2">
      <c r="A344">
        <v>4678</v>
      </c>
      <c r="B344" s="106" t="s">
        <v>1269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">
      <c r="A345">
        <v>4681</v>
      </c>
      <c r="B345" s="106" t="s">
        <v>1303</v>
      </c>
      <c r="C345">
        <v>0</v>
      </c>
      <c r="D345">
        <v>0.15</v>
      </c>
      <c r="E345">
        <v>0</v>
      </c>
      <c r="F345">
        <v>0</v>
      </c>
      <c r="G345">
        <v>0.05</v>
      </c>
    </row>
    <row r="346" spans="1:7" x14ac:dyDescent="0.2">
      <c r="A346">
        <v>4696</v>
      </c>
      <c r="B346" s="106" t="s">
        <v>840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4704</v>
      </c>
      <c r="B347" s="106" t="s">
        <v>2884</v>
      </c>
      <c r="C347">
        <v>0.2</v>
      </c>
      <c r="D347">
        <v>0</v>
      </c>
      <c r="E347">
        <v>0</v>
      </c>
      <c r="F347">
        <v>0</v>
      </c>
      <c r="G347" s="106">
        <v>0</v>
      </c>
    </row>
    <row r="348" spans="1:7" x14ac:dyDescent="0.2">
      <c r="A348">
        <v>4716</v>
      </c>
      <c r="B348" s="106" t="s">
        <v>3341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4718</v>
      </c>
      <c r="B349" s="106" t="s">
        <v>3138</v>
      </c>
      <c r="C349">
        <v>0.1</v>
      </c>
      <c r="D349">
        <v>0.15</v>
      </c>
      <c r="E349">
        <v>0.05</v>
      </c>
      <c r="F349">
        <v>0.05</v>
      </c>
      <c r="G349">
        <v>0.05</v>
      </c>
    </row>
    <row r="350" spans="1:7" x14ac:dyDescent="0.2">
      <c r="A350">
        <v>4719</v>
      </c>
      <c r="B350" s="106" t="s">
        <v>3139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4725</v>
      </c>
      <c r="B351" s="106" t="s">
        <v>841</v>
      </c>
      <c r="C351">
        <v>0.1</v>
      </c>
      <c r="D351">
        <v>0.15</v>
      </c>
      <c r="E351">
        <v>0.05</v>
      </c>
      <c r="F351" s="106">
        <v>0.05</v>
      </c>
      <c r="G351">
        <v>0.05</v>
      </c>
    </row>
    <row r="352" spans="1:7" x14ac:dyDescent="0.2">
      <c r="A352">
        <v>4726</v>
      </c>
      <c r="B352" s="106" t="s">
        <v>1270</v>
      </c>
      <c r="C352">
        <v>0</v>
      </c>
      <c r="D352" s="106">
        <v>0.15</v>
      </c>
      <c r="E352" s="106">
        <v>0.05</v>
      </c>
      <c r="F352">
        <v>0</v>
      </c>
      <c r="G352">
        <v>0.05</v>
      </c>
    </row>
    <row r="353" spans="1:7" x14ac:dyDescent="0.2">
      <c r="A353">
        <v>4732</v>
      </c>
      <c r="B353" s="106" t="s">
        <v>842</v>
      </c>
      <c r="C353">
        <v>0</v>
      </c>
      <c r="D353" s="106">
        <v>0</v>
      </c>
      <c r="E353" s="106">
        <v>0</v>
      </c>
      <c r="F353">
        <v>0</v>
      </c>
      <c r="G353">
        <v>0.05</v>
      </c>
    </row>
    <row r="354" spans="1:7" x14ac:dyDescent="0.2">
      <c r="A354">
        <v>4746</v>
      </c>
      <c r="B354" s="106" t="s">
        <v>3453</v>
      </c>
      <c r="C354">
        <v>0.2</v>
      </c>
      <c r="D354">
        <v>0</v>
      </c>
      <c r="E354">
        <v>0</v>
      </c>
      <c r="F354" t="s">
        <v>158</v>
      </c>
      <c r="G354" t="s">
        <v>158</v>
      </c>
    </row>
    <row r="355" spans="1:7" x14ac:dyDescent="0.2">
      <c r="A355">
        <v>4751</v>
      </c>
      <c r="B355" s="106" t="s">
        <v>3140</v>
      </c>
      <c r="C355">
        <v>0.2</v>
      </c>
      <c r="D355">
        <v>0.3</v>
      </c>
      <c r="E355">
        <v>0.1</v>
      </c>
      <c r="F355">
        <v>0.1</v>
      </c>
      <c r="G355" s="106">
        <v>0.1</v>
      </c>
    </row>
    <row r="356" spans="1:7" x14ac:dyDescent="0.2">
      <c r="A356">
        <v>4768</v>
      </c>
      <c r="B356" s="106" t="s">
        <v>3454</v>
      </c>
      <c r="C356">
        <v>0.2</v>
      </c>
      <c r="D356" s="106">
        <v>0.3</v>
      </c>
      <c r="E356" s="106">
        <v>0.1</v>
      </c>
      <c r="F356" s="106" t="s">
        <v>158</v>
      </c>
      <c r="G356" s="106" t="s">
        <v>158</v>
      </c>
    </row>
    <row r="357" spans="1:7" x14ac:dyDescent="0.2">
      <c r="A357">
        <v>4792</v>
      </c>
      <c r="B357" s="106" t="s">
        <v>1492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4812</v>
      </c>
      <c r="B358" s="106" t="s">
        <v>843</v>
      </c>
      <c r="C358">
        <v>0.2</v>
      </c>
      <c r="D358" s="106">
        <v>0.3</v>
      </c>
      <c r="E358" s="106">
        <v>0.1</v>
      </c>
      <c r="F358" s="106">
        <v>0.1</v>
      </c>
      <c r="G358" s="106">
        <v>0</v>
      </c>
    </row>
    <row r="359" spans="1:7" x14ac:dyDescent="0.2">
      <c r="A359">
        <v>4820</v>
      </c>
      <c r="B359" s="106" t="s">
        <v>844</v>
      </c>
      <c r="C359">
        <v>0.1</v>
      </c>
      <c r="D359" s="106">
        <v>0.15</v>
      </c>
      <c r="E359" s="106">
        <v>0.05</v>
      </c>
      <c r="F359" s="106">
        <v>0.05</v>
      </c>
      <c r="G359">
        <v>0.05</v>
      </c>
    </row>
    <row r="360" spans="1:7" x14ac:dyDescent="0.2">
      <c r="A360">
        <v>4825</v>
      </c>
      <c r="B360" s="106" t="s">
        <v>845</v>
      </c>
      <c r="C360">
        <v>0.2</v>
      </c>
      <c r="D360">
        <v>0.3</v>
      </c>
      <c r="E360">
        <v>0.1</v>
      </c>
      <c r="F360">
        <v>0.1</v>
      </c>
      <c r="G360">
        <v>0.1</v>
      </c>
    </row>
    <row r="361" spans="1:7" x14ac:dyDescent="0.2">
      <c r="A361">
        <v>4828</v>
      </c>
      <c r="B361" s="106" t="s">
        <v>3928</v>
      </c>
      <c r="C361">
        <v>0</v>
      </c>
      <c r="D361" t="s">
        <v>158</v>
      </c>
      <c r="E361">
        <v>0</v>
      </c>
      <c r="F361">
        <v>0</v>
      </c>
      <c r="G361">
        <v>0</v>
      </c>
    </row>
    <row r="362" spans="1:7" x14ac:dyDescent="0.2">
      <c r="A362">
        <v>4829</v>
      </c>
      <c r="B362" s="106" t="s">
        <v>3576</v>
      </c>
      <c r="C362">
        <v>0</v>
      </c>
      <c r="D362">
        <v>0</v>
      </c>
      <c r="E362" t="s">
        <v>158</v>
      </c>
      <c r="F362" t="s">
        <v>158</v>
      </c>
      <c r="G362" s="106" t="s">
        <v>158</v>
      </c>
    </row>
    <row r="363" spans="1:7" x14ac:dyDescent="0.2">
      <c r="A363">
        <v>4839</v>
      </c>
      <c r="B363" s="106" t="s">
        <v>846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4848</v>
      </c>
      <c r="B364" s="106" t="s">
        <v>847</v>
      </c>
      <c r="C364">
        <v>0.1</v>
      </c>
      <c r="D364" s="106">
        <v>0.15</v>
      </c>
      <c r="E364">
        <v>0.05</v>
      </c>
      <c r="F364" s="106">
        <v>0.05</v>
      </c>
      <c r="G364">
        <v>0.05</v>
      </c>
    </row>
    <row r="365" spans="1:7" x14ac:dyDescent="0.2">
      <c r="A365">
        <v>4849</v>
      </c>
      <c r="B365" s="106" t="s">
        <v>688</v>
      </c>
      <c r="C365">
        <v>0.2</v>
      </c>
      <c r="D365">
        <v>0.3</v>
      </c>
      <c r="E365">
        <v>0.1</v>
      </c>
      <c r="F365" s="106">
        <v>0</v>
      </c>
      <c r="G365">
        <v>0</v>
      </c>
    </row>
    <row r="366" spans="1:7" x14ac:dyDescent="0.2">
      <c r="A366">
        <v>4901</v>
      </c>
      <c r="B366" s="106" t="s">
        <v>3929</v>
      </c>
      <c r="C366">
        <v>0</v>
      </c>
      <c r="D366" t="s">
        <v>158</v>
      </c>
      <c r="E366" t="s">
        <v>158</v>
      </c>
      <c r="F366" s="106" t="s">
        <v>158</v>
      </c>
      <c r="G366" t="s">
        <v>158</v>
      </c>
    </row>
    <row r="367" spans="1:7" x14ac:dyDescent="0.2">
      <c r="A367">
        <v>4912</v>
      </c>
      <c r="B367" s="106" t="s">
        <v>3455</v>
      </c>
      <c r="C367">
        <v>0</v>
      </c>
      <c r="D367">
        <v>0</v>
      </c>
      <c r="E367">
        <v>0</v>
      </c>
      <c r="F367" t="s">
        <v>158</v>
      </c>
      <c r="G367">
        <v>0</v>
      </c>
    </row>
    <row r="368" spans="1:7" x14ac:dyDescent="0.2">
      <c r="A368">
        <v>4917</v>
      </c>
      <c r="B368" s="106" t="s">
        <v>3372</v>
      </c>
      <c r="C368">
        <v>0</v>
      </c>
      <c r="D368" s="106">
        <v>0</v>
      </c>
      <c r="E368" s="106">
        <v>0</v>
      </c>
      <c r="F368" s="106">
        <v>0</v>
      </c>
      <c r="G368" s="106" t="s">
        <v>158</v>
      </c>
    </row>
    <row r="369" spans="1:7" x14ac:dyDescent="0.2">
      <c r="A369">
        <v>4919</v>
      </c>
      <c r="B369" s="106" t="s">
        <v>848</v>
      </c>
      <c r="C369">
        <v>0</v>
      </c>
      <c r="D369" s="106">
        <v>0</v>
      </c>
      <c r="E369" s="106">
        <v>0</v>
      </c>
      <c r="F369" s="106">
        <v>0.1</v>
      </c>
      <c r="G369" s="106">
        <v>0.15</v>
      </c>
    </row>
    <row r="370" spans="1:7" x14ac:dyDescent="0.2">
      <c r="A370">
        <v>4923</v>
      </c>
      <c r="B370" s="106" t="s">
        <v>1362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4928</v>
      </c>
      <c r="B371" s="106" t="s">
        <v>3391</v>
      </c>
      <c r="C371">
        <v>0</v>
      </c>
      <c r="D371" s="106">
        <v>0</v>
      </c>
      <c r="E371">
        <v>0</v>
      </c>
      <c r="F371" s="106">
        <v>0</v>
      </c>
      <c r="G371" s="106" t="s">
        <v>158</v>
      </c>
    </row>
    <row r="372" spans="1:7" x14ac:dyDescent="0.2">
      <c r="A372">
        <v>4929</v>
      </c>
      <c r="B372" s="106" t="s">
        <v>849</v>
      </c>
      <c r="C372">
        <v>0.1</v>
      </c>
      <c r="D372">
        <v>0.15</v>
      </c>
      <c r="E372">
        <v>0.05</v>
      </c>
      <c r="F372">
        <v>0.05</v>
      </c>
      <c r="G372">
        <v>0.05</v>
      </c>
    </row>
    <row r="373" spans="1:7" x14ac:dyDescent="0.2">
      <c r="A373">
        <v>4955</v>
      </c>
      <c r="B373" s="106" t="s">
        <v>850</v>
      </c>
      <c r="C373">
        <v>0</v>
      </c>
      <c r="D373">
        <v>0.15</v>
      </c>
      <c r="E373" s="106">
        <v>0.05</v>
      </c>
      <c r="F373">
        <v>0.05</v>
      </c>
      <c r="G373" s="106">
        <v>0.05</v>
      </c>
    </row>
    <row r="374" spans="1:7" x14ac:dyDescent="0.2">
      <c r="A374">
        <v>4958</v>
      </c>
      <c r="B374" s="106" t="s">
        <v>851</v>
      </c>
      <c r="C374">
        <v>0.1</v>
      </c>
      <c r="D374">
        <v>0.15</v>
      </c>
      <c r="E374" s="106">
        <v>0.05</v>
      </c>
      <c r="F374" s="106">
        <v>0.05</v>
      </c>
      <c r="G374" s="106">
        <v>0.05</v>
      </c>
    </row>
    <row r="375" spans="1:7" x14ac:dyDescent="0.2">
      <c r="A375">
        <v>4967</v>
      </c>
      <c r="B375" s="106" t="s">
        <v>852</v>
      </c>
      <c r="C375">
        <v>0.3</v>
      </c>
      <c r="D375">
        <v>0.45</v>
      </c>
      <c r="E375" s="106">
        <v>0.05</v>
      </c>
      <c r="F375">
        <v>0</v>
      </c>
      <c r="G375">
        <v>0.15</v>
      </c>
    </row>
    <row r="376" spans="1:7" x14ac:dyDescent="0.2">
      <c r="A376">
        <v>4971</v>
      </c>
      <c r="B376" s="106" t="s">
        <v>3577</v>
      </c>
      <c r="C376">
        <v>0</v>
      </c>
      <c r="D376">
        <v>0</v>
      </c>
      <c r="E376" s="106" t="s">
        <v>158</v>
      </c>
      <c r="F376" t="s">
        <v>158</v>
      </c>
      <c r="G376" t="s">
        <v>158</v>
      </c>
    </row>
    <row r="377" spans="1:7" x14ac:dyDescent="0.2">
      <c r="A377">
        <v>4975</v>
      </c>
      <c r="B377" s="106" t="s">
        <v>853</v>
      </c>
      <c r="C377">
        <v>0.2</v>
      </c>
      <c r="D377">
        <v>0.3</v>
      </c>
      <c r="E377">
        <v>0.1</v>
      </c>
      <c r="F377" s="106">
        <v>0.1</v>
      </c>
      <c r="G377" s="106">
        <v>0.1</v>
      </c>
    </row>
    <row r="378" spans="1:7" x14ac:dyDescent="0.2">
      <c r="A378">
        <v>4985</v>
      </c>
      <c r="B378" s="106" t="s">
        <v>854</v>
      </c>
      <c r="C378">
        <v>0.2</v>
      </c>
      <c r="D378">
        <v>0.3</v>
      </c>
      <c r="E378">
        <v>0.1</v>
      </c>
      <c r="F378" s="106">
        <v>0.1</v>
      </c>
      <c r="G378" s="106">
        <v>0.1</v>
      </c>
    </row>
    <row r="379" spans="1:7" x14ac:dyDescent="0.2">
      <c r="A379">
        <v>4997</v>
      </c>
      <c r="B379" s="106" t="s">
        <v>855</v>
      </c>
      <c r="C379">
        <v>0.1</v>
      </c>
      <c r="D379" s="106">
        <v>0.15</v>
      </c>
      <c r="E379" s="106">
        <v>0.05</v>
      </c>
      <c r="F379" s="106">
        <v>0.05</v>
      </c>
      <c r="G379">
        <v>0.05</v>
      </c>
    </row>
    <row r="380" spans="1:7" x14ac:dyDescent="0.2">
      <c r="A380">
        <v>5011</v>
      </c>
      <c r="B380" s="106" t="s">
        <v>1493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5018</v>
      </c>
      <c r="B381" s="106" t="s">
        <v>856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5020</v>
      </c>
      <c r="B382" s="106" t="s">
        <v>3373</v>
      </c>
      <c r="C382">
        <v>0</v>
      </c>
      <c r="D382" t="s">
        <v>158</v>
      </c>
      <c r="E382" t="s">
        <v>158</v>
      </c>
      <c r="F382" t="s">
        <v>158</v>
      </c>
      <c r="G382" t="s">
        <v>158</v>
      </c>
    </row>
    <row r="383" spans="1:7" x14ac:dyDescent="0.2">
      <c r="A383">
        <v>5101</v>
      </c>
      <c r="B383" s="106" t="s">
        <v>3209</v>
      </c>
      <c r="C383">
        <v>0</v>
      </c>
      <c r="D383">
        <v>0</v>
      </c>
      <c r="E383">
        <v>0</v>
      </c>
      <c r="F383">
        <v>0</v>
      </c>
      <c r="G383" t="s">
        <v>158</v>
      </c>
    </row>
    <row r="384" spans="1:7" x14ac:dyDescent="0.2">
      <c r="A384">
        <v>5108</v>
      </c>
      <c r="B384" s="106" t="s">
        <v>3250</v>
      </c>
      <c r="C384">
        <v>0</v>
      </c>
      <c r="D384" t="s">
        <v>158</v>
      </c>
      <c r="E384" t="s">
        <v>158</v>
      </c>
      <c r="F384" s="106" t="s">
        <v>158</v>
      </c>
      <c r="G384" t="s">
        <v>158</v>
      </c>
    </row>
    <row r="385" spans="1:7" x14ac:dyDescent="0.2">
      <c r="A385">
        <v>5110</v>
      </c>
      <c r="B385" s="106" t="s">
        <v>1369</v>
      </c>
      <c r="C385">
        <v>0</v>
      </c>
      <c r="D385" s="106" t="s">
        <v>158</v>
      </c>
      <c r="E385" s="106">
        <v>0</v>
      </c>
      <c r="F385" t="s">
        <v>158</v>
      </c>
      <c r="G385" t="s">
        <v>158</v>
      </c>
    </row>
    <row r="386" spans="1:7" x14ac:dyDescent="0.2">
      <c r="A386">
        <v>5142</v>
      </c>
      <c r="B386" s="106" t="s">
        <v>3930</v>
      </c>
      <c r="C386">
        <v>0.1</v>
      </c>
      <c r="D386" s="106" t="s">
        <v>158</v>
      </c>
      <c r="E386" s="106">
        <v>0.05</v>
      </c>
      <c r="F386" t="s">
        <v>158</v>
      </c>
      <c r="G386" t="s">
        <v>158</v>
      </c>
    </row>
    <row r="387" spans="1:7" x14ac:dyDescent="0.2">
      <c r="A387">
        <v>5185</v>
      </c>
      <c r="B387" s="106" t="s">
        <v>857</v>
      </c>
      <c r="C387">
        <v>0</v>
      </c>
      <c r="D387">
        <v>0</v>
      </c>
      <c r="E387">
        <v>0</v>
      </c>
      <c r="F387" s="106">
        <v>0.05</v>
      </c>
      <c r="G387">
        <v>0.05</v>
      </c>
    </row>
    <row r="388" spans="1:7" x14ac:dyDescent="0.2">
      <c r="A388">
        <v>5186</v>
      </c>
      <c r="B388" s="106" t="s">
        <v>858</v>
      </c>
      <c r="C388">
        <v>0.1</v>
      </c>
      <c r="D388" s="106">
        <v>0.15</v>
      </c>
      <c r="E388" s="106">
        <v>0.05</v>
      </c>
      <c r="F388" s="106">
        <v>0.1</v>
      </c>
      <c r="G388" s="106">
        <v>0.1</v>
      </c>
    </row>
    <row r="389" spans="1:7" x14ac:dyDescent="0.2">
      <c r="A389">
        <v>5191</v>
      </c>
      <c r="B389" s="106" t="s">
        <v>3342</v>
      </c>
      <c r="C389">
        <v>0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5232</v>
      </c>
      <c r="B390" s="106" t="s">
        <v>859</v>
      </c>
      <c r="C390">
        <v>0.2</v>
      </c>
      <c r="D390">
        <v>0</v>
      </c>
      <c r="E390" s="106">
        <v>0.1</v>
      </c>
      <c r="F390" s="106">
        <v>0.1</v>
      </c>
      <c r="G390" s="106">
        <v>0.1</v>
      </c>
    </row>
    <row r="391" spans="1:7" x14ac:dyDescent="0.2">
      <c r="A391">
        <v>5269</v>
      </c>
      <c r="B391" s="106" t="s">
        <v>3931</v>
      </c>
      <c r="C391">
        <v>0</v>
      </c>
      <c r="D391" t="s">
        <v>158</v>
      </c>
      <c r="E391">
        <v>0.05</v>
      </c>
      <c r="F391" t="s">
        <v>158</v>
      </c>
      <c r="G391" t="s">
        <v>158</v>
      </c>
    </row>
    <row r="392" spans="1:7" x14ac:dyDescent="0.2">
      <c r="A392">
        <v>5273</v>
      </c>
      <c r="B392" s="106" t="s">
        <v>860</v>
      </c>
      <c r="C392">
        <v>0.2</v>
      </c>
      <c r="D392">
        <v>0.3</v>
      </c>
      <c r="E392">
        <v>0.1</v>
      </c>
      <c r="F392">
        <v>0.1</v>
      </c>
      <c r="G392">
        <v>0.1</v>
      </c>
    </row>
    <row r="393" spans="1:7" x14ac:dyDescent="0.2">
      <c r="A393">
        <v>5301</v>
      </c>
      <c r="B393" s="106" t="s">
        <v>861</v>
      </c>
      <c r="C393">
        <v>0.1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5302</v>
      </c>
      <c r="B394" s="106" t="s">
        <v>862</v>
      </c>
      <c r="C394">
        <v>0.2</v>
      </c>
      <c r="D394" s="106">
        <v>0.3</v>
      </c>
      <c r="E394">
        <v>0.1</v>
      </c>
      <c r="F394" s="106">
        <v>0.05</v>
      </c>
      <c r="G394">
        <v>0.05</v>
      </c>
    </row>
    <row r="395" spans="1:7" x14ac:dyDescent="0.2">
      <c r="A395">
        <v>5332</v>
      </c>
      <c r="B395" s="106" t="s">
        <v>863</v>
      </c>
      <c r="C395">
        <v>0.2</v>
      </c>
      <c r="D395">
        <v>0.3</v>
      </c>
      <c r="E395">
        <v>0.1</v>
      </c>
      <c r="F395">
        <v>0.1</v>
      </c>
      <c r="G395">
        <v>0.1</v>
      </c>
    </row>
    <row r="396" spans="1:7" x14ac:dyDescent="0.2">
      <c r="A396">
        <v>5333</v>
      </c>
      <c r="B396" s="106" t="s">
        <v>238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5344</v>
      </c>
      <c r="B397" s="106" t="s">
        <v>864</v>
      </c>
      <c r="C397">
        <v>0.3</v>
      </c>
      <c r="D397">
        <v>0.45</v>
      </c>
      <c r="E397">
        <v>0.15</v>
      </c>
      <c r="F397">
        <v>0.15</v>
      </c>
      <c r="G397" s="106">
        <v>0.15</v>
      </c>
    </row>
    <row r="398" spans="1:7" x14ac:dyDescent="0.2">
      <c r="A398">
        <v>5352</v>
      </c>
      <c r="B398" s="106" t="s">
        <v>865</v>
      </c>
      <c r="C398">
        <v>0.2</v>
      </c>
      <c r="D398">
        <v>0.3</v>
      </c>
      <c r="E398">
        <v>0.15</v>
      </c>
      <c r="F398">
        <v>0.1</v>
      </c>
      <c r="G398">
        <v>0.15</v>
      </c>
    </row>
    <row r="399" spans="1:7" x14ac:dyDescent="0.2">
      <c r="A399">
        <v>5358</v>
      </c>
      <c r="B399" s="106" t="s">
        <v>866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5363</v>
      </c>
      <c r="B400" s="106" t="s">
        <v>3073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5384</v>
      </c>
      <c r="B401" s="106" t="s">
        <v>2885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5393</v>
      </c>
      <c r="B402" s="106" t="s">
        <v>237</v>
      </c>
      <c r="C402">
        <v>0.1</v>
      </c>
      <c r="D402" s="106">
        <v>0.15</v>
      </c>
      <c r="E402" s="106">
        <v>0.05</v>
      </c>
      <c r="F402" s="106">
        <v>0.05</v>
      </c>
      <c r="G402" s="106">
        <v>0.05</v>
      </c>
    </row>
    <row r="403" spans="1:7" x14ac:dyDescent="0.2">
      <c r="A403">
        <v>5401</v>
      </c>
      <c r="B403" s="106" t="s">
        <v>3374</v>
      </c>
      <c r="C403">
        <v>0</v>
      </c>
      <c r="D403" t="s">
        <v>158</v>
      </c>
      <c r="E403" t="s">
        <v>158</v>
      </c>
      <c r="F403" t="s">
        <v>158</v>
      </c>
      <c r="G403" t="s">
        <v>158</v>
      </c>
    </row>
    <row r="404" spans="1:7" x14ac:dyDescent="0.2">
      <c r="A404">
        <v>5410</v>
      </c>
      <c r="B404" s="106" t="s">
        <v>867</v>
      </c>
      <c r="C404">
        <v>0.1</v>
      </c>
      <c r="D404" s="106">
        <v>0.15</v>
      </c>
      <c r="E404">
        <v>0</v>
      </c>
      <c r="F404">
        <v>0</v>
      </c>
      <c r="G404">
        <v>0.05</v>
      </c>
    </row>
    <row r="405" spans="1:7" x14ac:dyDescent="0.2">
      <c r="A405">
        <v>5449</v>
      </c>
      <c r="B405" s="106" t="s">
        <v>3932</v>
      </c>
      <c r="C405">
        <v>0</v>
      </c>
      <c r="D405" s="106" t="s">
        <v>158</v>
      </c>
      <c r="E405" t="s">
        <v>158</v>
      </c>
      <c r="F405" t="s">
        <v>158</v>
      </c>
      <c r="G405" s="106" t="s">
        <v>158</v>
      </c>
    </row>
    <row r="406" spans="1:7" x14ac:dyDescent="0.2">
      <c r="A406">
        <v>5451</v>
      </c>
      <c r="B406" s="106" t="s">
        <v>868</v>
      </c>
      <c r="C406">
        <v>0.1</v>
      </c>
      <c r="D406">
        <v>0.15</v>
      </c>
      <c r="E406">
        <v>0.05</v>
      </c>
      <c r="F406" s="106">
        <v>0.05</v>
      </c>
      <c r="G406" s="106">
        <v>0.05</v>
      </c>
    </row>
    <row r="407" spans="1:7" x14ac:dyDescent="0.2">
      <c r="A407">
        <v>5463</v>
      </c>
      <c r="B407" s="106" t="s">
        <v>67</v>
      </c>
      <c r="C407">
        <v>0.1</v>
      </c>
      <c r="D407">
        <v>0.15</v>
      </c>
      <c r="E407">
        <v>0.05</v>
      </c>
      <c r="F407" s="106">
        <v>0.05</v>
      </c>
      <c r="G407" s="106">
        <v>0.05</v>
      </c>
    </row>
    <row r="408" spans="1:7" x14ac:dyDescent="0.2">
      <c r="A408">
        <v>5464</v>
      </c>
      <c r="B408" s="106" t="s">
        <v>3343</v>
      </c>
      <c r="C408">
        <v>0</v>
      </c>
      <c r="D408">
        <v>0.15</v>
      </c>
      <c r="E408" s="106">
        <v>0</v>
      </c>
      <c r="F408">
        <v>0</v>
      </c>
      <c r="G408">
        <v>0</v>
      </c>
    </row>
    <row r="409" spans="1:7" x14ac:dyDescent="0.2">
      <c r="A409">
        <v>5471</v>
      </c>
      <c r="B409" s="106" t="s">
        <v>3213</v>
      </c>
      <c r="C409">
        <v>0.2</v>
      </c>
      <c r="D409">
        <v>0</v>
      </c>
      <c r="E409" s="106" t="s">
        <v>158</v>
      </c>
      <c r="F409" t="s">
        <v>158</v>
      </c>
      <c r="G409">
        <v>0</v>
      </c>
    </row>
    <row r="410" spans="1:7" x14ac:dyDescent="0.2">
      <c r="A410">
        <v>5476</v>
      </c>
      <c r="B410" s="106" t="s">
        <v>3074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5480</v>
      </c>
      <c r="B411" s="106" t="s">
        <v>869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5481</v>
      </c>
      <c r="B412" s="106" t="s">
        <v>2869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5482</v>
      </c>
      <c r="B413" s="106" t="s">
        <v>3579</v>
      </c>
      <c r="C413">
        <v>0</v>
      </c>
      <c r="D413">
        <v>0</v>
      </c>
      <c r="E413" t="s">
        <v>158</v>
      </c>
      <c r="F413">
        <v>0</v>
      </c>
      <c r="G413">
        <v>0</v>
      </c>
    </row>
    <row r="414" spans="1:7" x14ac:dyDescent="0.2">
      <c r="A414">
        <v>5486</v>
      </c>
      <c r="B414" s="106" t="s">
        <v>870</v>
      </c>
      <c r="C414">
        <v>0</v>
      </c>
      <c r="D414" t="s">
        <v>158</v>
      </c>
      <c r="E414">
        <v>0</v>
      </c>
      <c r="F414">
        <v>0</v>
      </c>
      <c r="G414">
        <v>0</v>
      </c>
    </row>
    <row r="415" spans="1:7" x14ac:dyDescent="0.2">
      <c r="A415">
        <v>5602</v>
      </c>
      <c r="B415" s="106" t="s">
        <v>3075</v>
      </c>
      <c r="C415">
        <v>0.1</v>
      </c>
      <c r="D415" s="106">
        <v>0.15</v>
      </c>
      <c r="E415">
        <v>0.05</v>
      </c>
      <c r="F415" s="106">
        <v>0.05</v>
      </c>
      <c r="G415">
        <v>0</v>
      </c>
    </row>
    <row r="416" spans="1:7" x14ac:dyDescent="0.2">
      <c r="A416">
        <v>5631</v>
      </c>
      <c r="B416" s="106" t="s">
        <v>3214</v>
      </c>
      <c r="C416">
        <v>0</v>
      </c>
      <c r="D416">
        <v>0</v>
      </c>
      <c r="E416" t="s">
        <v>158</v>
      </c>
      <c r="F416" s="106">
        <v>0</v>
      </c>
      <c r="G416" s="106">
        <v>0</v>
      </c>
    </row>
    <row r="417" spans="1:7" x14ac:dyDescent="0.2">
      <c r="A417">
        <v>5632</v>
      </c>
      <c r="B417" s="106" t="s">
        <v>871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5659</v>
      </c>
      <c r="B418" s="106" t="s">
        <v>3344</v>
      </c>
      <c r="C418">
        <v>0.2</v>
      </c>
      <c r="D418">
        <v>0.15</v>
      </c>
      <c r="E418">
        <v>0.1</v>
      </c>
      <c r="F418">
        <v>0.1</v>
      </c>
      <c r="G418">
        <v>0.05</v>
      </c>
    </row>
    <row r="419" spans="1:7" x14ac:dyDescent="0.2">
      <c r="A419">
        <v>5711</v>
      </c>
      <c r="B419" s="106" t="s">
        <v>3580</v>
      </c>
      <c r="C419">
        <v>0</v>
      </c>
      <c r="D419">
        <v>0</v>
      </c>
      <c r="E419" t="s">
        <v>158</v>
      </c>
      <c r="F419" t="s">
        <v>158</v>
      </c>
      <c r="G419" t="s">
        <v>158</v>
      </c>
    </row>
    <row r="420" spans="1:7" x14ac:dyDescent="0.2">
      <c r="A420">
        <v>5714</v>
      </c>
      <c r="B420" s="106" t="s">
        <v>872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5726</v>
      </c>
      <c r="B421" s="106" t="s">
        <v>3933</v>
      </c>
      <c r="C421">
        <v>0</v>
      </c>
      <c r="D421" t="s">
        <v>158</v>
      </c>
      <c r="E421" t="s">
        <v>158</v>
      </c>
      <c r="F421" t="s">
        <v>158</v>
      </c>
      <c r="G421" t="s">
        <v>158</v>
      </c>
    </row>
    <row r="422" spans="1:7" x14ac:dyDescent="0.2">
      <c r="A422">
        <v>5741</v>
      </c>
      <c r="B422" s="106" t="s">
        <v>873</v>
      </c>
      <c r="C422">
        <v>0.1</v>
      </c>
      <c r="D422">
        <v>0.15</v>
      </c>
      <c r="E422">
        <v>0.05</v>
      </c>
      <c r="F422">
        <v>0.05</v>
      </c>
      <c r="G422">
        <v>0.05</v>
      </c>
    </row>
    <row r="423" spans="1:7" x14ac:dyDescent="0.2">
      <c r="A423">
        <v>5807</v>
      </c>
      <c r="B423" s="106" t="s">
        <v>874</v>
      </c>
      <c r="C423">
        <v>0.1</v>
      </c>
      <c r="D423">
        <v>0.15</v>
      </c>
      <c r="E423">
        <v>0.05</v>
      </c>
      <c r="F423">
        <v>0.05</v>
      </c>
      <c r="G423">
        <v>0.05</v>
      </c>
    </row>
    <row r="424" spans="1:7" x14ac:dyDescent="0.2">
      <c r="A424">
        <v>5852</v>
      </c>
      <c r="B424" s="106" t="s">
        <v>3141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5901</v>
      </c>
      <c r="B425" s="106" t="s">
        <v>228</v>
      </c>
      <c r="C425">
        <v>0.1</v>
      </c>
      <c r="D425" s="106">
        <v>0.15</v>
      </c>
      <c r="E425">
        <v>0.05</v>
      </c>
      <c r="F425" s="106">
        <v>0.05</v>
      </c>
      <c r="G425" s="106">
        <v>0.05</v>
      </c>
    </row>
    <row r="426" spans="1:7" x14ac:dyDescent="0.2">
      <c r="A426">
        <v>5902</v>
      </c>
      <c r="B426" s="106" t="s">
        <v>875</v>
      </c>
      <c r="C426">
        <v>0.1</v>
      </c>
      <c r="D426" s="106">
        <v>0.15</v>
      </c>
      <c r="E426">
        <v>0.05</v>
      </c>
      <c r="F426" s="106">
        <v>0.05</v>
      </c>
      <c r="G426">
        <v>0.05</v>
      </c>
    </row>
    <row r="427" spans="1:7" x14ac:dyDescent="0.2">
      <c r="A427">
        <v>5911</v>
      </c>
      <c r="B427" s="106" t="s">
        <v>3392</v>
      </c>
      <c r="C427">
        <v>0.1</v>
      </c>
      <c r="D427">
        <v>0.15</v>
      </c>
      <c r="E427">
        <v>0</v>
      </c>
      <c r="F427">
        <v>0.05</v>
      </c>
      <c r="G427" t="s">
        <v>158</v>
      </c>
    </row>
    <row r="428" spans="1:7" x14ac:dyDescent="0.2">
      <c r="A428">
        <v>5932</v>
      </c>
      <c r="B428" s="106" t="s">
        <v>876</v>
      </c>
      <c r="C428">
        <v>0.1</v>
      </c>
      <c r="D428">
        <v>0.15</v>
      </c>
      <c r="E428">
        <v>0.05</v>
      </c>
      <c r="F428">
        <v>0.05</v>
      </c>
      <c r="G428">
        <v>0.05</v>
      </c>
    </row>
    <row r="429" spans="1:7" x14ac:dyDescent="0.2">
      <c r="A429">
        <v>5936</v>
      </c>
      <c r="B429" s="106" t="s">
        <v>3934</v>
      </c>
      <c r="C429">
        <v>0</v>
      </c>
      <c r="D429" t="s">
        <v>158</v>
      </c>
      <c r="E429">
        <v>0</v>
      </c>
      <c r="F429">
        <v>0</v>
      </c>
      <c r="G429">
        <v>0</v>
      </c>
    </row>
    <row r="430" spans="1:7" x14ac:dyDescent="0.2">
      <c r="A430">
        <v>5943</v>
      </c>
      <c r="B430" s="106" t="s">
        <v>3935</v>
      </c>
      <c r="C430">
        <v>0.1</v>
      </c>
      <c r="D430" t="s">
        <v>158</v>
      </c>
      <c r="E430">
        <v>0.05</v>
      </c>
      <c r="F430" t="s">
        <v>158</v>
      </c>
      <c r="G430">
        <v>0.05</v>
      </c>
    </row>
    <row r="431" spans="1:7" x14ac:dyDescent="0.2">
      <c r="A431">
        <v>5946</v>
      </c>
      <c r="B431" s="106" t="s">
        <v>2968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5947</v>
      </c>
      <c r="B432" s="106" t="s">
        <v>231</v>
      </c>
      <c r="C432">
        <v>0.3</v>
      </c>
      <c r="D432">
        <v>0.45</v>
      </c>
      <c r="E432">
        <v>0.15</v>
      </c>
      <c r="F432" s="106">
        <v>0.15</v>
      </c>
      <c r="G432" s="106">
        <v>0.15</v>
      </c>
    </row>
    <row r="433" spans="1:7" x14ac:dyDescent="0.2">
      <c r="A433">
        <v>5949</v>
      </c>
      <c r="B433" s="106" t="s">
        <v>3345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5951</v>
      </c>
      <c r="B434" s="106" t="s">
        <v>877</v>
      </c>
      <c r="C434">
        <v>0.1</v>
      </c>
      <c r="D434">
        <v>0.15</v>
      </c>
      <c r="E434">
        <v>0.05</v>
      </c>
      <c r="F434">
        <v>0.05</v>
      </c>
      <c r="G434">
        <v>0.05</v>
      </c>
    </row>
    <row r="435" spans="1:7" x14ac:dyDescent="0.2">
      <c r="A435">
        <v>5957</v>
      </c>
      <c r="B435" s="106" t="s">
        <v>878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5958</v>
      </c>
      <c r="B436" s="106" t="s">
        <v>2782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5976</v>
      </c>
      <c r="B437" s="106" t="s">
        <v>879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5981</v>
      </c>
      <c r="B438" s="106" t="s">
        <v>880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5985</v>
      </c>
      <c r="B439" s="106" t="s">
        <v>3393</v>
      </c>
      <c r="C439">
        <v>0</v>
      </c>
      <c r="D439" s="106">
        <v>0</v>
      </c>
      <c r="E439" s="106">
        <v>0</v>
      </c>
      <c r="F439">
        <v>0</v>
      </c>
      <c r="G439" s="106" t="s">
        <v>158</v>
      </c>
    </row>
    <row r="440" spans="1:7" x14ac:dyDescent="0.2">
      <c r="A440">
        <v>5988</v>
      </c>
      <c r="B440" s="106" t="s">
        <v>3581</v>
      </c>
      <c r="C440">
        <v>0</v>
      </c>
      <c r="D440" s="106">
        <v>0</v>
      </c>
      <c r="E440" t="s">
        <v>158</v>
      </c>
      <c r="F440" s="106">
        <v>0</v>
      </c>
      <c r="G440">
        <v>0</v>
      </c>
    </row>
    <row r="441" spans="1:7" x14ac:dyDescent="0.2">
      <c r="A441">
        <v>5991</v>
      </c>
      <c r="B441" s="106" t="s">
        <v>881</v>
      </c>
      <c r="C441">
        <v>0.1</v>
      </c>
      <c r="D441">
        <v>0</v>
      </c>
      <c r="E441">
        <v>0.05</v>
      </c>
      <c r="F441">
        <v>0.05</v>
      </c>
      <c r="G441">
        <v>0.05</v>
      </c>
    </row>
    <row r="442" spans="1:7" x14ac:dyDescent="0.2">
      <c r="A442">
        <v>5992</v>
      </c>
      <c r="B442" s="106" t="s">
        <v>3582</v>
      </c>
      <c r="C442">
        <v>0</v>
      </c>
      <c r="D442">
        <v>0</v>
      </c>
      <c r="E442" s="106" t="s">
        <v>158</v>
      </c>
      <c r="F442">
        <v>0</v>
      </c>
      <c r="G442" t="s">
        <v>158</v>
      </c>
    </row>
    <row r="443" spans="1:7" x14ac:dyDescent="0.2">
      <c r="A443">
        <v>5998</v>
      </c>
      <c r="B443" s="106" t="s">
        <v>882</v>
      </c>
      <c r="C443">
        <v>0.1</v>
      </c>
      <c r="D443">
        <v>0.15</v>
      </c>
      <c r="E443">
        <v>0.05</v>
      </c>
      <c r="F443">
        <v>0.05</v>
      </c>
      <c r="G443">
        <v>0.05</v>
      </c>
    </row>
    <row r="444" spans="1:7" x14ac:dyDescent="0.2">
      <c r="A444">
        <v>6005</v>
      </c>
      <c r="B444" s="106" t="s">
        <v>883</v>
      </c>
      <c r="C444">
        <v>0.2</v>
      </c>
      <c r="D444">
        <v>0.3</v>
      </c>
      <c r="E444">
        <v>0.1</v>
      </c>
      <c r="F444">
        <v>0.1</v>
      </c>
      <c r="G444" s="106">
        <v>0.1</v>
      </c>
    </row>
    <row r="445" spans="1:7" x14ac:dyDescent="0.2">
      <c r="A445">
        <v>6028</v>
      </c>
      <c r="B445" s="106" t="s">
        <v>694</v>
      </c>
      <c r="C445">
        <v>0.3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6037</v>
      </c>
      <c r="B446" s="106" t="s">
        <v>884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6047</v>
      </c>
      <c r="B447" s="106" t="s">
        <v>885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6048</v>
      </c>
      <c r="B448" s="106" t="s">
        <v>886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6054</v>
      </c>
      <c r="B449" s="106" t="s">
        <v>887</v>
      </c>
      <c r="C449">
        <v>0</v>
      </c>
      <c r="D449">
        <v>0.15</v>
      </c>
      <c r="E449">
        <v>0.05</v>
      </c>
      <c r="F449">
        <v>0.05</v>
      </c>
      <c r="G449">
        <v>0.05</v>
      </c>
    </row>
    <row r="450" spans="1:7" x14ac:dyDescent="0.2">
      <c r="A450">
        <v>6055</v>
      </c>
      <c r="B450" s="106" t="s">
        <v>888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6058</v>
      </c>
      <c r="B451" s="106" t="s">
        <v>889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6078</v>
      </c>
      <c r="B452" s="106" t="s">
        <v>3456</v>
      </c>
      <c r="C452">
        <v>0</v>
      </c>
      <c r="D452">
        <v>0</v>
      </c>
      <c r="E452">
        <v>0</v>
      </c>
      <c r="F452" t="s">
        <v>158</v>
      </c>
      <c r="G452">
        <v>0</v>
      </c>
    </row>
    <row r="453" spans="1:7" x14ac:dyDescent="0.2">
      <c r="A453">
        <v>6093</v>
      </c>
      <c r="B453" s="106" t="s">
        <v>890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6098</v>
      </c>
      <c r="B454" s="106" t="s">
        <v>240</v>
      </c>
      <c r="C454">
        <v>0.2</v>
      </c>
      <c r="D454">
        <v>0.3</v>
      </c>
      <c r="E454">
        <v>0.1</v>
      </c>
      <c r="F454">
        <v>0.1</v>
      </c>
      <c r="G454">
        <v>0.1</v>
      </c>
    </row>
    <row r="455" spans="1:7" x14ac:dyDescent="0.2">
      <c r="A455">
        <v>6099</v>
      </c>
      <c r="B455" s="106" t="s">
        <v>891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6101</v>
      </c>
      <c r="B456" s="106" t="s">
        <v>892</v>
      </c>
      <c r="C456">
        <v>0.1</v>
      </c>
      <c r="D456">
        <v>0</v>
      </c>
      <c r="E456">
        <v>0.05</v>
      </c>
      <c r="F456">
        <v>0</v>
      </c>
      <c r="G456">
        <v>0.05</v>
      </c>
    </row>
    <row r="457" spans="1:7" x14ac:dyDescent="0.2">
      <c r="A457">
        <v>6113</v>
      </c>
      <c r="B457" s="106" t="s">
        <v>3346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6118</v>
      </c>
      <c r="B458" s="106" t="s">
        <v>3936</v>
      </c>
      <c r="C458">
        <v>0</v>
      </c>
      <c r="D458" s="106" t="s">
        <v>158</v>
      </c>
      <c r="E458">
        <v>0</v>
      </c>
      <c r="F458">
        <v>0</v>
      </c>
      <c r="G458" s="106">
        <v>0</v>
      </c>
    </row>
    <row r="459" spans="1:7" x14ac:dyDescent="0.2">
      <c r="A459">
        <v>6140</v>
      </c>
      <c r="B459" s="106" t="s">
        <v>3583</v>
      </c>
      <c r="C459">
        <v>0</v>
      </c>
      <c r="D459">
        <v>0</v>
      </c>
      <c r="E459" t="s">
        <v>158</v>
      </c>
      <c r="F459" t="s">
        <v>158</v>
      </c>
      <c r="G459">
        <v>0</v>
      </c>
    </row>
    <row r="460" spans="1:7" x14ac:dyDescent="0.2">
      <c r="A460">
        <v>6143</v>
      </c>
      <c r="B460" s="106" t="s">
        <v>893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6146</v>
      </c>
      <c r="B461" s="106" t="s">
        <v>894</v>
      </c>
      <c r="C461">
        <v>0.9</v>
      </c>
      <c r="D461" s="106">
        <v>1.35</v>
      </c>
      <c r="E461">
        <v>0.45</v>
      </c>
      <c r="F461">
        <v>0</v>
      </c>
      <c r="G461">
        <v>0.45</v>
      </c>
    </row>
    <row r="462" spans="1:7" x14ac:dyDescent="0.2">
      <c r="A462">
        <v>6151</v>
      </c>
      <c r="B462" s="106" t="s">
        <v>895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6157</v>
      </c>
      <c r="B463" s="106" t="s">
        <v>896</v>
      </c>
      <c r="C463">
        <v>0.1</v>
      </c>
      <c r="D463">
        <v>0.15</v>
      </c>
      <c r="E463">
        <v>0.05</v>
      </c>
      <c r="F463">
        <v>0.05</v>
      </c>
      <c r="G463">
        <v>0.05</v>
      </c>
    </row>
    <row r="464" spans="1:7" x14ac:dyDescent="0.2">
      <c r="A464">
        <v>6165</v>
      </c>
      <c r="B464" s="106" t="s">
        <v>2969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6185</v>
      </c>
      <c r="B465" s="106" t="s">
        <v>3937</v>
      </c>
      <c r="C465">
        <v>0</v>
      </c>
      <c r="D465" t="s">
        <v>158</v>
      </c>
      <c r="E465" t="s">
        <v>158</v>
      </c>
      <c r="F465" t="s">
        <v>158</v>
      </c>
      <c r="G465" t="s">
        <v>158</v>
      </c>
    </row>
    <row r="466" spans="1:7" x14ac:dyDescent="0.2">
      <c r="A466">
        <v>6187</v>
      </c>
      <c r="B466" s="106" t="s">
        <v>1494</v>
      </c>
      <c r="C466">
        <v>0.1</v>
      </c>
      <c r="D466">
        <v>0.15</v>
      </c>
      <c r="E466">
        <v>0.05</v>
      </c>
      <c r="F466">
        <v>0.05</v>
      </c>
      <c r="G466">
        <v>0.05</v>
      </c>
    </row>
    <row r="467" spans="1:7" x14ac:dyDescent="0.2">
      <c r="A467">
        <v>6194</v>
      </c>
      <c r="B467" s="106" t="s">
        <v>897</v>
      </c>
      <c r="C467">
        <v>0.2</v>
      </c>
      <c r="D467" s="106">
        <v>0.3</v>
      </c>
      <c r="E467" s="106">
        <v>0.1</v>
      </c>
      <c r="F467" s="106">
        <v>0.1</v>
      </c>
      <c r="G467" s="106">
        <v>0.1</v>
      </c>
    </row>
    <row r="468" spans="1:7" x14ac:dyDescent="0.2">
      <c r="A468">
        <v>6196</v>
      </c>
      <c r="B468" s="106" t="s">
        <v>898</v>
      </c>
      <c r="C468">
        <v>0.2</v>
      </c>
      <c r="D468" s="106">
        <v>0.3</v>
      </c>
      <c r="E468" s="106">
        <v>0.1</v>
      </c>
      <c r="F468" s="106">
        <v>0.1</v>
      </c>
      <c r="G468" s="106">
        <v>0.1</v>
      </c>
    </row>
    <row r="469" spans="1:7" x14ac:dyDescent="0.2">
      <c r="A469">
        <v>6200</v>
      </c>
      <c r="B469" s="106" t="s">
        <v>899</v>
      </c>
      <c r="C469">
        <v>0.1</v>
      </c>
      <c r="D469">
        <v>0.15</v>
      </c>
      <c r="E469">
        <v>0.05</v>
      </c>
      <c r="F469" s="106">
        <v>0.05</v>
      </c>
      <c r="G469" s="106">
        <v>0.05</v>
      </c>
    </row>
    <row r="470" spans="1:7" x14ac:dyDescent="0.2">
      <c r="A470">
        <v>6205</v>
      </c>
      <c r="B470" s="106" t="s">
        <v>3584</v>
      </c>
      <c r="C470">
        <v>0.1</v>
      </c>
      <c r="D470">
        <v>0</v>
      </c>
      <c r="E470" t="s">
        <v>158</v>
      </c>
      <c r="F470">
        <v>0.05</v>
      </c>
      <c r="G470" t="s">
        <v>158</v>
      </c>
    </row>
    <row r="471" spans="1:7" x14ac:dyDescent="0.2">
      <c r="A471">
        <v>6210</v>
      </c>
      <c r="B471" s="106" t="s">
        <v>3142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6217</v>
      </c>
      <c r="B472" s="106" t="s">
        <v>900</v>
      </c>
      <c r="C472">
        <v>0</v>
      </c>
      <c r="D472">
        <v>0.15</v>
      </c>
      <c r="E472">
        <v>0</v>
      </c>
      <c r="F472">
        <v>0.05</v>
      </c>
      <c r="G472">
        <v>0</v>
      </c>
    </row>
    <row r="473" spans="1:7" x14ac:dyDescent="0.2">
      <c r="A473">
        <v>6218</v>
      </c>
      <c r="B473" s="106" t="s">
        <v>901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">
      <c r="A474">
        <v>6222</v>
      </c>
      <c r="B474" s="106" t="s">
        <v>3938</v>
      </c>
      <c r="C474">
        <v>0</v>
      </c>
      <c r="D474" s="106" t="s">
        <v>158</v>
      </c>
      <c r="E474" s="106" t="s">
        <v>158</v>
      </c>
      <c r="F474" t="s">
        <v>158</v>
      </c>
      <c r="G474" s="106" t="s">
        <v>158</v>
      </c>
    </row>
    <row r="475" spans="1:7" x14ac:dyDescent="0.2">
      <c r="A475">
        <v>6237</v>
      </c>
      <c r="B475" s="106" t="s">
        <v>902</v>
      </c>
      <c r="C475">
        <v>0.1</v>
      </c>
      <c r="D475">
        <v>0.15</v>
      </c>
      <c r="E475">
        <v>0.05</v>
      </c>
      <c r="F475">
        <v>0.05</v>
      </c>
      <c r="G475">
        <v>0.05</v>
      </c>
    </row>
    <row r="476" spans="1:7" x14ac:dyDescent="0.2">
      <c r="A476">
        <v>6240</v>
      </c>
      <c r="B476" s="106" t="s">
        <v>903</v>
      </c>
      <c r="C476">
        <v>0.1</v>
      </c>
      <c r="D476">
        <v>0.15</v>
      </c>
      <c r="E476">
        <v>0.05</v>
      </c>
      <c r="F476">
        <v>0.05</v>
      </c>
      <c r="G476">
        <v>0.05</v>
      </c>
    </row>
    <row r="477" spans="1:7" x14ac:dyDescent="0.2">
      <c r="A477">
        <v>6258</v>
      </c>
      <c r="B477" s="106" t="s">
        <v>904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6262</v>
      </c>
      <c r="B478" s="106" t="s">
        <v>905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6264</v>
      </c>
      <c r="B479" s="106" t="s">
        <v>3076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6273</v>
      </c>
      <c r="B480" s="106" t="s">
        <v>906</v>
      </c>
      <c r="C480">
        <v>1.7</v>
      </c>
      <c r="D480">
        <v>2.5499999999999998</v>
      </c>
      <c r="E480">
        <v>0</v>
      </c>
      <c r="F480">
        <v>0</v>
      </c>
      <c r="G480">
        <v>0</v>
      </c>
    </row>
    <row r="481" spans="1:7" x14ac:dyDescent="0.2">
      <c r="A481">
        <v>6277</v>
      </c>
      <c r="B481" s="106" t="s">
        <v>3143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6284</v>
      </c>
      <c r="B482" s="106" t="s">
        <v>3939</v>
      </c>
      <c r="C482">
        <v>0.2</v>
      </c>
      <c r="D482" t="s">
        <v>158</v>
      </c>
      <c r="E482">
        <v>0.05</v>
      </c>
      <c r="F482">
        <v>0.05</v>
      </c>
      <c r="G482">
        <v>0.05</v>
      </c>
    </row>
    <row r="483" spans="1:7" x14ac:dyDescent="0.2">
      <c r="A483">
        <v>6294</v>
      </c>
      <c r="B483" s="106" t="s">
        <v>3394</v>
      </c>
      <c r="C483">
        <v>0</v>
      </c>
      <c r="D483">
        <v>0</v>
      </c>
      <c r="E483">
        <v>0</v>
      </c>
      <c r="F483">
        <v>0</v>
      </c>
      <c r="G483" s="106" t="s">
        <v>158</v>
      </c>
    </row>
    <row r="484" spans="1:7" x14ac:dyDescent="0.2">
      <c r="A484">
        <v>6298</v>
      </c>
      <c r="B484" s="106" t="s">
        <v>3144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6301</v>
      </c>
      <c r="B485" s="106" t="s">
        <v>56</v>
      </c>
      <c r="C485">
        <v>0</v>
      </c>
      <c r="D485">
        <v>0</v>
      </c>
      <c r="E485" t="s">
        <v>158</v>
      </c>
      <c r="F485">
        <v>0</v>
      </c>
      <c r="G485">
        <v>0</v>
      </c>
    </row>
    <row r="486" spans="1:7" x14ac:dyDescent="0.2">
      <c r="A486">
        <v>6302</v>
      </c>
      <c r="B486" s="106" t="s">
        <v>3256</v>
      </c>
      <c r="C486">
        <v>0</v>
      </c>
      <c r="D486" s="106">
        <v>0</v>
      </c>
      <c r="E486" s="106">
        <v>0</v>
      </c>
      <c r="F486" s="106" t="s">
        <v>158</v>
      </c>
      <c r="G486" t="s">
        <v>158</v>
      </c>
    </row>
    <row r="487" spans="1:7" x14ac:dyDescent="0.2">
      <c r="A487">
        <v>6305</v>
      </c>
      <c r="B487" s="106" t="s">
        <v>31</v>
      </c>
      <c r="C487">
        <v>0.1</v>
      </c>
      <c r="D487">
        <v>0.15</v>
      </c>
      <c r="E487">
        <v>0</v>
      </c>
      <c r="F487">
        <v>0.05</v>
      </c>
      <c r="G487">
        <v>0.05</v>
      </c>
    </row>
    <row r="488" spans="1:7" x14ac:dyDescent="0.2">
      <c r="A488">
        <v>6310</v>
      </c>
      <c r="B488" s="106" t="s">
        <v>3940</v>
      </c>
      <c r="C488">
        <v>0</v>
      </c>
      <c r="D488" t="s">
        <v>158</v>
      </c>
      <c r="E488" t="s">
        <v>158</v>
      </c>
      <c r="F488" t="s">
        <v>158</v>
      </c>
      <c r="G488">
        <v>0</v>
      </c>
    </row>
    <row r="489" spans="1:7" x14ac:dyDescent="0.2">
      <c r="A489">
        <v>6316</v>
      </c>
      <c r="B489" s="106" t="s">
        <v>907</v>
      </c>
      <c r="C489">
        <v>1</v>
      </c>
      <c r="D489" s="106">
        <v>1.5</v>
      </c>
      <c r="E489">
        <v>0.5</v>
      </c>
      <c r="F489" s="106">
        <v>5.8</v>
      </c>
      <c r="G489">
        <v>0.05</v>
      </c>
    </row>
    <row r="490" spans="1:7" x14ac:dyDescent="0.2">
      <c r="A490">
        <v>6325</v>
      </c>
      <c r="B490" s="106" t="s">
        <v>908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6326</v>
      </c>
      <c r="B491" s="106" t="s">
        <v>3585</v>
      </c>
      <c r="C491">
        <v>0.1</v>
      </c>
      <c r="D491">
        <v>0.15</v>
      </c>
      <c r="E491" s="106" t="s">
        <v>158</v>
      </c>
      <c r="F491" s="106">
        <v>0.05</v>
      </c>
      <c r="G491">
        <v>0.05</v>
      </c>
    </row>
    <row r="492" spans="1:7" x14ac:dyDescent="0.2">
      <c r="A492">
        <v>6330</v>
      </c>
      <c r="B492" s="106" t="s">
        <v>909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6332</v>
      </c>
      <c r="B493" s="106" t="s">
        <v>910</v>
      </c>
      <c r="C493">
        <v>0</v>
      </c>
      <c r="D493" s="106">
        <v>0</v>
      </c>
      <c r="E493" s="106">
        <v>0</v>
      </c>
      <c r="F493" s="106">
        <v>0</v>
      </c>
      <c r="G493">
        <v>0.05</v>
      </c>
    </row>
    <row r="494" spans="1:7" x14ac:dyDescent="0.2">
      <c r="A494">
        <v>6339</v>
      </c>
      <c r="B494" s="106" t="s">
        <v>3941</v>
      </c>
      <c r="C494">
        <v>0.1</v>
      </c>
      <c r="D494" s="106" t="s">
        <v>158</v>
      </c>
      <c r="E494" s="106">
        <v>0.05</v>
      </c>
      <c r="F494" s="106" t="s">
        <v>158</v>
      </c>
      <c r="G494" s="106">
        <v>0.05</v>
      </c>
    </row>
    <row r="495" spans="1:7" x14ac:dyDescent="0.2">
      <c r="A495">
        <v>6349</v>
      </c>
      <c r="B495" s="106" t="s">
        <v>911</v>
      </c>
      <c r="C495">
        <v>0.1</v>
      </c>
      <c r="D495">
        <v>0.15</v>
      </c>
      <c r="E495" s="106">
        <v>0.05</v>
      </c>
      <c r="F495" s="106">
        <v>0.05</v>
      </c>
      <c r="G495" s="106">
        <v>0.05</v>
      </c>
    </row>
    <row r="496" spans="1:7" x14ac:dyDescent="0.2">
      <c r="A496">
        <v>6358</v>
      </c>
      <c r="B496" s="106" t="s">
        <v>3586</v>
      </c>
      <c r="C496">
        <v>0</v>
      </c>
      <c r="D496">
        <v>0</v>
      </c>
      <c r="E496" t="s">
        <v>158</v>
      </c>
      <c r="F496" s="106">
        <v>0</v>
      </c>
      <c r="G496">
        <v>0</v>
      </c>
    </row>
    <row r="497" spans="1:7" x14ac:dyDescent="0.2">
      <c r="A497">
        <v>6361</v>
      </c>
      <c r="B497" s="106" t="s">
        <v>912</v>
      </c>
      <c r="C497">
        <v>0.2</v>
      </c>
      <c r="D497">
        <v>0.3</v>
      </c>
      <c r="E497">
        <v>0.05</v>
      </c>
      <c r="F497">
        <v>0.05</v>
      </c>
      <c r="G497">
        <v>0.05</v>
      </c>
    </row>
    <row r="498" spans="1:7" x14ac:dyDescent="0.2">
      <c r="A498">
        <v>6362</v>
      </c>
      <c r="B498" s="106" t="s">
        <v>913</v>
      </c>
      <c r="C498">
        <v>0.1</v>
      </c>
      <c r="D498" s="106">
        <v>0.15</v>
      </c>
      <c r="E498">
        <v>0.05</v>
      </c>
      <c r="F498">
        <v>0.05</v>
      </c>
      <c r="G498">
        <v>0.05</v>
      </c>
    </row>
    <row r="499" spans="1:7" x14ac:dyDescent="0.2">
      <c r="A499">
        <v>6363</v>
      </c>
      <c r="B499" s="106" t="s">
        <v>914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6364</v>
      </c>
      <c r="B500" s="106" t="s">
        <v>3942</v>
      </c>
      <c r="C500">
        <v>0</v>
      </c>
      <c r="D500" t="s">
        <v>158</v>
      </c>
      <c r="E500" t="s">
        <v>158</v>
      </c>
      <c r="F500" t="s">
        <v>158</v>
      </c>
      <c r="G500" t="s">
        <v>158</v>
      </c>
    </row>
    <row r="501" spans="1:7" x14ac:dyDescent="0.2">
      <c r="A501">
        <v>6367</v>
      </c>
      <c r="B501" s="106" t="s">
        <v>2821</v>
      </c>
      <c r="C501">
        <v>0.6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6370</v>
      </c>
      <c r="B502" s="106" t="s">
        <v>3237</v>
      </c>
      <c r="C502">
        <v>0</v>
      </c>
      <c r="D502">
        <v>0</v>
      </c>
      <c r="E502">
        <v>0</v>
      </c>
      <c r="F502" t="s">
        <v>158</v>
      </c>
      <c r="G502">
        <v>0</v>
      </c>
    </row>
    <row r="503" spans="1:7" x14ac:dyDescent="0.2">
      <c r="A503">
        <v>6371</v>
      </c>
      <c r="B503" s="106" t="s">
        <v>3145</v>
      </c>
      <c r="C503">
        <v>0</v>
      </c>
      <c r="D503">
        <v>0</v>
      </c>
      <c r="E503" t="s">
        <v>158</v>
      </c>
      <c r="F503">
        <v>0</v>
      </c>
      <c r="G503">
        <v>0</v>
      </c>
    </row>
    <row r="504" spans="1:7" x14ac:dyDescent="0.2">
      <c r="A504">
        <v>6373</v>
      </c>
      <c r="B504" s="106" t="s">
        <v>3587</v>
      </c>
      <c r="C504">
        <v>0</v>
      </c>
      <c r="D504">
        <v>0</v>
      </c>
      <c r="E504" t="s">
        <v>158</v>
      </c>
      <c r="F504" t="s">
        <v>158</v>
      </c>
      <c r="G504" t="s">
        <v>158</v>
      </c>
    </row>
    <row r="505" spans="1:7" x14ac:dyDescent="0.2">
      <c r="A505">
        <v>6379</v>
      </c>
      <c r="B505" s="106" t="s">
        <v>3943</v>
      </c>
      <c r="C505">
        <v>0</v>
      </c>
      <c r="D505" t="s">
        <v>158</v>
      </c>
      <c r="E505" t="s">
        <v>158</v>
      </c>
      <c r="F505">
        <v>0</v>
      </c>
      <c r="G505">
        <v>0</v>
      </c>
    </row>
    <row r="506" spans="1:7" x14ac:dyDescent="0.2">
      <c r="A506">
        <v>6381</v>
      </c>
      <c r="B506" s="106" t="s">
        <v>915</v>
      </c>
      <c r="C506">
        <v>0.1</v>
      </c>
      <c r="D506" s="106">
        <v>0.15</v>
      </c>
      <c r="E506" s="106">
        <v>0.05</v>
      </c>
      <c r="F506" s="106">
        <v>0.05</v>
      </c>
      <c r="G506" s="106">
        <v>0.05</v>
      </c>
    </row>
    <row r="507" spans="1:7" x14ac:dyDescent="0.2">
      <c r="A507">
        <v>6383</v>
      </c>
      <c r="B507" s="106" t="s">
        <v>698</v>
      </c>
      <c r="C507">
        <v>0.3</v>
      </c>
      <c r="D507" s="106">
        <v>0.45</v>
      </c>
      <c r="E507" s="106">
        <v>0.15</v>
      </c>
      <c r="F507" s="106">
        <v>0.15</v>
      </c>
      <c r="G507" s="106">
        <v>0.15</v>
      </c>
    </row>
    <row r="508" spans="1:7" x14ac:dyDescent="0.2">
      <c r="A508">
        <v>6395</v>
      </c>
      <c r="B508" s="106" t="s">
        <v>3146</v>
      </c>
      <c r="C508">
        <v>0.1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6406</v>
      </c>
      <c r="B509" s="106" t="s">
        <v>2937</v>
      </c>
      <c r="C509">
        <v>0.1</v>
      </c>
      <c r="D509">
        <v>0.15</v>
      </c>
      <c r="E509">
        <v>0.05</v>
      </c>
      <c r="F509">
        <v>0.05</v>
      </c>
      <c r="G509">
        <v>0.05</v>
      </c>
    </row>
    <row r="510" spans="1:7" x14ac:dyDescent="0.2">
      <c r="A510">
        <v>6407</v>
      </c>
      <c r="B510" s="106" t="s">
        <v>916</v>
      </c>
      <c r="C510">
        <v>0.1</v>
      </c>
      <c r="D510">
        <v>0.15</v>
      </c>
      <c r="E510">
        <v>0.05</v>
      </c>
      <c r="F510">
        <v>0.05</v>
      </c>
      <c r="G510" s="106">
        <v>0.05</v>
      </c>
    </row>
    <row r="511" spans="1:7" x14ac:dyDescent="0.2">
      <c r="A511">
        <v>6409</v>
      </c>
      <c r="B511" s="106" t="s">
        <v>3588</v>
      </c>
      <c r="C511">
        <v>0</v>
      </c>
      <c r="D511">
        <v>0</v>
      </c>
      <c r="E511" t="s">
        <v>158</v>
      </c>
      <c r="F511" t="s">
        <v>158</v>
      </c>
      <c r="G511">
        <v>0</v>
      </c>
    </row>
    <row r="512" spans="1:7" x14ac:dyDescent="0.2">
      <c r="A512">
        <v>6412</v>
      </c>
      <c r="B512" s="106" t="s">
        <v>917</v>
      </c>
      <c r="C512">
        <v>0.1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6413</v>
      </c>
      <c r="B513" s="106" t="s">
        <v>3944</v>
      </c>
      <c r="C513">
        <v>0.1</v>
      </c>
      <c r="D513" t="s">
        <v>158</v>
      </c>
      <c r="E513">
        <v>0.05</v>
      </c>
      <c r="F513" t="s">
        <v>158</v>
      </c>
      <c r="G513">
        <v>0.05</v>
      </c>
    </row>
    <row r="514" spans="1:7" x14ac:dyDescent="0.2">
      <c r="A514">
        <v>6417</v>
      </c>
      <c r="B514" s="106" t="s">
        <v>3347</v>
      </c>
      <c r="C514">
        <v>0.1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6428</v>
      </c>
      <c r="B515" s="106" t="s">
        <v>918</v>
      </c>
      <c r="C515">
        <v>0.1</v>
      </c>
      <c r="D515">
        <v>0.15</v>
      </c>
      <c r="E515">
        <v>0.05</v>
      </c>
      <c r="F515">
        <v>0.05</v>
      </c>
      <c r="G515">
        <v>0.05</v>
      </c>
    </row>
    <row r="516" spans="1:7" x14ac:dyDescent="0.2">
      <c r="A516">
        <v>6430</v>
      </c>
      <c r="B516" s="106" t="s">
        <v>919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6432</v>
      </c>
      <c r="B517" s="106" t="s">
        <v>3348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6444</v>
      </c>
      <c r="B518" s="106" t="s">
        <v>3589</v>
      </c>
      <c r="C518">
        <v>0</v>
      </c>
      <c r="D518" s="106">
        <v>0</v>
      </c>
      <c r="E518" s="106" t="s">
        <v>158</v>
      </c>
      <c r="F518">
        <v>0</v>
      </c>
      <c r="G518" t="s">
        <v>158</v>
      </c>
    </row>
    <row r="519" spans="1:7" x14ac:dyDescent="0.2">
      <c r="A519">
        <v>6448</v>
      </c>
      <c r="B519" s="106" t="s">
        <v>542</v>
      </c>
      <c r="C519">
        <v>0.1</v>
      </c>
      <c r="D519" s="106">
        <v>0.15</v>
      </c>
      <c r="E519" s="106">
        <v>0.05</v>
      </c>
      <c r="F519">
        <v>0.05</v>
      </c>
      <c r="G519">
        <v>0.05</v>
      </c>
    </row>
    <row r="520" spans="1:7" x14ac:dyDescent="0.2">
      <c r="A520">
        <v>6454</v>
      </c>
      <c r="B520" s="106" t="s">
        <v>920</v>
      </c>
      <c r="C520">
        <v>0.1</v>
      </c>
      <c r="D520" s="106">
        <v>0.15</v>
      </c>
      <c r="E520" s="106">
        <v>0.05</v>
      </c>
      <c r="F520">
        <v>0.05</v>
      </c>
      <c r="G520" s="106">
        <v>0.05</v>
      </c>
    </row>
    <row r="521" spans="1:7" x14ac:dyDescent="0.2">
      <c r="A521">
        <v>6457</v>
      </c>
      <c r="B521" s="106" t="s">
        <v>3349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6462</v>
      </c>
      <c r="B522" s="106" t="s">
        <v>3458</v>
      </c>
      <c r="C522">
        <v>0.1</v>
      </c>
      <c r="D522">
        <v>0</v>
      </c>
      <c r="E522">
        <v>0</v>
      </c>
      <c r="F522" t="s">
        <v>158</v>
      </c>
      <c r="G522" t="s">
        <v>158</v>
      </c>
    </row>
    <row r="523" spans="1:7" x14ac:dyDescent="0.2">
      <c r="A523">
        <v>6463</v>
      </c>
      <c r="B523" s="106" t="s">
        <v>921</v>
      </c>
      <c r="C523">
        <v>0.1</v>
      </c>
      <c r="D523">
        <v>0.15</v>
      </c>
      <c r="E523">
        <v>0.05</v>
      </c>
      <c r="F523">
        <v>0.05</v>
      </c>
      <c r="G523">
        <v>0.05</v>
      </c>
    </row>
    <row r="524" spans="1:7" x14ac:dyDescent="0.2">
      <c r="A524">
        <v>6465</v>
      </c>
      <c r="B524" s="106" t="s">
        <v>537</v>
      </c>
      <c r="C524">
        <v>0.4</v>
      </c>
      <c r="D524">
        <v>0.6</v>
      </c>
      <c r="E524">
        <v>0.2</v>
      </c>
      <c r="F524">
        <v>0.2</v>
      </c>
      <c r="G524">
        <v>0.2</v>
      </c>
    </row>
    <row r="525" spans="1:7" x14ac:dyDescent="0.2">
      <c r="A525">
        <v>6471</v>
      </c>
      <c r="B525" s="106" t="s">
        <v>1366</v>
      </c>
      <c r="C525">
        <v>0</v>
      </c>
      <c r="D525" t="s">
        <v>158</v>
      </c>
      <c r="E525" t="s">
        <v>158</v>
      </c>
      <c r="F525" t="s">
        <v>158</v>
      </c>
      <c r="G525" t="s">
        <v>158</v>
      </c>
    </row>
    <row r="526" spans="1:7" x14ac:dyDescent="0.2">
      <c r="A526">
        <v>6472</v>
      </c>
      <c r="B526" s="106" t="s">
        <v>63</v>
      </c>
      <c r="C526">
        <v>0</v>
      </c>
      <c r="D526">
        <v>0</v>
      </c>
      <c r="E526" t="s">
        <v>158</v>
      </c>
      <c r="F526" t="s">
        <v>158</v>
      </c>
      <c r="G526" t="s">
        <v>158</v>
      </c>
    </row>
    <row r="527" spans="1:7" x14ac:dyDescent="0.2">
      <c r="A527">
        <v>6473</v>
      </c>
      <c r="B527" s="106" t="s">
        <v>1367</v>
      </c>
      <c r="C527">
        <v>0.1</v>
      </c>
      <c r="D527" s="106">
        <v>0</v>
      </c>
      <c r="E527">
        <v>0</v>
      </c>
      <c r="F527" t="s">
        <v>158</v>
      </c>
      <c r="G527" t="s">
        <v>158</v>
      </c>
    </row>
    <row r="528" spans="1:7" x14ac:dyDescent="0.2">
      <c r="A528">
        <v>6479</v>
      </c>
      <c r="B528" s="106" t="s">
        <v>690</v>
      </c>
      <c r="C528">
        <v>0.1</v>
      </c>
      <c r="D528" s="106">
        <v>0.15</v>
      </c>
      <c r="E528" s="106">
        <v>0.05</v>
      </c>
      <c r="F528">
        <v>0.05</v>
      </c>
      <c r="G528">
        <v>0.05</v>
      </c>
    </row>
    <row r="529" spans="1:7" x14ac:dyDescent="0.2">
      <c r="A529">
        <v>6482</v>
      </c>
      <c r="B529" s="106" t="s">
        <v>3459</v>
      </c>
      <c r="C529">
        <v>0</v>
      </c>
      <c r="D529" s="106">
        <v>0</v>
      </c>
      <c r="E529">
        <v>0</v>
      </c>
      <c r="F529" t="s">
        <v>158</v>
      </c>
      <c r="G529">
        <v>0</v>
      </c>
    </row>
    <row r="530" spans="1:7" x14ac:dyDescent="0.2">
      <c r="A530">
        <v>6485</v>
      </c>
      <c r="B530" s="106" t="s">
        <v>3945</v>
      </c>
      <c r="C530">
        <v>0</v>
      </c>
      <c r="D530" t="s">
        <v>158</v>
      </c>
      <c r="E530">
        <v>0</v>
      </c>
      <c r="F530" s="106" t="s">
        <v>158</v>
      </c>
      <c r="G530">
        <v>0</v>
      </c>
    </row>
    <row r="531" spans="1:7" x14ac:dyDescent="0.2">
      <c r="A531">
        <v>6490</v>
      </c>
      <c r="B531" s="106" t="s">
        <v>922</v>
      </c>
      <c r="C531">
        <v>0.1</v>
      </c>
      <c r="D531">
        <v>0</v>
      </c>
      <c r="E531">
        <v>0</v>
      </c>
      <c r="F531" s="106">
        <v>0</v>
      </c>
      <c r="G531">
        <v>0.05</v>
      </c>
    </row>
    <row r="532" spans="1:7" x14ac:dyDescent="0.2">
      <c r="A532">
        <v>6498</v>
      </c>
      <c r="B532" s="106" t="s">
        <v>3147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6503</v>
      </c>
      <c r="B533" s="106" t="s">
        <v>2870</v>
      </c>
      <c r="C533">
        <v>0.1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6504</v>
      </c>
      <c r="B534" s="106" t="s">
        <v>3350</v>
      </c>
      <c r="C534">
        <v>0.2</v>
      </c>
      <c r="D534">
        <v>0.3</v>
      </c>
      <c r="E534">
        <v>0</v>
      </c>
      <c r="F534">
        <v>0</v>
      </c>
      <c r="G534">
        <v>0</v>
      </c>
    </row>
    <row r="535" spans="1:7" x14ac:dyDescent="0.2">
      <c r="A535">
        <v>6505</v>
      </c>
      <c r="B535" s="106" t="s">
        <v>923</v>
      </c>
      <c r="C535">
        <v>0</v>
      </c>
      <c r="D535">
        <v>0.15</v>
      </c>
      <c r="E535">
        <v>0</v>
      </c>
      <c r="F535">
        <v>0.05</v>
      </c>
      <c r="G535">
        <v>0</v>
      </c>
    </row>
    <row r="536" spans="1:7" x14ac:dyDescent="0.2">
      <c r="A536">
        <v>6506</v>
      </c>
      <c r="B536" s="106" t="s">
        <v>3148</v>
      </c>
      <c r="C536">
        <v>0.2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6508</v>
      </c>
      <c r="B537" s="106" t="s">
        <v>924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6516</v>
      </c>
      <c r="B538" s="106" t="s">
        <v>3351</v>
      </c>
      <c r="C538">
        <v>0.2</v>
      </c>
      <c r="D538">
        <v>0</v>
      </c>
      <c r="E538">
        <v>0.05</v>
      </c>
      <c r="F538">
        <v>0</v>
      </c>
      <c r="G538">
        <v>0.1</v>
      </c>
    </row>
    <row r="539" spans="1:7" x14ac:dyDescent="0.2">
      <c r="A539">
        <v>6535</v>
      </c>
      <c r="B539" s="106" t="s">
        <v>925</v>
      </c>
      <c r="C539">
        <v>0</v>
      </c>
      <c r="D539">
        <v>0.15</v>
      </c>
      <c r="E539">
        <v>0</v>
      </c>
      <c r="F539">
        <v>0</v>
      </c>
      <c r="G539" s="106">
        <v>0.05</v>
      </c>
    </row>
    <row r="540" spans="1:7" x14ac:dyDescent="0.2">
      <c r="A540">
        <v>6547</v>
      </c>
      <c r="B540" s="106" t="s">
        <v>3019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6551</v>
      </c>
      <c r="B541" s="106" t="s">
        <v>2822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6552</v>
      </c>
      <c r="B542" s="106" t="s">
        <v>1495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6584</v>
      </c>
      <c r="B543" s="106" t="s">
        <v>3078</v>
      </c>
      <c r="C543">
        <v>0</v>
      </c>
      <c r="D543">
        <v>0</v>
      </c>
      <c r="E543">
        <v>0.05</v>
      </c>
      <c r="F543">
        <v>0</v>
      </c>
      <c r="G543">
        <v>0.05</v>
      </c>
    </row>
    <row r="544" spans="1:7" x14ac:dyDescent="0.2">
      <c r="A544">
        <v>6586</v>
      </c>
      <c r="B544" s="106" t="s">
        <v>926</v>
      </c>
      <c r="C544">
        <v>0.2</v>
      </c>
      <c r="D544">
        <v>0.3</v>
      </c>
      <c r="E544">
        <v>0.1</v>
      </c>
      <c r="F544">
        <v>0.1</v>
      </c>
      <c r="G544">
        <v>0.1</v>
      </c>
    </row>
    <row r="545" spans="1:7" x14ac:dyDescent="0.2">
      <c r="A545">
        <v>6588</v>
      </c>
      <c r="B545" s="106" t="s">
        <v>539</v>
      </c>
      <c r="C545">
        <v>0.2</v>
      </c>
      <c r="D545">
        <v>0.3</v>
      </c>
      <c r="E545">
        <v>0.1</v>
      </c>
      <c r="F545">
        <v>0.1</v>
      </c>
      <c r="G545">
        <v>0.1</v>
      </c>
    </row>
    <row r="546" spans="1:7" x14ac:dyDescent="0.2">
      <c r="A546">
        <v>6617</v>
      </c>
      <c r="B546" s="106" t="s">
        <v>3460</v>
      </c>
      <c r="C546">
        <v>0</v>
      </c>
      <c r="D546">
        <v>0</v>
      </c>
      <c r="E546">
        <v>0</v>
      </c>
      <c r="F546" t="s">
        <v>158</v>
      </c>
      <c r="G546">
        <v>0.05</v>
      </c>
    </row>
    <row r="547" spans="1:7" x14ac:dyDescent="0.2">
      <c r="A547">
        <v>6619</v>
      </c>
      <c r="B547" s="106" t="s">
        <v>3946</v>
      </c>
      <c r="C547">
        <v>0</v>
      </c>
      <c r="D547" t="s">
        <v>158</v>
      </c>
      <c r="E547" s="106">
        <v>0.05</v>
      </c>
      <c r="F547" s="106">
        <v>0</v>
      </c>
      <c r="G547">
        <v>0</v>
      </c>
    </row>
    <row r="548" spans="1:7" x14ac:dyDescent="0.2">
      <c r="A548">
        <v>6622</v>
      </c>
      <c r="B548" s="106" t="s">
        <v>927</v>
      </c>
      <c r="C548">
        <v>0.2</v>
      </c>
      <c r="D548">
        <v>0.15</v>
      </c>
      <c r="E548">
        <v>0.05</v>
      </c>
      <c r="F548">
        <v>0.05</v>
      </c>
      <c r="G548">
        <v>0.1</v>
      </c>
    </row>
    <row r="549" spans="1:7" x14ac:dyDescent="0.2">
      <c r="A549">
        <v>6630</v>
      </c>
      <c r="B549" s="106" t="s">
        <v>3461</v>
      </c>
      <c r="C549">
        <v>0</v>
      </c>
      <c r="D549" s="106">
        <v>0.15</v>
      </c>
      <c r="E549">
        <v>0</v>
      </c>
      <c r="F549" s="106" t="s">
        <v>158</v>
      </c>
      <c r="G549" s="106">
        <v>0</v>
      </c>
    </row>
    <row r="550" spans="1:7" x14ac:dyDescent="0.2">
      <c r="A550">
        <v>6638</v>
      </c>
      <c r="B550" s="106" t="s">
        <v>3590</v>
      </c>
      <c r="C550">
        <v>0</v>
      </c>
      <c r="D550" s="106">
        <v>0</v>
      </c>
      <c r="E550" t="s">
        <v>158</v>
      </c>
      <c r="F550" s="106" t="s">
        <v>158</v>
      </c>
      <c r="G550" s="106">
        <v>0</v>
      </c>
    </row>
    <row r="551" spans="1:7" x14ac:dyDescent="0.2">
      <c r="A551">
        <v>6640</v>
      </c>
      <c r="B551" s="106" t="s">
        <v>928</v>
      </c>
      <c r="C551">
        <v>0.2</v>
      </c>
      <c r="D551">
        <v>0.45</v>
      </c>
      <c r="E551">
        <v>0.05</v>
      </c>
      <c r="F551">
        <v>0.05</v>
      </c>
      <c r="G551">
        <v>0.05</v>
      </c>
    </row>
    <row r="552" spans="1:7" x14ac:dyDescent="0.2">
      <c r="A552">
        <v>6645</v>
      </c>
      <c r="B552" s="106" t="s">
        <v>930</v>
      </c>
      <c r="C552">
        <v>0.3</v>
      </c>
      <c r="D552">
        <v>0.45</v>
      </c>
      <c r="E552">
        <v>0.15</v>
      </c>
      <c r="F552">
        <v>0.15</v>
      </c>
      <c r="G552">
        <v>0.1</v>
      </c>
    </row>
    <row r="553" spans="1:7" x14ac:dyDescent="0.2">
      <c r="A553">
        <v>6652</v>
      </c>
      <c r="B553" s="106" t="s">
        <v>931</v>
      </c>
      <c r="C553">
        <v>0.1</v>
      </c>
      <c r="D553">
        <v>0.15</v>
      </c>
      <c r="E553">
        <v>0.05</v>
      </c>
      <c r="F553">
        <v>0.05</v>
      </c>
      <c r="G553">
        <v>0</v>
      </c>
    </row>
    <row r="554" spans="1:7" x14ac:dyDescent="0.2">
      <c r="A554">
        <v>6654</v>
      </c>
      <c r="B554" s="106" t="s">
        <v>1321</v>
      </c>
      <c r="C554">
        <v>0.1</v>
      </c>
      <c r="D554">
        <v>0.15</v>
      </c>
      <c r="E554">
        <v>0.05</v>
      </c>
      <c r="F554">
        <v>0.05</v>
      </c>
      <c r="G554">
        <v>0.05</v>
      </c>
    </row>
    <row r="555" spans="1:7" x14ac:dyDescent="0.2">
      <c r="A555">
        <v>6674</v>
      </c>
      <c r="B555" s="106" t="s">
        <v>234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6702</v>
      </c>
      <c r="B556" s="106" t="s">
        <v>236</v>
      </c>
      <c r="C556">
        <v>0.5</v>
      </c>
      <c r="D556">
        <v>0.75</v>
      </c>
      <c r="E556" s="106">
        <v>0.25</v>
      </c>
      <c r="F556">
        <v>0.2</v>
      </c>
      <c r="G556">
        <v>0.2</v>
      </c>
    </row>
    <row r="557" spans="1:7" x14ac:dyDescent="0.2">
      <c r="A557">
        <v>6704</v>
      </c>
      <c r="B557" s="106" t="s">
        <v>3947</v>
      </c>
      <c r="C557">
        <v>0.1</v>
      </c>
      <c r="D557" s="106" t="s">
        <v>158</v>
      </c>
      <c r="E557" s="106">
        <v>0.05</v>
      </c>
      <c r="F557" s="106" t="s">
        <v>158</v>
      </c>
      <c r="G557" s="106">
        <v>0.05</v>
      </c>
    </row>
    <row r="558" spans="1:7" x14ac:dyDescent="0.2">
      <c r="A558">
        <v>6706</v>
      </c>
      <c r="B558" s="106" t="s">
        <v>3149</v>
      </c>
      <c r="C558">
        <v>0</v>
      </c>
      <c r="D558" s="106">
        <v>0</v>
      </c>
      <c r="E558">
        <v>0</v>
      </c>
      <c r="F558" s="106">
        <v>0</v>
      </c>
      <c r="G558">
        <v>0.05</v>
      </c>
    </row>
    <row r="559" spans="1:7" x14ac:dyDescent="0.2">
      <c r="A559">
        <v>6715</v>
      </c>
      <c r="B559" s="106" t="s">
        <v>3020</v>
      </c>
      <c r="C559">
        <v>0</v>
      </c>
      <c r="D559">
        <v>0.15</v>
      </c>
      <c r="E559">
        <v>0.05</v>
      </c>
      <c r="F559">
        <v>0.05</v>
      </c>
      <c r="G559">
        <v>0.05</v>
      </c>
    </row>
    <row r="560" spans="1:7" x14ac:dyDescent="0.2">
      <c r="A560">
        <v>6724</v>
      </c>
      <c r="B560" s="106" t="s">
        <v>932</v>
      </c>
      <c r="C560">
        <v>0.1</v>
      </c>
      <c r="D560">
        <v>0.15</v>
      </c>
      <c r="E560">
        <v>0.05</v>
      </c>
      <c r="F560" s="106">
        <v>0.05</v>
      </c>
      <c r="G560" s="106">
        <v>0.05</v>
      </c>
    </row>
    <row r="561" spans="1:7" x14ac:dyDescent="0.2">
      <c r="A561">
        <v>6742</v>
      </c>
      <c r="B561" s="106" t="s">
        <v>3079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6748</v>
      </c>
      <c r="B562" s="106" t="s">
        <v>933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6750</v>
      </c>
      <c r="B563" s="106" t="s">
        <v>2991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6752</v>
      </c>
      <c r="B564" s="106" t="s">
        <v>55</v>
      </c>
      <c r="C564">
        <v>0.1</v>
      </c>
      <c r="D564">
        <v>0.15</v>
      </c>
      <c r="E564">
        <v>0.05</v>
      </c>
      <c r="F564">
        <v>0</v>
      </c>
      <c r="G564">
        <v>0</v>
      </c>
    </row>
    <row r="565" spans="1:7" x14ac:dyDescent="0.2">
      <c r="A565">
        <v>6754</v>
      </c>
      <c r="B565" s="106" t="s">
        <v>934</v>
      </c>
      <c r="C565">
        <v>0</v>
      </c>
      <c r="D565">
        <v>0.15</v>
      </c>
      <c r="E565">
        <v>0</v>
      </c>
      <c r="F565">
        <v>0</v>
      </c>
      <c r="G565">
        <v>0</v>
      </c>
    </row>
    <row r="566" spans="1:7" x14ac:dyDescent="0.2">
      <c r="A566">
        <v>6755</v>
      </c>
      <c r="B566" s="106" t="s">
        <v>670</v>
      </c>
      <c r="C566">
        <v>0.1</v>
      </c>
      <c r="D566">
        <v>0.15</v>
      </c>
      <c r="E566">
        <v>0.05</v>
      </c>
      <c r="F566">
        <v>0.05</v>
      </c>
      <c r="G566">
        <v>0.05</v>
      </c>
    </row>
    <row r="567" spans="1:7" x14ac:dyDescent="0.2">
      <c r="A567">
        <v>6762</v>
      </c>
      <c r="B567" s="106" t="s">
        <v>3948</v>
      </c>
      <c r="C567">
        <v>0.4</v>
      </c>
      <c r="D567" s="106" t="s">
        <v>158</v>
      </c>
      <c r="E567">
        <v>0</v>
      </c>
      <c r="F567" s="106" t="s">
        <v>158</v>
      </c>
      <c r="G567">
        <v>0</v>
      </c>
    </row>
    <row r="568" spans="1:7" x14ac:dyDescent="0.2">
      <c r="A568">
        <v>6763</v>
      </c>
      <c r="B568" s="106" t="s">
        <v>935</v>
      </c>
      <c r="C568">
        <v>0.1</v>
      </c>
      <c r="D568">
        <v>0.15</v>
      </c>
      <c r="E568">
        <v>0.05</v>
      </c>
      <c r="F568">
        <v>0.05</v>
      </c>
      <c r="G568">
        <v>0.05</v>
      </c>
    </row>
    <row r="569" spans="1:7" x14ac:dyDescent="0.2">
      <c r="A569">
        <v>6768</v>
      </c>
      <c r="B569" s="106" t="s">
        <v>3949</v>
      </c>
      <c r="C569">
        <v>0</v>
      </c>
      <c r="D569" s="106" t="s">
        <v>158</v>
      </c>
      <c r="E569" t="s">
        <v>158</v>
      </c>
      <c r="F569" t="s">
        <v>158</v>
      </c>
      <c r="G569" s="106" t="s">
        <v>158</v>
      </c>
    </row>
    <row r="570" spans="1:7" x14ac:dyDescent="0.2">
      <c r="A570">
        <v>6770</v>
      </c>
      <c r="B570" s="106" t="s">
        <v>24</v>
      </c>
      <c r="C570">
        <v>0</v>
      </c>
      <c r="D570" t="s">
        <v>158</v>
      </c>
      <c r="E570" s="106" t="s">
        <v>158</v>
      </c>
      <c r="F570" s="106" t="s">
        <v>158</v>
      </c>
      <c r="G570" s="106" t="s">
        <v>158</v>
      </c>
    </row>
    <row r="571" spans="1:7" x14ac:dyDescent="0.2">
      <c r="A571">
        <v>6771</v>
      </c>
      <c r="B571" s="106" t="s">
        <v>3591</v>
      </c>
      <c r="C571">
        <v>0</v>
      </c>
      <c r="D571">
        <v>0</v>
      </c>
      <c r="E571" s="106" t="s">
        <v>158</v>
      </c>
      <c r="F571" s="106" t="s">
        <v>158</v>
      </c>
      <c r="G571" s="106" t="s">
        <v>158</v>
      </c>
    </row>
    <row r="572" spans="1:7" x14ac:dyDescent="0.2">
      <c r="A572">
        <v>6785</v>
      </c>
      <c r="B572" s="106" t="s">
        <v>3021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6794</v>
      </c>
      <c r="B573" s="106" t="s">
        <v>3592</v>
      </c>
      <c r="C573">
        <v>0</v>
      </c>
      <c r="D573">
        <v>0</v>
      </c>
      <c r="E573" s="106" t="s">
        <v>158</v>
      </c>
      <c r="F573">
        <v>0</v>
      </c>
      <c r="G573" t="s">
        <v>158</v>
      </c>
    </row>
    <row r="574" spans="1:7" x14ac:dyDescent="0.2">
      <c r="A574">
        <v>6798</v>
      </c>
      <c r="B574" s="106" t="s">
        <v>936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6803</v>
      </c>
      <c r="B575" s="106" t="s">
        <v>3950</v>
      </c>
      <c r="C575">
        <v>0</v>
      </c>
      <c r="D575" s="106" t="s">
        <v>158</v>
      </c>
      <c r="E575" s="106" t="s">
        <v>158</v>
      </c>
      <c r="F575" t="s">
        <v>158</v>
      </c>
      <c r="G575" t="s">
        <v>158</v>
      </c>
    </row>
    <row r="576" spans="1:7" x14ac:dyDescent="0.2">
      <c r="A576">
        <v>6804</v>
      </c>
      <c r="B576" s="106" t="s">
        <v>937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6806</v>
      </c>
      <c r="B577" s="106" t="s">
        <v>938</v>
      </c>
      <c r="C577">
        <v>0.5</v>
      </c>
      <c r="D577">
        <v>0.75</v>
      </c>
      <c r="E577" s="106">
        <v>0.25</v>
      </c>
      <c r="F577" s="106">
        <v>0.25</v>
      </c>
      <c r="G577" s="106">
        <v>0.25</v>
      </c>
    </row>
    <row r="578" spans="1:7" x14ac:dyDescent="0.2">
      <c r="A578">
        <v>6807</v>
      </c>
      <c r="B578" s="106" t="s">
        <v>239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6814</v>
      </c>
      <c r="B579" s="106" t="s">
        <v>3593</v>
      </c>
      <c r="C579">
        <v>0</v>
      </c>
      <c r="D579">
        <v>0</v>
      </c>
      <c r="E579" t="s">
        <v>158</v>
      </c>
      <c r="F579" s="106" t="s">
        <v>158</v>
      </c>
      <c r="G579">
        <v>0</v>
      </c>
    </row>
    <row r="580" spans="1:7" x14ac:dyDescent="0.2">
      <c r="A580">
        <v>6815</v>
      </c>
      <c r="B580" s="106" t="s">
        <v>3150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6817</v>
      </c>
      <c r="B581" s="106" t="s">
        <v>939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6823</v>
      </c>
      <c r="B582" s="106" t="s">
        <v>940</v>
      </c>
      <c r="C582">
        <v>0</v>
      </c>
      <c r="D582">
        <v>0</v>
      </c>
      <c r="E582">
        <v>0</v>
      </c>
      <c r="F582">
        <v>0.05</v>
      </c>
      <c r="G582">
        <v>0.1</v>
      </c>
    </row>
    <row r="583" spans="1:7" x14ac:dyDescent="0.2">
      <c r="A583">
        <v>6839</v>
      </c>
      <c r="B583" s="106" t="s">
        <v>941</v>
      </c>
      <c r="C583">
        <v>0.1</v>
      </c>
      <c r="D583">
        <v>0.15</v>
      </c>
      <c r="E583">
        <v>0.05</v>
      </c>
      <c r="F583">
        <v>0.05</v>
      </c>
      <c r="G583">
        <v>0.05</v>
      </c>
    </row>
    <row r="584" spans="1:7" x14ac:dyDescent="0.2">
      <c r="A584">
        <v>6841</v>
      </c>
      <c r="B584" s="106" t="s">
        <v>3594</v>
      </c>
      <c r="C584">
        <v>0.1</v>
      </c>
      <c r="D584">
        <v>0</v>
      </c>
      <c r="E584" t="s">
        <v>158</v>
      </c>
      <c r="F584" s="106">
        <v>0</v>
      </c>
      <c r="G584">
        <v>0</v>
      </c>
    </row>
    <row r="585" spans="1:7" x14ac:dyDescent="0.2">
      <c r="A585">
        <v>6848</v>
      </c>
      <c r="B585" s="106" t="s">
        <v>942</v>
      </c>
      <c r="C585">
        <v>0.1</v>
      </c>
      <c r="D585">
        <v>0.15</v>
      </c>
      <c r="E585" s="106">
        <v>0.05</v>
      </c>
      <c r="F585" s="106">
        <v>0.05</v>
      </c>
      <c r="G585" s="106">
        <v>0.05</v>
      </c>
    </row>
    <row r="586" spans="1:7" x14ac:dyDescent="0.2">
      <c r="A586">
        <v>6850</v>
      </c>
      <c r="B586" s="106" t="s">
        <v>3151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6856</v>
      </c>
      <c r="B587" s="106" t="s">
        <v>235</v>
      </c>
      <c r="C587">
        <v>0.3</v>
      </c>
      <c r="D587">
        <v>0.45</v>
      </c>
      <c r="E587">
        <v>0.15</v>
      </c>
      <c r="F587">
        <v>0.15</v>
      </c>
      <c r="G587">
        <v>0.15</v>
      </c>
    </row>
    <row r="588" spans="1:7" x14ac:dyDescent="0.2">
      <c r="A588">
        <v>6861</v>
      </c>
      <c r="B588" s="106" t="s">
        <v>3595</v>
      </c>
      <c r="C588">
        <v>1.3</v>
      </c>
      <c r="D588">
        <v>0</v>
      </c>
      <c r="E588" t="s">
        <v>158</v>
      </c>
      <c r="F588">
        <v>0</v>
      </c>
      <c r="G588">
        <v>0</v>
      </c>
    </row>
    <row r="589" spans="1:7" x14ac:dyDescent="0.2">
      <c r="A589">
        <v>6869</v>
      </c>
      <c r="B589" s="106" t="s">
        <v>3462</v>
      </c>
      <c r="C589">
        <v>0.3</v>
      </c>
      <c r="D589">
        <v>0.45</v>
      </c>
      <c r="E589">
        <v>0</v>
      </c>
      <c r="F589" t="s">
        <v>158</v>
      </c>
      <c r="G589" t="s">
        <v>158</v>
      </c>
    </row>
    <row r="590" spans="1:7" x14ac:dyDescent="0.2">
      <c r="A590">
        <v>6871</v>
      </c>
      <c r="B590" s="106" t="s">
        <v>943</v>
      </c>
      <c r="C590">
        <v>0.1</v>
      </c>
      <c r="D590" s="106">
        <v>0</v>
      </c>
      <c r="E590">
        <v>0.05</v>
      </c>
      <c r="F590">
        <v>0</v>
      </c>
      <c r="G590">
        <v>0.05</v>
      </c>
    </row>
    <row r="591" spans="1:7" x14ac:dyDescent="0.2">
      <c r="A591">
        <v>6875</v>
      </c>
      <c r="B591" s="106" t="s">
        <v>3152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6879</v>
      </c>
      <c r="B592" s="106" t="s">
        <v>3951</v>
      </c>
      <c r="C592">
        <v>0</v>
      </c>
      <c r="D592" t="s">
        <v>158</v>
      </c>
      <c r="E592">
        <v>0</v>
      </c>
      <c r="F592" t="s">
        <v>158</v>
      </c>
      <c r="G592" t="s">
        <v>158</v>
      </c>
    </row>
    <row r="593" spans="1:7" x14ac:dyDescent="0.2">
      <c r="A593">
        <v>6901</v>
      </c>
      <c r="B593" s="106" t="s">
        <v>1496</v>
      </c>
      <c r="C593">
        <v>0.1</v>
      </c>
      <c r="D593">
        <v>0.15</v>
      </c>
      <c r="E593">
        <v>0.05</v>
      </c>
      <c r="F593">
        <v>0.05</v>
      </c>
      <c r="G593">
        <v>0.05</v>
      </c>
    </row>
    <row r="594" spans="1:7" x14ac:dyDescent="0.2">
      <c r="A594">
        <v>6902</v>
      </c>
      <c r="B594" s="106" t="s">
        <v>944</v>
      </c>
      <c r="C594">
        <v>0</v>
      </c>
      <c r="D594" t="s">
        <v>158</v>
      </c>
      <c r="E594" t="s">
        <v>158</v>
      </c>
      <c r="F594" t="s">
        <v>158</v>
      </c>
      <c r="G594">
        <v>0</v>
      </c>
    </row>
    <row r="595" spans="1:7" x14ac:dyDescent="0.2">
      <c r="A595">
        <v>6915</v>
      </c>
      <c r="B595" s="106" t="s">
        <v>3952</v>
      </c>
      <c r="C595">
        <v>0</v>
      </c>
      <c r="D595" t="s">
        <v>158</v>
      </c>
      <c r="E595" t="s">
        <v>158</v>
      </c>
      <c r="F595" s="106" t="s">
        <v>158</v>
      </c>
      <c r="G595">
        <v>0</v>
      </c>
    </row>
    <row r="596" spans="1:7" x14ac:dyDescent="0.2">
      <c r="A596">
        <v>6923</v>
      </c>
      <c r="B596" s="106" t="s">
        <v>58</v>
      </c>
      <c r="C596">
        <v>0.1</v>
      </c>
      <c r="D596">
        <v>0.15</v>
      </c>
      <c r="E596">
        <v>0.05</v>
      </c>
      <c r="F596">
        <v>0.05</v>
      </c>
      <c r="G596">
        <v>0.05</v>
      </c>
    </row>
    <row r="597" spans="1:7" x14ac:dyDescent="0.2">
      <c r="A597">
        <v>6926</v>
      </c>
      <c r="B597" s="106" t="s">
        <v>945</v>
      </c>
      <c r="C597">
        <v>0.1</v>
      </c>
      <c r="D597">
        <v>0.15</v>
      </c>
      <c r="E597">
        <v>0.05</v>
      </c>
      <c r="F597">
        <v>0.05</v>
      </c>
      <c r="G597">
        <v>0.05</v>
      </c>
    </row>
    <row r="598" spans="1:7" x14ac:dyDescent="0.2">
      <c r="A598">
        <v>6941</v>
      </c>
      <c r="B598" s="106" t="s">
        <v>946</v>
      </c>
      <c r="C598">
        <v>0.1</v>
      </c>
      <c r="D598">
        <v>0.45</v>
      </c>
      <c r="E598" s="106">
        <v>0.05</v>
      </c>
      <c r="F598" s="106">
        <v>0</v>
      </c>
      <c r="G598" s="106">
        <v>0.05</v>
      </c>
    </row>
    <row r="599" spans="1:7" x14ac:dyDescent="0.2">
      <c r="A599">
        <v>6947</v>
      </c>
      <c r="B599" s="106" t="s">
        <v>947</v>
      </c>
      <c r="C599">
        <v>0.1</v>
      </c>
      <c r="D599">
        <v>0.15</v>
      </c>
      <c r="E599">
        <v>0.05</v>
      </c>
      <c r="F599" s="106">
        <v>0.05</v>
      </c>
      <c r="G599">
        <v>0.05</v>
      </c>
    </row>
    <row r="600" spans="1:7" x14ac:dyDescent="0.2">
      <c r="A600">
        <v>6951</v>
      </c>
      <c r="B600" s="106" t="s">
        <v>229</v>
      </c>
      <c r="C600">
        <v>0.2</v>
      </c>
      <c r="D600">
        <v>0.3</v>
      </c>
      <c r="E600">
        <v>0.1</v>
      </c>
      <c r="F600">
        <v>0.1</v>
      </c>
      <c r="G600">
        <v>0.1</v>
      </c>
    </row>
    <row r="601" spans="1:7" x14ac:dyDescent="0.2">
      <c r="A601">
        <v>6952</v>
      </c>
      <c r="B601" s="106" t="s">
        <v>540</v>
      </c>
      <c r="C601">
        <v>0.1</v>
      </c>
      <c r="D601">
        <v>0.15</v>
      </c>
      <c r="E601">
        <v>0.05</v>
      </c>
      <c r="F601">
        <v>0.05</v>
      </c>
      <c r="G601">
        <v>0.05</v>
      </c>
    </row>
    <row r="602" spans="1:7" x14ac:dyDescent="0.2">
      <c r="A602">
        <v>6954</v>
      </c>
      <c r="B602" s="106" t="s">
        <v>3596</v>
      </c>
      <c r="C602">
        <v>0.7</v>
      </c>
      <c r="D602" s="106">
        <v>0</v>
      </c>
      <c r="E602" t="s">
        <v>158</v>
      </c>
      <c r="F602" s="106" t="s">
        <v>158</v>
      </c>
      <c r="G602">
        <v>0</v>
      </c>
    </row>
    <row r="603" spans="1:7" x14ac:dyDescent="0.2">
      <c r="A603">
        <v>6962</v>
      </c>
      <c r="B603" s="106" t="s">
        <v>948</v>
      </c>
      <c r="C603">
        <v>0.2</v>
      </c>
      <c r="D603" s="106">
        <v>0.15</v>
      </c>
      <c r="E603" s="106">
        <v>0.05</v>
      </c>
      <c r="F603" s="106">
        <v>0.05</v>
      </c>
      <c r="G603" s="106">
        <v>0.05</v>
      </c>
    </row>
    <row r="604" spans="1:7" x14ac:dyDescent="0.2">
      <c r="A604">
        <v>6965</v>
      </c>
      <c r="B604" s="106" t="s">
        <v>3598</v>
      </c>
      <c r="C604">
        <v>0</v>
      </c>
      <c r="D604" s="106">
        <v>0</v>
      </c>
      <c r="E604" s="106" t="s">
        <v>158</v>
      </c>
      <c r="F604" s="106">
        <v>0</v>
      </c>
      <c r="G604" s="106">
        <v>0</v>
      </c>
    </row>
    <row r="605" spans="1:7" x14ac:dyDescent="0.2">
      <c r="A605">
        <v>6966</v>
      </c>
      <c r="B605" s="106" t="s">
        <v>3463</v>
      </c>
      <c r="C605">
        <v>0</v>
      </c>
      <c r="D605">
        <v>0</v>
      </c>
      <c r="E605">
        <v>0</v>
      </c>
      <c r="F605" t="s">
        <v>158</v>
      </c>
      <c r="G605" t="s">
        <v>158</v>
      </c>
    </row>
    <row r="606" spans="1:7" x14ac:dyDescent="0.2">
      <c r="A606">
        <v>6967</v>
      </c>
      <c r="B606" s="106" t="s">
        <v>949</v>
      </c>
      <c r="C606">
        <v>0.1</v>
      </c>
      <c r="D606">
        <v>0.15</v>
      </c>
      <c r="E606">
        <v>0.05</v>
      </c>
      <c r="F606">
        <v>0.05</v>
      </c>
      <c r="G606">
        <v>0.05</v>
      </c>
    </row>
    <row r="607" spans="1:7" x14ac:dyDescent="0.2">
      <c r="A607">
        <v>6971</v>
      </c>
      <c r="B607" s="106" t="s">
        <v>950</v>
      </c>
      <c r="C607">
        <v>0.3</v>
      </c>
      <c r="D607">
        <v>0.45</v>
      </c>
      <c r="E607" s="106">
        <v>0.15</v>
      </c>
      <c r="F607" s="106">
        <v>0.05</v>
      </c>
      <c r="G607">
        <v>0.15</v>
      </c>
    </row>
    <row r="608" spans="1:7" x14ac:dyDescent="0.2">
      <c r="A608">
        <v>6976</v>
      </c>
      <c r="B608" s="106" t="s">
        <v>951</v>
      </c>
      <c r="C608">
        <v>0</v>
      </c>
      <c r="D608">
        <v>0.3</v>
      </c>
      <c r="E608" s="106">
        <v>0</v>
      </c>
      <c r="F608" s="106">
        <v>0</v>
      </c>
      <c r="G608" s="106">
        <v>0</v>
      </c>
    </row>
    <row r="609" spans="1:7" x14ac:dyDescent="0.2">
      <c r="A609">
        <v>6981</v>
      </c>
      <c r="B609" s="106" t="s">
        <v>3179</v>
      </c>
      <c r="C609">
        <v>0</v>
      </c>
      <c r="D609" t="s">
        <v>158</v>
      </c>
      <c r="E609" t="s">
        <v>158</v>
      </c>
      <c r="F609" t="s">
        <v>158</v>
      </c>
      <c r="G609">
        <v>0</v>
      </c>
    </row>
    <row r="610" spans="1:7" x14ac:dyDescent="0.2">
      <c r="A610">
        <v>6988</v>
      </c>
      <c r="B610" s="106" t="s">
        <v>65</v>
      </c>
      <c r="C610">
        <v>0.2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6989</v>
      </c>
      <c r="B611" s="106" t="s">
        <v>2805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6997</v>
      </c>
      <c r="B612" s="106" t="s">
        <v>3953</v>
      </c>
      <c r="C612">
        <v>0</v>
      </c>
      <c r="D612" t="s">
        <v>158</v>
      </c>
      <c r="E612" t="s">
        <v>158</v>
      </c>
      <c r="F612" t="s">
        <v>158</v>
      </c>
      <c r="G612" t="s">
        <v>158</v>
      </c>
    </row>
    <row r="613" spans="1:7" x14ac:dyDescent="0.2">
      <c r="A613">
        <v>6999</v>
      </c>
      <c r="B613" s="106" t="s">
        <v>3954</v>
      </c>
      <c r="C613">
        <v>0</v>
      </c>
      <c r="D613" t="s">
        <v>158</v>
      </c>
      <c r="E613" t="s">
        <v>158</v>
      </c>
      <c r="F613" t="s">
        <v>158</v>
      </c>
      <c r="G613">
        <v>0</v>
      </c>
    </row>
    <row r="614" spans="1:7" x14ac:dyDescent="0.2">
      <c r="A614">
        <v>7003</v>
      </c>
      <c r="B614" s="106" t="s">
        <v>952</v>
      </c>
      <c r="C614">
        <v>0</v>
      </c>
      <c r="D614">
        <v>0</v>
      </c>
      <c r="E614">
        <v>0.05</v>
      </c>
      <c r="F614">
        <v>0.05</v>
      </c>
      <c r="G614">
        <v>0.05</v>
      </c>
    </row>
    <row r="615" spans="1:7" x14ac:dyDescent="0.2">
      <c r="A615">
        <v>7011</v>
      </c>
      <c r="B615" s="106" t="s">
        <v>3464</v>
      </c>
      <c r="C615">
        <v>0</v>
      </c>
      <c r="D615">
        <v>0</v>
      </c>
      <c r="E615">
        <v>0</v>
      </c>
      <c r="F615" t="s">
        <v>158</v>
      </c>
      <c r="G615">
        <v>0</v>
      </c>
    </row>
    <row r="616" spans="1:7" x14ac:dyDescent="0.2">
      <c r="A616">
        <v>7013</v>
      </c>
      <c r="B616" s="106" t="s">
        <v>3656</v>
      </c>
      <c r="C616">
        <v>0</v>
      </c>
      <c r="D616" t="s">
        <v>158</v>
      </c>
      <c r="E616" t="s">
        <v>158</v>
      </c>
      <c r="F616" t="s">
        <v>158</v>
      </c>
      <c r="G616" t="s">
        <v>158</v>
      </c>
    </row>
    <row r="617" spans="1:7" x14ac:dyDescent="0.2">
      <c r="A617">
        <v>7014</v>
      </c>
      <c r="B617" s="106" t="s">
        <v>3465</v>
      </c>
      <c r="C617">
        <v>0</v>
      </c>
      <c r="D617">
        <v>0</v>
      </c>
      <c r="E617">
        <v>0</v>
      </c>
      <c r="F617" t="s">
        <v>158</v>
      </c>
      <c r="G617">
        <v>0</v>
      </c>
    </row>
    <row r="618" spans="1:7" x14ac:dyDescent="0.2">
      <c r="A618">
        <v>7102</v>
      </c>
      <c r="B618" s="106" t="s">
        <v>953</v>
      </c>
      <c r="C618">
        <v>0</v>
      </c>
      <c r="D618" s="106">
        <v>0.15</v>
      </c>
      <c r="E618">
        <v>0.05</v>
      </c>
      <c r="F618" s="106">
        <v>0.05</v>
      </c>
      <c r="G618" s="106">
        <v>0.05</v>
      </c>
    </row>
    <row r="619" spans="1:7" x14ac:dyDescent="0.2">
      <c r="A619">
        <v>7105</v>
      </c>
      <c r="B619" s="106" t="s">
        <v>954</v>
      </c>
      <c r="C619">
        <v>0.1</v>
      </c>
      <c r="D619">
        <v>0.15</v>
      </c>
      <c r="E619">
        <v>0.05</v>
      </c>
      <c r="F619">
        <v>0.1</v>
      </c>
      <c r="G619">
        <v>0.1</v>
      </c>
    </row>
    <row r="620" spans="1:7" x14ac:dyDescent="0.2">
      <c r="A620">
        <v>7122</v>
      </c>
      <c r="B620" s="106" t="s">
        <v>3466</v>
      </c>
      <c r="C620">
        <v>0</v>
      </c>
      <c r="D620">
        <v>0</v>
      </c>
      <c r="E620">
        <v>0</v>
      </c>
      <c r="F620" t="s">
        <v>158</v>
      </c>
      <c r="G620">
        <v>0</v>
      </c>
    </row>
    <row r="621" spans="1:7" x14ac:dyDescent="0.2">
      <c r="A621">
        <v>7150</v>
      </c>
      <c r="B621" s="106" t="s">
        <v>955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7167</v>
      </c>
      <c r="B622" s="106" t="s">
        <v>3022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7180</v>
      </c>
      <c r="B623" s="106" t="s">
        <v>1322</v>
      </c>
      <c r="C623">
        <v>0.1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7181</v>
      </c>
      <c r="B624" s="106" t="s">
        <v>64</v>
      </c>
      <c r="C624">
        <v>0.1</v>
      </c>
      <c r="D624">
        <v>0.15</v>
      </c>
      <c r="E624">
        <v>0.05</v>
      </c>
      <c r="F624">
        <v>0.05</v>
      </c>
      <c r="G624">
        <v>0.05</v>
      </c>
    </row>
    <row r="625" spans="1:7" x14ac:dyDescent="0.2">
      <c r="A625">
        <v>7184</v>
      </c>
      <c r="B625" s="106" t="s">
        <v>956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7186</v>
      </c>
      <c r="B626" s="106" t="s">
        <v>685</v>
      </c>
      <c r="C626">
        <v>0.1</v>
      </c>
      <c r="D626">
        <v>0</v>
      </c>
      <c r="E626">
        <v>0</v>
      </c>
      <c r="F626" s="106">
        <v>0.05</v>
      </c>
      <c r="G626" s="106">
        <v>0</v>
      </c>
    </row>
    <row r="627" spans="1:7" x14ac:dyDescent="0.2">
      <c r="A627">
        <v>7187</v>
      </c>
      <c r="B627" s="106" t="s">
        <v>3599</v>
      </c>
      <c r="C627">
        <v>0</v>
      </c>
      <c r="D627">
        <v>0</v>
      </c>
      <c r="E627" t="s">
        <v>158</v>
      </c>
      <c r="F627">
        <v>0</v>
      </c>
      <c r="G627">
        <v>0</v>
      </c>
    </row>
    <row r="628" spans="1:7" x14ac:dyDescent="0.2">
      <c r="A628">
        <v>7189</v>
      </c>
      <c r="B628" s="106" t="s">
        <v>45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7190</v>
      </c>
      <c r="B629" s="106" t="s">
        <v>957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7192</v>
      </c>
      <c r="B630" s="106" t="s">
        <v>2806</v>
      </c>
      <c r="C630">
        <v>0</v>
      </c>
      <c r="D630" s="106">
        <v>0</v>
      </c>
      <c r="E630">
        <v>0.05</v>
      </c>
      <c r="F630">
        <v>0.05</v>
      </c>
      <c r="G630">
        <v>0.05</v>
      </c>
    </row>
    <row r="631" spans="1:7" x14ac:dyDescent="0.2">
      <c r="A631">
        <v>7201</v>
      </c>
      <c r="B631" s="106" t="s">
        <v>2970</v>
      </c>
      <c r="C631">
        <v>0</v>
      </c>
      <c r="D631" s="106" t="s">
        <v>158</v>
      </c>
      <c r="E631" s="106">
        <v>0</v>
      </c>
      <c r="F631" s="106" t="s">
        <v>158</v>
      </c>
      <c r="G631" s="106">
        <v>0</v>
      </c>
    </row>
    <row r="632" spans="1:7" x14ac:dyDescent="0.2">
      <c r="A632">
        <v>7202</v>
      </c>
      <c r="B632" s="106" t="s">
        <v>958</v>
      </c>
      <c r="C632">
        <v>0</v>
      </c>
      <c r="D632" s="106">
        <v>0</v>
      </c>
      <c r="E632" s="106" t="s">
        <v>158</v>
      </c>
      <c r="F632" s="106">
        <v>0</v>
      </c>
      <c r="G632" s="106" t="s">
        <v>158</v>
      </c>
    </row>
    <row r="633" spans="1:7" x14ac:dyDescent="0.2">
      <c r="A633">
        <v>7203</v>
      </c>
      <c r="B633" s="106" t="s">
        <v>233</v>
      </c>
      <c r="C633">
        <v>0.3</v>
      </c>
      <c r="D633">
        <v>0.45</v>
      </c>
      <c r="E633" s="106">
        <v>0.15</v>
      </c>
      <c r="F633">
        <v>0.15</v>
      </c>
      <c r="G633" s="106">
        <v>0.15</v>
      </c>
    </row>
    <row r="634" spans="1:7" x14ac:dyDescent="0.2">
      <c r="A634">
        <v>7205</v>
      </c>
      <c r="B634" s="106" t="s">
        <v>60</v>
      </c>
      <c r="C634">
        <v>0.1</v>
      </c>
      <c r="D634">
        <v>0.15</v>
      </c>
      <c r="E634">
        <v>0.05</v>
      </c>
      <c r="F634">
        <v>0.05</v>
      </c>
      <c r="G634">
        <v>0.05</v>
      </c>
    </row>
    <row r="635" spans="1:7" x14ac:dyDescent="0.2">
      <c r="A635">
        <v>7222</v>
      </c>
      <c r="B635" s="106" t="s">
        <v>959</v>
      </c>
      <c r="C635">
        <v>0.1</v>
      </c>
      <c r="D635">
        <v>0.15</v>
      </c>
      <c r="E635">
        <v>0.05</v>
      </c>
      <c r="F635">
        <v>0.05</v>
      </c>
      <c r="G635">
        <v>0.05</v>
      </c>
    </row>
    <row r="636" spans="1:7" x14ac:dyDescent="0.2">
      <c r="A636">
        <v>7224</v>
      </c>
      <c r="B636" s="106" t="s">
        <v>960</v>
      </c>
      <c r="C636">
        <v>0</v>
      </c>
      <c r="D636" s="106">
        <v>0</v>
      </c>
      <c r="E636" s="106">
        <v>0</v>
      </c>
      <c r="F636" s="106">
        <v>0</v>
      </c>
      <c r="G636" s="106">
        <v>0.05</v>
      </c>
    </row>
    <row r="637" spans="1:7" x14ac:dyDescent="0.2">
      <c r="A637">
        <v>7236</v>
      </c>
      <c r="B637" s="106" t="s">
        <v>961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7239</v>
      </c>
      <c r="B638" s="106" t="s">
        <v>962</v>
      </c>
      <c r="C638">
        <v>0.1</v>
      </c>
      <c r="D638">
        <v>0.15</v>
      </c>
      <c r="E638">
        <v>0.05</v>
      </c>
      <c r="F638">
        <v>0.05</v>
      </c>
      <c r="G638">
        <v>0.05</v>
      </c>
    </row>
    <row r="639" spans="1:7" x14ac:dyDescent="0.2">
      <c r="A639">
        <v>7240</v>
      </c>
      <c r="B639" s="106" t="s">
        <v>963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7256</v>
      </c>
      <c r="B640" s="106" t="s">
        <v>3395</v>
      </c>
      <c r="C640">
        <v>0</v>
      </c>
      <c r="D640">
        <v>0</v>
      </c>
      <c r="E640">
        <v>0</v>
      </c>
      <c r="F640">
        <v>0</v>
      </c>
      <c r="G640" t="s">
        <v>158</v>
      </c>
    </row>
    <row r="641" spans="1:7" x14ac:dyDescent="0.2">
      <c r="A641">
        <v>7261</v>
      </c>
      <c r="B641" s="106" t="s">
        <v>3467</v>
      </c>
      <c r="C641">
        <v>0</v>
      </c>
      <c r="D641">
        <v>0.15</v>
      </c>
      <c r="E641">
        <v>0</v>
      </c>
      <c r="F641" t="s">
        <v>158</v>
      </c>
      <c r="G641">
        <v>0.05</v>
      </c>
    </row>
    <row r="642" spans="1:7" x14ac:dyDescent="0.2">
      <c r="A642">
        <v>7267</v>
      </c>
      <c r="B642" s="106" t="s">
        <v>61</v>
      </c>
      <c r="C642">
        <v>0.1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7269</v>
      </c>
      <c r="B643" s="106" t="s">
        <v>1497</v>
      </c>
      <c r="C643">
        <v>0.2</v>
      </c>
      <c r="D643">
        <v>0.3</v>
      </c>
      <c r="E643" s="106">
        <v>0.1</v>
      </c>
      <c r="F643" s="106">
        <v>0.15</v>
      </c>
      <c r="G643" s="106">
        <v>0.15</v>
      </c>
    </row>
    <row r="644" spans="1:7" x14ac:dyDescent="0.2">
      <c r="A644">
        <v>7272</v>
      </c>
      <c r="B644" s="106" t="s">
        <v>3199</v>
      </c>
      <c r="C644">
        <v>0</v>
      </c>
      <c r="D644">
        <v>0</v>
      </c>
      <c r="E644" t="s">
        <v>158</v>
      </c>
      <c r="F644" t="s">
        <v>158</v>
      </c>
      <c r="G644">
        <v>0</v>
      </c>
    </row>
    <row r="645" spans="1:7" x14ac:dyDescent="0.2">
      <c r="A645">
        <v>7277</v>
      </c>
      <c r="B645" s="106" t="s">
        <v>964</v>
      </c>
      <c r="C645">
        <v>0.1</v>
      </c>
      <c r="D645" s="106">
        <v>0.15</v>
      </c>
      <c r="E645">
        <v>0.05</v>
      </c>
      <c r="F645">
        <v>0.05</v>
      </c>
      <c r="G645">
        <v>0.05</v>
      </c>
    </row>
    <row r="646" spans="1:7" x14ac:dyDescent="0.2">
      <c r="A646">
        <v>7278</v>
      </c>
      <c r="B646" s="106" t="s">
        <v>46</v>
      </c>
      <c r="C646">
        <v>0.1</v>
      </c>
      <c r="D646" s="106">
        <v>0.15</v>
      </c>
      <c r="E646">
        <v>0.05</v>
      </c>
      <c r="F646">
        <v>0.05</v>
      </c>
      <c r="G646">
        <v>0.05</v>
      </c>
    </row>
    <row r="647" spans="1:7" x14ac:dyDescent="0.2">
      <c r="A647">
        <v>7280</v>
      </c>
      <c r="B647" s="106" t="s">
        <v>965</v>
      </c>
      <c r="C647">
        <v>0.1</v>
      </c>
      <c r="D647">
        <v>0</v>
      </c>
      <c r="E647">
        <v>0</v>
      </c>
      <c r="F647">
        <v>0</v>
      </c>
      <c r="G647">
        <v>0.05</v>
      </c>
    </row>
    <row r="648" spans="1:7" x14ac:dyDescent="0.2">
      <c r="A648">
        <v>7294</v>
      </c>
      <c r="B648" s="106" t="s">
        <v>1271</v>
      </c>
      <c r="C648">
        <v>0.1</v>
      </c>
      <c r="D648">
        <v>0.15</v>
      </c>
      <c r="E648">
        <v>0.05</v>
      </c>
      <c r="F648">
        <v>0.05</v>
      </c>
      <c r="G648">
        <v>0.05</v>
      </c>
    </row>
    <row r="649" spans="1:7" x14ac:dyDescent="0.2">
      <c r="A649">
        <v>7309</v>
      </c>
      <c r="B649" s="106" t="s">
        <v>966</v>
      </c>
      <c r="C649">
        <v>0.6</v>
      </c>
      <c r="D649">
        <v>0.9</v>
      </c>
      <c r="E649">
        <v>0.3</v>
      </c>
      <c r="F649">
        <v>0.3</v>
      </c>
      <c r="G649">
        <v>0.3</v>
      </c>
    </row>
    <row r="650" spans="1:7" x14ac:dyDescent="0.2">
      <c r="A650">
        <v>7313</v>
      </c>
      <c r="B650" s="106" t="s">
        <v>2871</v>
      </c>
      <c r="C650">
        <v>0</v>
      </c>
      <c r="D650">
        <v>0</v>
      </c>
      <c r="E650">
        <v>0</v>
      </c>
      <c r="F650">
        <v>0</v>
      </c>
      <c r="G650">
        <v>0.05</v>
      </c>
    </row>
    <row r="651" spans="1:7" x14ac:dyDescent="0.2">
      <c r="A651">
        <v>7322</v>
      </c>
      <c r="B651" s="106" t="s">
        <v>2886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7327</v>
      </c>
      <c r="B652" s="106" t="s">
        <v>3245</v>
      </c>
      <c r="C652">
        <v>0.1</v>
      </c>
      <c r="D652" t="s">
        <v>158</v>
      </c>
      <c r="E652">
        <v>0.05</v>
      </c>
      <c r="F652" t="s">
        <v>158</v>
      </c>
      <c r="G652">
        <v>0</v>
      </c>
    </row>
    <row r="653" spans="1:7" x14ac:dyDescent="0.2">
      <c r="A653">
        <v>7414</v>
      </c>
      <c r="B653" s="106" t="s">
        <v>3600</v>
      </c>
      <c r="C653">
        <v>0</v>
      </c>
      <c r="D653">
        <v>0</v>
      </c>
      <c r="E653" t="s">
        <v>158</v>
      </c>
      <c r="F653" t="s">
        <v>158</v>
      </c>
      <c r="G653" t="s">
        <v>158</v>
      </c>
    </row>
    <row r="654" spans="1:7" x14ac:dyDescent="0.2">
      <c r="A654">
        <v>7416</v>
      </c>
      <c r="B654" s="106" t="s">
        <v>967</v>
      </c>
      <c r="C654">
        <v>0.1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7420</v>
      </c>
      <c r="B655" s="106" t="s">
        <v>3955</v>
      </c>
      <c r="C655">
        <v>0</v>
      </c>
      <c r="D655" t="s">
        <v>158</v>
      </c>
      <c r="E655" s="106">
        <v>0</v>
      </c>
      <c r="F655" t="s">
        <v>158</v>
      </c>
      <c r="G655">
        <v>0.05</v>
      </c>
    </row>
    <row r="656" spans="1:7" x14ac:dyDescent="0.2">
      <c r="A656">
        <v>7427</v>
      </c>
      <c r="B656" s="106" t="s">
        <v>968</v>
      </c>
      <c r="C656">
        <v>0</v>
      </c>
      <c r="D656">
        <v>0</v>
      </c>
      <c r="E656" s="106">
        <v>0</v>
      </c>
      <c r="F656">
        <v>0</v>
      </c>
      <c r="G656">
        <v>0.05</v>
      </c>
    </row>
    <row r="657" spans="1:7" x14ac:dyDescent="0.2">
      <c r="A657">
        <v>7438</v>
      </c>
      <c r="B657" s="106" t="s">
        <v>3956</v>
      </c>
      <c r="C657">
        <v>0</v>
      </c>
      <c r="D657" t="s">
        <v>158</v>
      </c>
      <c r="E657" t="s">
        <v>158</v>
      </c>
      <c r="F657">
        <v>0</v>
      </c>
      <c r="G657" t="s">
        <v>158</v>
      </c>
    </row>
    <row r="658" spans="1:7" x14ac:dyDescent="0.2">
      <c r="A658">
        <v>7442</v>
      </c>
      <c r="B658" s="106" t="s">
        <v>969</v>
      </c>
      <c r="C658">
        <v>0.1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7445</v>
      </c>
      <c r="B659" s="106" t="s">
        <v>970</v>
      </c>
      <c r="C659">
        <v>0.1</v>
      </c>
      <c r="D659">
        <v>0.15</v>
      </c>
      <c r="E659">
        <v>0.05</v>
      </c>
      <c r="F659">
        <v>0.05</v>
      </c>
      <c r="G659">
        <v>0.05</v>
      </c>
    </row>
    <row r="660" spans="1:7" x14ac:dyDescent="0.2">
      <c r="A660">
        <v>7451</v>
      </c>
      <c r="B660" s="106" t="s">
        <v>971</v>
      </c>
      <c r="C660">
        <v>0.1</v>
      </c>
      <c r="D660" s="106">
        <v>0.15</v>
      </c>
      <c r="E660">
        <v>0.05</v>
      </c>
      <c r="F660" s="106">
        <v>0.05</v>
      </c>
      <c r="G660">
        <v>0.05</v>
      </c>
    </row>
    <row r="661" spans="1:7" x14ac:dyDescent="0.2">
      <c r="A661">
        <v>7455</v>
      </c>
      <c r="B661" s="106" t="s">
        <v>3396</v>
      </c>
      <c r="C661">
        <v>0</v>
      </c>
      <c r="D661">
        <v>0</v>
      </c>
      <c r="E661">
        <v>0</v>
      </c>
      <c r="F661">
        <v>0</v>
      </c>
      <c r="G661" t="s">
        <v>158</v>
      </c>
    </row>
    <row r="662" spans="1:7" x14ac:dyDescent="0.2">
      <c r="A662">
        <v>7458</v>
      </c>
      <c r="B662" s="106" t="s">
        <v>3666</v>
      </c>
      <c r="C662">
        <v>0</v>
      </c>
      <c r="D662" t="s">
        <v>158</v>
      </c>
      <c r="E662" t="s">
        <v>158</v>
      </c>
      <c r="F662" t="s">
        <v>158</v>
      </c>
      <c r="G662">
        <v>0.1</v>
      </c>
    </row>
    <row r="663" spans="1:7" x14ac:dyDescent="0.2">
      <c r="A663">
        <v>7459</v>
      </c>
      <c r="B663" s="106" t="s">
        <v>972</v>
      </c>
      <c r="C663">
        <v>0.1</v>
      </c>
      <c r="D663">
        <v>0.15</v>
      </c>
      <c r="E663">
        <v>0.05</v>
      </c>
      <c r="F663">
        <v>0.05</v>
      </c>
      <c r="G663">
        <v>0.05</v>
      </c>
    </row>
    <row r="664" spans="1:7" x14ac:dyDescent="0.2">
      <c r="A664">
        <v>7463</v>
      </c>
      <c r="B664" s="106" t="s">
        <v>973</v>
      </c>
      <c r="C664">
        <v>0.1</v>
      </c>
      <c r="D664">
        <v>0.15</v>
      </c>
      <c r="E664">
        <v>0.05</v>
      </c>
      <c r="F664">
        <v>0.05</v>
      </c>
      <c r="G664">
        <v>0.05</v>
      </c>
    </row>
    <row r="665" spans="1:7" x14ac:dyDescent="0.2">
      <c r="A665">
        <v>7475</v>
      </c>
      <c r="B665" s="106" t="s">
        <v>974</v>
      </c>
      <c r="C665">
        <v>0.1</v>
      </c>
      <c r="D665" s="106">
        <v>0.15</v>
      </c>
      <c r="E665">
        <v>0.05</v>
      </c>
      <c r="F665" s="106">
        <v>0.05</v>
      </c>
      <c r="G665" s="106">
        <v>0.05</v>
      </c>
    </row>
    <row r="666" spans="1:7" x14ac:dyDescent="0.2">
      <c r="A666">
        <v>7480</v>
      </c>
      <c r="B666" s="106" t="s">
        <v>975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7482</v>
      </c>
      <c r="B667" s="106" t="s">
        <v>976</v>
      </c>
      <c r="C667">
        <v>0.1</v>
      </c>
      <c r="D667">
        <v>0.15</v>
      </c>
      <c r="E667" s="106">
        <v>0.05</v>
      </c>
      <c r="F667">
        <v>0.05</v>
      </c>
      <c r="G667" s="106">
        <v>0.05</v>
      </c>
    </row>
    <row r="668" spans="1:7" x14ac:dyDescent="0.2">
      <c r="A668">
        <v>7487</v>
      </c>
      <c r="B668" s="106" t="s">
        <v>3153</v>
      </c>
      <c r="C668">
        <v>0.1</v>
      </c>
      <c r="D668">
        <v>0.15</v>
      </c>
      <c r="E668">
        <v>0.05</v>
      </c>
      <c r="F668">
        <v>0</v>
      </c>
      <c r="G668">
        <v>0.05</v>
      </c>
    </row>
    <row r="669" spans="1:7" x14ac:dyDescent="0.2">
      <c r="A669">
        <v>7494</v>
      </c>
      <c r="B669" s="106" t="s">
        <v>977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7506</v>
      </c>
      <c r="B670" s="106" t="s">
        <v>978</v>
      </c>
      <c r="C670">
        <v>0.1</v>
      </c>
      <c r="D670">
        <v>0.15</v>
      </c>
      <c r="E670">
        <v>0.05</v>
      </c>
      <c r="F670">
        <v>0.05</v>
      </c>
      <c r="G670">
        <v>0.05</v>
      </c>
    </row>
    <row r="671" spans="1:7" x14ac:dyDescent="0.2">
      <c r="A671">
        <v>7513</v>
      </c>
      <c r="B671" s="106" t="s">
        <v>2783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7522</v>
      </c>
      <c r="B672" s="106" t="s">
        <v>3601</v>
      </c>
      <c r="C672">
        <v>0</v>
      </c>
      <c r="D672">
        <v>0</v>
      </c>
      <c r="E672" t="s">
        <v>158</v>
      </c>
      <c r="F672">
        <v>0</v>
      </c>
      <c r="G672">
        <v>0</v>
      </c>
    </row>
    <row r="673" spans="1:7" x14ac:dyDescent="0.2">
      <c r="A673">
        <v>7524</v>
      </c>
      <c r="B673" s="106" t="s">
        <v>979</v>
      </c>
      <c r="C673">
        <v>0.1</v>
      </c>
      <c r="D673">
        <v>0.15</v>
      </c>
      <c r="E673">
        <v>0.05</v>
      </c>
      <c r="F673">
        <v>0.05</v>
      </c>
      <c r="G673">
        <v>0.05</v>
      </c>
    </row>
    <row r="674" spans="1:7" x14ac:dyDescent="0.2">
      <c r="A674">
        <v>7525</v>
      </c>
      <c r="B674" s="106" t="s">
        <v>1304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7532</v>
      </c>
      <c r="B675" s="106" t="s">
        <v>3957</v>
      </c>
      <c r="C675">
        <v>0.1</v>
      </c>
      <c r="D675" s="106" t="s">
        <v>158</v>
      </c>
      <c r="E675" t="s">
        <v>158</v>
      </c>
      <c r="F675" s="106" t="s">
        <v>158</v>
      </c>
      <c r="G675" s="106" t="s">
        <v>158</v>
      </c>
    </row>
    <row r="676" spans="1:7" x14ac:dyDescent="0.2">
      <c r="A676">
        <v>7537</v>
      </c>
      <c r="B676" s="106" t="s">
        <v>3958</v>
      </c>
      <c r="C676">
        <v>0</v>
      </c>
      <c r="D676" t="s">
        <v>158</v>
      </c>
      <c r="E676" t="s">
        <v>158</v>
      </c>
      <c r="F676">
        <v>0</v>
      </c>
      <c r="G676" t="s">
        <v>158</v>
      </c>
    </row>
    <row r="677" spans="1:7" x14ac:dyDescent="0.2">
      <c r="A677">
        <v>7545</v>
      </c>
      <c r="B677" s="106" t="s">
        <v>3959</v>
      </c>
      <c r="C677">
        <v>0</v>
      </c>
      <c r="D677" t="s">
        <v>158</v>
      </c>
      <c r="E677">
        <v>0</v>
      </c>
      <c r="F677">
        <v>0</v>
      </c>
      <c r="G677" s="106" t="s">
        <v>158</v>
      </c>
    </row>
    <row r="678" spans="1:7" x14ac:dyDescent="0.2">
      <c r="A678">
        <v>7550</v>
      </c>
      <c r="B678" s="106" t="s">
        <v>3960</v>
      </c>
      <c r="C678">
        <v>0</v>
      </c>
      <c r="D678" s="106" t="s">
        <v>158</v>
      </c>
      <c r="E678">
        <v>0</v>
      </c>
      <c r="F678">
        <v>0</v>
      </c>
      <c r="G678" s="106">
        <v>0</v>
      </c>
    </row>
    <row r="679" spans="1:7" x14ac:dyDescent="0.2">
      <c r="A679">
        <v>7554</v>
      </c>
      <c r="B679" s="106" t="s">
        <v>3961</v>
      </c>
      <c r="C679">
        <v>0</v>
      </c>
      <c r="D679" s="106" t="s">
        <v>158</v>
      </c>
      <c r="E679" t="s">
        <v>158</v>
      </c>
      <c r="F679" t="s">
        <v>158</v>
      </c>
      <c r="G679">
        <v>0</v>
      </c>
    </row>
    <row r="680" spans="1:7" x14ac:dyDescent="0.2">
      <c r="A680">
        <v>7561</v>
      </c>
      <c r="B680" s="106" t="s">
        <v>1498</v>
      </c>
      <c r="C680">
        <v>0.1</v>
      </c>
      <c r="D680">
        <v>0.15</v>
      </c>
      <c r="E680">
        <v>0.05</v>
      </c>
      <c r="F680">
        <v>0.05</v>
      </c>
      <c r="G680">
        <v>0.05</v>
      </c>
    </row>
    <row r="681" spans="1:7" x14ac:dyDescent="0.2">
      <c r="A681">
        <v>7570</v>
      </c>
      <c r="B681" s="106" t="s">
        <v>3962</v>
      </c>
      <c r="C681">
        <v>0</v>
      </c>
      <c r="D681" t="s">
        <v>158</v>
      </c>
      <c r="E681">
        <v>0</v>
      </c>
      <c r="F681" t="s">
        <v>158</v>
      </c>
      <c r="G681">
        <v>0</v>
      </c>
    </row>
    <row r="682" spans="1:7" x14ac:dyDescent="0.2">
      <c r="A682">
        <v>7581</v>
      </c>
      <c r="B682" s="106" t="s">
        <v>3963</v>
      </c>
      <c r="C682">
        <v>0</v>
      </c>
      <c r="D682" t="s">
        <v>158</v>
      </c>
      <c r="E682" t="s">
        <v>158</v>
      </c>
      <c r="F682" t="s">
        <v>158</v>
      </c>
      <c r="G682" t="s">
        <v>158</v>
      </c>
    </row>
    <row r="683" spans="1:7" x14ac:dyDescent="0.2">
      <c r="A683">
        <v>7599</v>
      </c>
      <c r="B683" s="106" t="s">
        <v>2971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">
      <c r="A684">
        <v>7601</v>
      </c>
      <c r="B684" s="106" t="s">
        <v>980</v>
      </c>
      <c r="C684">
        <v>0</v>
      </c>
      <c r="D684">
        <v>0.15</v>
      </c>
      <c r="E684" s="106">
        <v>0.05</v>
      </c>
      <c r="F684">
        <v>0</v>
      </c>
      <c r="G684">
        <v>0.05</v>
      </c>
    </row>
    <row r="685" spans="1:7" x14ac:dyDescent="0.2">
      <c r="A685">
        <v>7605</v>
      </c>
      <c r="B685" s="106" t="s">
        <v>3154</v>
      </c>
      <c r="C685">
        <v>0.1</v>
      </c>
      <c r="D685">
        <v>0</v>
      </c>
      <c r="E685">
        <v>0</v>
      </c>
      <c r="F685">
        <v>0</v>
      </c>
      <c r="G685" s="106">
        <v>0</v>
      </c>
    </row>
    <row r="686" spans="1:7" x14ac:dyDescent="0.2">
      <c r="A686">
        <v>7609</v>
      </c>
      <c r="B686" s="106" t="s">
        <v>3155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7611</v>
      </c>
      <c r="B687" s="106" t="s">
        <v>3023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7615</v>
      </c>
      <c r="B688" s="106" t="s">
        <v>981</v>
      </c>
      <c r="C688">
        <v>0.1</v>
      </c>
      <c r="D688">
        <v>0.15</v>
      </c>
      <c r="E688">
        <v>0.05</v>
      </c>
      <c r="F688">
        <v>0</v>
      </c>
      <c r="G688">
        <v>0.05</v>
      </c>
    </row>
    <row r="689" spans="1:7" x14ac:dyDescent="0.2">
      <c r="A689">
        <v>7616</v>
      </c>
      <c r="B689" s="106" t="s">
        <v>982</v>
      </c>
      <c r="C689">
        <v>0.1</v>
      </c>
      <c r="D689">
        <v>0.15</v>
      </c>
      <c r="E689">
        <v>0.05</v>
      </c>
      <c r="F689">
        <v>0.05</v>
      </c>
      <c r="G689" s="106">
        <v>0.05</v>
      </c>
    </row>
    <row r="690" spans="1:7" x14ac:dyDescent="0.2">
      <c r="A690">
        <v>7618</v>
      </c>
      <c r="B690" s="106" t="s">
        <v>1363</v>
      </c>
      <c r="C690">
        <v>0</v>
      </c>
      <c r="D690">
        <v>0</v>
      </c>
      <c r="E690">
        <v>0.05</v>
      </c>
      <c r="F690" s="106">
        <v>0.05</v>
      </c>
      <c r="G690" s="106">
        <v>0.05</v>
      </c>
    </row>
    <row r="691" spans="1:7" x14ac:dyDescent="0.2">
      <c r="A691">
        <v>7628</v>
      </c>
      <c r="B691" s="106" t="s">
        <v>983</v>
      </c>
      <c r="C691">
        <v>0.1</v>
      </c>
      <c r="D691">
        <v>0.15</v>
      </c>
      <c r="E691">
        <v>0.05</v>
      </c>
      <c r="F691">
        <v>0.05</v>
      </c>
      <c r="G691">
        <v>0.05</v>
      </c>
    </row>
    <row r="692" spans="1:7" x14ac:dyDescent="0.2">
      <c r="A692">
        <v>7630</v>
      </c>
      <c r="B692" s="106" t="s">
        <v>984</v>
      </c>
      <c r="C692">
        <v>0.2</v>
      </c>
      <c r="D692">
        <v>0.3</v>
      </c>
      <c r="E692">
        <v>0.1</v>
      </c>
      <c r="F692">
        <v>0.1</v>
      </c>
      <c r="G692">
        <v>0.1</v>
      </c>
    </row>
    <row r="693" spans="1:7" x14ac:dyDescent="0.2">
      <c r="A693">
        <v>7637</v>
      </c>
      <c r="B693" s="106" t="s">
        <v>985</v>
      </c>
      <c r="C693">
        <v>0.1</v>
      </c>
      <c r="D693">
        <v>0.15</v>
      </c>
      <c r="E693">
        <v>0</v>
      </c>
      <c r="F693">
        <v>0.05</v>
      </c>
      <c r="G693">
        <v>0</v>
      </c>
    </row>
    <row r="694" spans="1:7" x14ac:dyDescent="0.2">
      <c r="A694">
        <v>7640</v>
      </c>
      <c r="B694" s="106" t="s">
        <v>986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7702</v>
      </c>
      <c r="B695" s="106" t="s">
        <v>3352</v>
      </c>
      <c r="C695">
        <v>0.1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7723</v>
      </c>
      <c r="B696" s="106" t="s">
        <v>987</v>
      </c>
      <c r="C696">
        <v>0.1</v>
      </c>
      <c r="D696">
        <v>0.15</v>
      </c>
      <c r="E696">
        <v>0.05</v>
      </c>
      <c r="F696">
        <v>0.05</v>
      </c>
      <c r="G696" s="106">
        <v>0.05</v>
      </c>
    </row>
    <row r="697" spans="1:7" x14ac:dyDescent="0.2">
      <c r="A697">
        <v>7727</v>
      </c>
      <c r="B697" s="106" t="s">
        <v>1305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7729</v>
      </c>
      <c r="B698" s="106" t="s">
        <v>686</v>
      </c>
      <c r="C698">
        <v>0</v>
      </c>
      <c r="D698">
        <v>0</v>
      </c>
      <c r="E698">
        <v>0</v>
      </c>
      <c r="F698" t="s">
        <v>158</v>
      </c>
      <c r="G698">
        <v>0.1</v>
      </c>
    </row>
    <row r="699" spans="1:7" x14ac:dyDescent="0.2">
      <c r="A699">
        <v>7730</v>
      </c>
      <c r="B699" s="106" t="s">
        <v>3271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7733</v>
      </c>
      <c r="B700" s="106" t="s">
        <v>988</v>
      </c>
      <c r="C700">
        <v>0.1</v>
      </c>
      <c r="D700">
        <v>0.15</v>
      </c>
      <c r="E700">
        <v>0.05</v>
      </c>
      <c r="F700">
        <v>0.05</v>
      </c>
      <c r="G700">
        <v>0.05</v>
      </c>
    </row>
    <row r="701" spans="1:7" x14ac:dyDescent="0.2">
      <c r="A701">
        <v>7734</v>
      </c>
      <c r="B701" s="106" t="s">
        <v>3080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7743</v>
      </c>
      <c r="B702" s="106" t="s">
        <v>3964</v>
      </c>
      <c r="C702">
        <v>0</v>
      </c>
      <c r="D702" s="106" t="s">
        <v>158</v>
      </c>
      <c r="E702" s="106" t="s">
        <v>158</v>
      </c>
      <c r="F702" s="106">
        <v>0</v>
      </c>
      <c r="G702" s="106" t="s">
        <v>158</v>
      </c>
    </row>
    <row r="703" spans="1:7" x14ac:dyDescent="0.2">
      <c r="A703">
        <v>7752</v>
      </c>
      <c r="B703" s="106" t="s">
        <v>989</v>
      </c>
      <c r="C703">
        <v>0.1</v>
      </c>
      <c r="D703">
        <v>0.15</v>
      </c>
      <c r="E703">
        <v>0.05</v>
      </c>
      <c r="F703">
        <v>0.05</v>
      </c>
      <c r="G703">
        <v>0.05</v>
      </c>
    </row>
    <row r="704" spans="1:7" x14ac:dyDescent="0.2">
      <c r="A704">
        <v>7762</v>
      </c>
      <c r="B704" s="106" t="s">
        <v>3200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7769</v>
      </c>
      <c r="B705" s="106" t="s">
        <v>2972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7780</v>
      </c>
      <c r="B706" s="106" t="s">
        <v>3468</v>
      </c>
      <c r="C706">
        <v>0</v>
      </c>
      <c r="D706">
        <v>0</v>
      </c>
      <c r="E706">
        <v>0</v>
      </c>
      <c r="F706" t="s">
        <v>158</v>
      </c>
      <c r="G706" t="s">
        <v>158</v>
      </c>
    </row>
    <row r="707" spans="1:7" x14ac:dyDescent="0.2">
      <c r="A707">
        <v>7782</v>
      </c>
      <c r="B707" s="106" t="s">
        <v>990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7811</v>
      </c>
      <c r="B708" s="106" t="s">
        <v>3965</v>
      </c>
      <c r="C708">
        <v>0</v>
      </c>
      <c r="D708" t="s">
        <v>158</v>
      </c>
      <c r="E708" s="106">
        <v>0</v>
      </c>
      <c r="F708" s="106">
        <v>0</v>
      </c>
      <c r="G708" s="106">
        <v>0</v>
      </c>
    </row>
    <row r="709" spans="1:7" x14ac:dyDescent="0.2">
      <c r="A709">
        <v>7817</v>
      </c>
      <c r="B709" s="106" t="s">
        <v>696</v>
      </c>
      <c r="C709">
        <v>0</v>
      </c>
      <c r="D709" s="106">
        <v>0</v>
      </c>
      <c r="E709">
        <v>0.05</v>
      </c>
      <c r="F709" s="106">
        <v>0.05</v>
      </c>
      <c r="G709" s="106">
        <v>0.1</v>
      </c>
    </row>
    <row r="710" spans="1:7" x14ac:dyDescent="0.2">
      <c r="A710">
        <v>7819</v>
      </c>
      <c r="B710" s="106" t="s">
        <v>1499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7821</v>
      </c>
      <c r="B711" s="106" t="s">
        <v>3397</v>
      </c>
      <c r="C711">
        <v>0</v>
      </c>
      <c r="D711">
        <v>0</v>
      </c>
      <c r="E711">
        <v>0</v>
      </c>
      <c r="F711" s="106">
        <v>0</v>
      </c>
      <c r="G711" t="s">
        <v>158</v>
      </c>
    </row>
    <row r="712" spans="1:7" x14ac:dyDescent="0.2">
      <c r="A712">
        <v>7822</v>
      </c>
      <c r="B712" s="106" t="s">
        <v>991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7832</v>
      </c>
      <c r="B713" s="106" t="s">
        <v>1364</v>
      </c>
      <c r="C713">
        <v>0.3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7840</v>
      </c>
      <c r="B714" s="106" t="s">
        <v>992</v>
      </c>
      <c r="C714">
        <v>0.1</v>
      </c>
      <c r="D714">
        <v>0</v>
      </c>
      <c r="E714">
        <v>0.05</v>
      </c>
      <c r="F714">
        <v>0.05</v>
      </c>
      <c r="G714">
        <v>0.05</v>
      </c>
    </row>
    <row r="715" spans="1:7" x14ac:dyDescent="0.2">
      <c r="A715">
        <v>7844</v>
      </c>
      <c r="B715" s="106" t="s">
        <v>993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7846</v>
      </c>
      <c r="B716" s="106" t="s">
        <v>994</v>
      </c>
      <c r="C716">
        <v>0.2</v>
      </c>
      <c r="D716">
        <v>0.3</v>
      </c>
      <c r="E716">
        <v>0.1</v>
      </c>
      <c r="F716">
        <v>0.1</v>
      </c>
      <c r="G716">
        <v>0.1</v>
      </c>
    </row>
    <row r="717" spans="1:7" x14ac:dyDescent="0.2">
      <c r="A717">
        <v>7856</v>
      </c>
      <c r="B717" s="106" t="s">
        <v>995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7860</v>
      </c>
      <c r="B718" s="106" t="s">
        <v>996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7885</v>
      </c>
      <c r="B719" s="106" t="s">
        <v>997</v>
      </c>
      <c r="C719">
        <v>0.1</v>
      </c>
      <c r="D719" s="106">
        <v>0.15</v>
      </c>
      <c r="E719" s="106">
        <v>0.05</v>
      </c>
      <c r="F719" s="106">
        <v>0.05</v>
      </c>
      <c r="G719" s="106">
        <v>0.05</v>
      </c>
    </row>
    <row r="720" spans="1:7" x14ac:dyDescent="0.2">
      <c r="A720">
        <v>7898</v>
      </c>
      <c r="B720" s="106" t="s">
        <v>998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7911</v>
      </c>
      <c r="B721" s="106" t="s">
        <v>999</v>
      </c>
      <c r="C721">
        <v>0.1</v>
      </c>
      <c r="D721">
        <v>0.15</v>
      </c>
      <c r="E721">
        <v>0.05</v>
      </c>
      <c r="F721">
        <v>0.05</v>
      </c>
      <c r="G721">
        <v>0.05</v>
      </c>
    </row>
    <row r="722" spans="1:7" x14ac:dyDescent="0.2">
      <c r="A722">
        <v>7912</v>
      </c>
      <c r="B722" s="106" t="s">
        <v>3353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">
      <c r="A723">
        <v>7916</v>
      </c>
      <c r="B723" s="106" t="s">
        <v>1000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7921</v>
      </c>
      <c r="B724" s="106" t="s">
        <v>3966</v>
      </c>
      <c r="C724">
        <v>0</v>
      </c>
      <c r="D724" t="s">
        <v>158</v>
      </c>
      <c r="E724" t="s">
        <v>158</v>
      </c>
      <c r="F724" t="s">
        <v>158</v>
      </c>
      <c r="G724" t="s">
        <v>158</v>
      </c>
    </row>
    <row r="725" spans="1:7" x14ac:dyDescent="0.2">
      <c r="A725">
        <v>7936</v>
      </c>
      <c r="B725" s="106" t="s">
        <v>3967</v>
      </c>
      <c r="C725">
        <v>0</v>
      </c>
      <c r="D725" t="s">
        <v>158</v>
      </c>
      <c r="E725">
        <v>0</v>
      </c>
      <c r="F725">
        <v>0</v>
      </c>
      <c r="G725">
        <v>0</v>
      </c>
    </row>
    <row r="726" spans="1:7" x14ac:dyDescent="0.2">
      <c r="A726">
        <v>7937</v>
      </c>
      <c r="B726" s="106" t="s">
        <v>1001</v>
      </c>
      <c r="C726">
        <v>0.1</v>
      </c>
      <c r="D726">
        <v>0.15</v>
      </c>
      <c r="E726">
        <v>0.05</v>
      </c>
      <c r="F726">
        <v>0.05</v>
      </c>
      <c r="G726">
        <v>0.05</v>
      </c>
    </row>
    <row r="727" spans="1:7" x14ac:dyDescent="0.2">
      <c r="A727">
        <v>7942</v>
      </c>
      <c r="B727" s="106" t="s">
        <v>2887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7949</v>
      </c>
      <c r="B728" s="106" t="s">
        <v>3156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7951</v>
      </c>
      <c r="B729" s="106" t="s">
        <v>3354</v>
      </c>
      <c r="C729">
        <v>0.2</v>
      </c>
      <c r="D729">
        <v>0.3</v>
      </c>
      <c r="E729" s="106">
        <v>0</v>
      </c>
      <c r="F729" s="106">
        <v>0</v>
      </c>
      <c r="G729" s="106">
        <v>0</v>
      </c>
    </row>
    <row r="730" spans="1:7" x14ac:dyDescent="0.2">
      <c r="A730">
        <v>7952</v>
      </c>
      <c r="B730" s="106" t="s">
        <v>1002</v>
      </c>
      <c r="C730">
        <v>0.2</v>
      </c>
      <c r="D730">
        <v>0.3</v>
      </c>
      <c r="E730">
        <v>0.1</v>
      </c>
      <c r="F730" s="106">
        <v>0.1</v>
      </c>
      <c r="G730" s="106">
        <v>0.1</v>
      </c>
    </row>
    <row r="731" spans="1:7" x14ac:dyDescent="0.2">
      <c r="A731">
        <v>7962</v>
      </c>
      <c r="B731" s="106" t="s">
        <v>1003</v>
      </c>
      <c r="C731">
        <v>0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7965</v>
      </c>
      <c r="B732" s="106" t="s">
        <v>1004</v>
      </c>
      <c r="C732">
        <v>0.1</v>
      </c>
      <c r="D732" s="106">
        <v>0.3</v>
      </c>
      <c r="E732" s="106">
        <v>0.05</v>
      </c>
      <c r="F732" s="106">
        <v>0.05</v>
      </c>
      <c r="G732">
        <v>0.05</v>
      </c>
    </row>
    <row r="733" spans="1:7" x14ac:dyDescent="0.2">
      <c r="A733">
        <v>7966</v>
      </c>
      <c r="B733" s="106" t="s">
        <v>1500</v>
      </c>
      <c r="C733">
        <v>0.1</v>
      </c>
      <c r="D733" s="106">
        <v>0.15</v>
      </c>
      <c r="E733" s="106">
        <v>0.05</v>
      </c>
      <c r="F733" s="106">
        <v>0.05</v>
      </c>
      <c r="G733">
        <v>0.05</v>
      </c>
    </row>
    <row r="734" spans="1:7" x14ac:dyDescent="0.2">
      <c r="A734">
        <v>7979</v>
      </c>
      <c r="B734" s="106" t="s">
        <v>3602</v>
      </c>
      <c r="C734">
        <v>0.1</v>
      </c>
      <c r="D734">
        <v>0</v>
      </c>
      <c r="E734" t="s">
        <v>158</v>
      </c>
      <c r="F734" t="s">
        <v>158</v>
      </c>
      <c r="G734">
        <v>0</v>
      </c>
    </row>
    <row r="735" spans="1:7" x14ac:dyDescent="0.2">
      <c r="A735">
        <v>7981</v>
      </c>
      <c r="B735" s="106" t="s">
        <v>1005</v>
      </c>
      <c r="C735">
        <v>0</v>
      </c>
      <c r="D735">
        <v>0</v>
      </c>
      <c r="E735">
        <v>0.05</v>
      </c>
      <c r="F735">
        <v>0.05</v>
      </c>
      <c r="G735">
        <v>0.05</v>
      </c>
    </row>
    <row r="736" spans="1:7" x14ac:dyDescent="0.2">
      <c r="A736">
        <v>7984</v>
      </c>
      <c r="B736" s="106" t="s">
        <v>1006</v>
      </c>
      <c r="C736">
        <v>0.1</v>
      </c>
      <c r="D736" s="106">
        <v>0.15</v>
      </c>
      <c r="E736">
        <v>0.05</v>
      </c>
      <c r="F736">
        <v>0.05</v>
      </c>
      <c r="G736" s="106">
        <v>0.05</v>
      </c>
    </row>
    <row r="737" spans="1:7" x14ac:dyDescent="0.2">
      <c r="A737">
        <v>7987</v>
      </c>
      <c r="B737" s="106" t="s">
        <v>1501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7988</v>
      </c>
      <c r="B738" s="106" t="s">
        <v>1007</v>
      </c>
      <c r="C738">
        <v>0.1</v>
      </c>
      <c r="D738">
        <v>0.15</v>
      </c>
      <c r="E738" s="106">
        <v>0.05</v>
      </c>
      <c r="F738" s="106">
        <v>0.05</v>
      </c>
      <c r="G738" s="106">
        <v>0.05</v>
      </c>
    </row>
    <row r="739" spans="1:7" x14ac:dyDescent="0.2">
      <c r="A739">
        <v>7994</v>
      </c>
      <c r="B739" s="106" t="s">
        <v>3968</v>
      </c>
      <c r="C739">
        <v>0</v>
      </c>
      <c r="D739" t="s">
        <v>158</v>
      </c>
      <c r="E739" s="106">
        <v>0</v>
      </c>
      <c r="F739">
        <v>0</v>
      </c>
      <c r="G739" s="106">
        <v>0</v>
      </c>
    </row>
    <row r="740" spans="1:7" x14ac:dyDescent="0.2">
      <c r="A740">
        <v>7999</v>
      </c>
      <c r="B740" s="106" t="s">
        <v>1008</v>
      </c>
      <c r="C740">
        <v>0.1</v>
      </c>
      <c r="D740">
        <v>0.15</v>
      </c>
      <c r="E740" s="106">
        <v>0.05</v>
      </c>
      <c r="F740">
        <v>0.05</v>
      </c>
      <c r="G740" s="106">
        <v>0.05</v>
      </c>
    </row>
    <row r="741" spans="1:7" x14ac:dyDescent="0.2">
      <c r="A741">
        <v>8001</v>
      </c>
      <c r="B741" s="106" t="s">
        <v>3603</v>
      </c>
      <c r="C741">
        <v>0.1</v>
      </c>
      <c r="D741">
        <v>0</v>
      </c>
      <c r="E741" t="s">
        <v>158</v>
      </c>
      <c r="F741">
        <v>0</v>
      </c>
      <c r="G741">
        <v>0</v>
      </c>
    </row>
    <row r="742" spans="1:7" x14ac:dyDescent="0.2">
      <c r="A742">
        <v>8002</v>
      </c>
      <c r="B742" s="106" t="s">
        <v>29</v>
      </c>
      <c r="C742">
        <v>0</v>
      </c>
      <c r="D742" t="s">
        <v>158</v>
      </c>
      <c r="E742" t="s">
        <v>158</v>
      </c>
      <c r="F742" t="s">
        <v>158</v>
      </c>
      <c r="G742" t="s">
        <v>158</v>
      </c>
    </row>
    <row r="743" spans="1:7" x14ac:dyDescent="0.2">
      <c r="A743">
        <v>8008</v>
      </c>
      <c r="B743" s="106" t="s">
        <v>1009</v>
      </c>
      <c r="C743">
        <v>0.1</v>
      </c>
      <c r="D743">
        <v>0.15</v>
      </c>
      <c r="E743">
        <v>0.05</v>
      </c>
      <c r="F743">
        <v>0.05</v>
      </c>
      <c r="G743">
        <v>0.05</v>
      </c>
    </row>
    <row r="744" spans="1:7" x14ac:dyDescent="0.2">
      <c r="A744">
        <v>8011</v>
      </c>
      <c r="B744" s="106" t="s">
        <v>1010</v>
      </c>
      <c r="C744">
        <v>0.1</v>
      </c>
      <c r="D744">
        <v>0.15</v>
      </c>
      <c r="E744">
        <v>0.05</v>
      </c>
      <c r="F744">
        <v>0.05</v>
      </c>
      <c r="G744">
        <v>0.05</v>
      </c>
    </row>
    <row r="745" spans="1:7" x14ac:dyDescent="0.2">
      <c r="A745">
        <v>8013</v>
      </c>
      <c r="B745" s="106" t="s">
        <v>3969</v>
      </c>
      <c r="C745">
        <v>0.1</v>
      </c>
      <c r="D745" s="106" t="s">
        <v>158</v>
      </c>
      <c r="E745">
        <v>0.05</v>
      </c>
      <c r="F745" s="106" t="s">
        <v>158</v>
      </c>
      <c r="G745" s="106" t="s">
        <v>158</v>
      </c>
    </row>
    <row r="746" spans="1:7" x14ac:dyDescent="0.2">
      <c r="A746">
        <v>8014</v>
      </c>
      <c r="B746" s="106" t="s">
        <v>3398</v>
      </c>
      <c r="C746">
        <v>0</v>
      </c>
      <c r="D746" s="106">
        <v>0</v>
      </c>
      <c r="E746">
        <v>0</v>
      </c>
      <c r="F746" s="106">
        <v>0</v>
      </c>
      <c r="G746" s="106" t="s">
        <v>158</v>
      </c>
    </row>
    <row r="747" spans="1:7" x14ac:dyDescent="0.2">
      <c r="A747">
        <v>8015</v>
      </c>
      <c r="B747" s="106" t="s">
        <v>1011</v>
      </c>
      <c r="C747">
        <v>0.2</v>
      </c>
      <c r="D747">
        <v>0.15</v>
      </c>
      <c r="E747">
        <v>0.05</v>
      </c>
      <c r="F747">
        <v>0</v>
      </c>
      <c r="G747">
        <v>0.1</v>
      </c>
    </row>
    <row r="748" spans="1:7" x14ac:dyDescent="0.2">
      <c r="A748">
        <v>8016</v>
      </c>
      <c r="B748" s="106" t="s">
        <v>1012</v>
      </c>
      <c r="C748">
        <v>0.1</v>
      </c>
      <c r="D748">
        <v>0.15</v>
      </c>
      <c r="E748">
        <v>0.05</v>
      </c>
      <c r="F748">
        <v>0.05</v>
      </c>
      <c r="G748">
        <v>0.05</v>
      </c>
    </row>
    <row r="749" spans="1:7" x14ac:dyDescent="0.2">
      <c r="A749">
        <v>8028</v>
      </c>
      <c r="B749" s="106" t="s">
        <v>3081</v>
      </c>
      <c r="C749">
        <v>0.1</v>
      </c>
      <c r="D749" s="106">
        <v>0</v>
      </c>
      <c r="E749">
        <v>0</v>
      </c>
      <c r="F749" s="106">
        <v>0</v>
      </c>
      <c r="G749">
        <v>0</v>
      </c>
    </row>
    <row r="750" spans="1:7" x14ac:dyDescent="0.2">
      <c r="A750">
        <v>8031</v>
      </c>
      <c r="B750" s="106" t="s">
        <v>1013</v>
      </c>
      <c r="C750">
        <v>0.1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8032</v>
      </c>
      <c r="B751" s="106" t="s">
        <v>3082</v>
      </c>
      <c r="C751">
        <v>0.2</v>
      </c>
      <c r="D751" s="106">
        <v>0</v>
      </c>
      <c r="E751">
        <v>0</v>
      </c>
      <c r="F751" s="106">
        <v>0.05</v>
      </c>
      <c r="G751">
        <v>0.05</v>
      </c>
    </row>
    <row r="752" spans="1:7" x14ac:dyDescent="0.2">
      <c r="A752">
        <v>8035</v>
      </c>
      <c r="B752" s="106" t="s">
        <v>1014</v>
      </c>
      <c r="C752">
        <v>0.9</v>
      </c>
      <c r="D752">
        <v>1.35</v>
      </c>
      <c r="E752">
        <v>0.4</v>
      </c>
      <c r="F752" s="106">
        <v>0.4</v>
      </c>
      <c r="G752">
        <v>0.4</v>
      </c>
    </row>
    <row r="753" spans="1:7" x14ac:dyDescent="0.2">
      <c r="A753">
        <v>8038</v>
      </c>
      <c r="B753" s="106" t="s">
        <v>2973</v>
      </c>
      <c r="C753">
        <v>0.1</v>
      </c>
      <c r="D753">
        <v>0.15</v>
      </c>
      <c r="E753">
        <v>0.05</v>
      </c>
      <c r="F753" s="106">
        <v>0.05</v>
      </c>
      <c r="G753" s="106">
        <v>0.05</v>
      </c>
    </row>
    <row r="754" spans="1:7" x14ac:dyDescent="0.2">
      <c r="A754">
        <v>8043</v>
      </c>
      <c r="B754" s="106" t="s">
        <v>1015</v>
      </c>
      <c r="C754">
        <v>0</v>
      </c>
      <c r="D754">
        <v>0</v>
      </c>
      <c r="E754">
        <v>0.1</v>
      </c>
      <c r="F754" s="106">
        <v>0.1</v>
      </c>
      <c r="G754" s="106">
        <v>0.1</v>
      </c>
    </row>
    <row r="755" spans="1:7" x14ac:dyDescent="0.2">
      <c r="A755">
        <v>8050</v>
      </c>
      <c r="B755" s="106" t="s">
        <v>1016</v>
      </c>
      <c r="C755">
        <v>0.1</v>
      </c>
      <c r="D755">
        <v>0.15</v>
      </c>
      <c r="E755" s="106">
        <v>0.05</v>
      </c>
      <c r="F755">
        <v>0.05</v>
      </c>
      <c r="G755" s="106">
        <v>0.05</v>
      </c>
    </row>
    <row r="756" spans="1:7" x14ac:dyDescent="0.2">
      <c r="A756">
        <v>8051</v>
      </c>
      <c r="B756" s="106" t="s">
        <v>1272</v>
      </c>
      <c r="C756">
        <v>0.1</v>
      </c>
      <c r="D756">
        <v>0.15</v>
      </c>
      <c r="E756" s="106">
        <v>0.05</v>
      </c>
      <c r="F756">
        <v>0.05</v>
      </c>
      <c r="G756" s="106">
        <v>0.05</v>
      </c>
    </row>
    <row r="757" spans="1:7" x14ac:dyDescent="0.2">
      <c r="A757">
        <v>8053</v>
      </c>
      <c r="B757" s="106" t="s">
        <v>3970</v>
      </c>
      <c r="C757">
        <v>0</v>
      </c>
      <c r="D757" t="s">
        <v>158</v>
      </c>
      <c r="E757" t="s">
        <v>158</v>
      </c>
      <c r="F757" s="106" t="s">
        <v>158</v>
      </c>
      <c r="G757" t="s">
        <v>158</v>
      </c>
    </row>
    <row r="758" spans="1:7" x14ac:dyDescent="0.2">
      <c r="A758">
        <v>8056</v>
      </c>
      <c r="B758" s="106" t="s">
        <v>3604</v>
      </c>
      <c r="C758">
        <v>0</v>
      </c>
      <c r="D758">
        <v>0</v>
      </c>
      <c r="E758" t="s">
        <v>158</v>
      </c>
      <c r="F758" t="s">
        <v>158</v>
      </c>
      <c r="G758" s="106" t="s">
        <v>158</v>
      </c>
    </row>
    <row r="759" spans="1:7" x14ac:dyDescent="0.2">
      <c r="A759">
        <v>8057</v>
      </c>
      <c r="B759" s="106" t="s">
        <v>1017</v>
      </c>
      <c r="C759">
        <v>0</v>
      </c>
      <c r="D759">
        <v>0.15</v>
      </c>
      <c r="E759">
        <v>0.15</v>
      </c>
      <c r="F759">
        <v>0.15</v>
      </c>
      <c r="G759">
        <v>0.15</v>
      </c>
    </row>
    <row r="760" spans="1:7" x14ac:dyDescent="0.2">
      <c r="A760">
        <v>8059</v>
      </c>
      <c r="B760" s="106" t="s">
        <v>1018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8074</v>
      </c>
      <c r="B761" s="106" t="s">
        <v>1019</v>
      </c>
      <c r="C761">
        <v>0.2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8075</v>
      </c>
      <c r="B762" s="106" t="s">
        <v>3469</v>
      </c>
      <c r="C762">
        <v>0</v>
      </c>
      <c r="D762">
        <v>0</v>
      </c>
      <c r="E762">
        <v>0</v>
      </c>
      <c r="F762" s="106" t="s">
        <v>158</v>
      </c>
      <c r="G762" s="106" t="s">
        <v>158</v>
      </c>
    </row>
    <row r="763" spans="1:7" x14ac:dyDescent="0.2">
      <c r="A763">
        <v>8077</v>
      </c>
      <c r="B763" s="106" t="s">
        <v>1020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8079</v>
      </c>
      <c r="B764" s="106" t="s">
        <v>1021</v>
      </c>
      <c r="C764">
        <v>0.2</v>
      </c>
      <c r="D764">
        <v>0.3</v>
      </c>
      <c r="E764">
        <v>0.1</v>
      </c>
      <c r="F764">
        <v>0.1</v>
      </c>
      <c r="G764" s="106">
        <v>0.1</v>
      </c>
    </row>
    <row r="765" spans="1:7" x14ac:dyDescent="0.2">
      <c r="A765">
        <v>8086</v>
      </c>
      <c r="B765" s="106" t="s">
        <v>3283</v>
      </c>
      <c r="C765">
        <v>0</v>
      </c>
      <c r="D765">
        <v>0</v>
      </c>
      <c r="E765" t="s">
        <v>158</v>
      </c>
      <c r="F765">
        <v>0</v>
      </c>
      <c r="G765" t="s">
        <v>158</v>
      </c>
    </row>
    <row r="766" spans="1:7" x14ac:dyDescent="0.2">
      <c r="A766">
        <v>8087</v>
      </c>
      <c r="B766" s="106" t="s">
        <v>3605</v>
      </c>
      <c r="C766">
        <v>0</v>
      </c>
      <c r="D766">
        <v>0</v>
      </c>
      <c r="E766" t="s">
        <v>158</v>
      </c>
      <c r="F766">
        <v>0</v>
      </c>
      <c r="G766">
        <v>0</v>
      </c>
    </row>
    <row r="767" spans="1:7" x14ac:dyDescent="0.2">
      <c r="A767">
        <v>8089</v>
      </c>
      <c r="B767" s="106" t="s">
        <v>1022</v>
      </c>
      <c r="C767">
        <v>0.1</v>
      </c>
      <c r="D767">
        <v>0.15</v>
      </c>
      <c r="E767">
        <v>0.05</v>
      </c>
      <c r="F767">
        <v>0.05</v>
      </c>
      <c r="G767">
        <v>0.05</v>
      </c>
    </row>
    <row r="768" spans="1:7" x14ac:dyDescent="0.2">
      <c r="A768">
        <v>8093</v>
      </c>
      <c r="B768" s="106" t="s">
        <v>1023</v>
      </c>
      <c r="C768">
        <v>0.1</v>
      </c>
      <c r="D768">
        <v>0.15</v>
      </c>
      <c r="E768">
        <v>0.05</v>
      </c>
      <c r="F768" s="106">
        <v>0.05</v>
      </c>
      <c r="G768">
        <v>0.05</v>
      </c>
    </row>
    <row r="769" spans="1:7" x14ac:dyDescent="0.2">
      <c r="A769">
        <v>8097</v>
      </c>
      <c r="B769" s="106" t="s">
        <v>3606</v>
      </c>
      <c r="C769">
        <v>0</v>
      </c>
      <c r="D769">
        <v>0.15</v>
      </c>
      <c r="E769" t="s">
        <v>158</v>
      </c>
      <c r="F769" s="106">
        <v>0</v>
      </c>
      <c r="G769">
        <v>0.05</v>
      </c>
    </row>
    <row r="770" spans="1:7" x14ac:dyDescent="0.2">
      <c r="A770">
        <v>8098</v>
      </c>
      <c r="B770" s="106" t="s">
        <v>3470</v>
      </c>
      <c r="C770">
        <v>0.1</v>
      </c>
      <c r="D770">
        <v>0</v>
      </c>
      <c r="E770" s="106">
        <v>0</v>
      </c>
      <c r="F770" s="106" t="s">
        <v>158</v>
      </c>
      <c r="G770" s="106">
        <v>0.05</v>
      </c>
    </row>
    <row r="771" spans="1:7" x14ac:dyDescent="0.2">
      <c r="A771">
        <v>8101</v>
      </c>
      <c r="B771" s="106" t="s">
        <v>1024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8103</v>
      </c>
      <c r="B772" s="106" t="s">
        <v>1025</v>
      </c>
      <c r="C772">
        <v>0.1</v>
      </c>
      <c r="D772" s="106">
        <v>0</v>
      </c>
      <c r="E772">
        <v>0.05</v>
      </c>
      <c r="F772" s="106">
        <v>0</v>
      </c>
      <c r="G772">
        <v>0.05</v>
      </c>
    </row>
    <row r="773" spans="1:7" x14ac:dyDescent="0.2">
      <c r="A773">
        <v>8111</v>
      </c>
      <c r="B773" s="106" t="s">
        <v>3971</v>
      </c>
      <c r="C773">
        <v>0</v>
      </c>
      <c r="D773" t="s">
        <v>158</v>
      </c>
      <c r="E773">
        <v>0</v>
      </c>
      <c r="F773">
        <v>0</v>
      </c>
      <c r="G773" t="s">
        <v>158</v>
      </c>
    </row>
    <row r="774" spans="1:7" x14ac:dyDescent="0.2">
      <c r="A774">
        <v>8113</v>
      </c>
      <c r="B774" s="106" t="s">
        <v>3399</v>
      </c>
      <c r="C774">
        <v>0</v>
      </c>
      <c r="D774">
        <v>0</v>
      </c>
      <c r="E774">
        <v>0</v>
      </c>
      <c r="F774">
        <v>0</v>
      </c>
      <c r="G774" t="s">
        <v>158</v>
      </c>
    </row>
    <row r="775" spans="1:7" x14ac:dyDescent="0.2">
      <c r="A775">
        <v>8114</v>
      </c>
      <c r="B775" s="106" t="s">
        <v>1026</v>
      </c>
      <c r="C775">
        <v>0.1</v>
      </c>
      <c r="D775">
        <v>0.15</v>
      </c>
      <c r="E775">
        <v>0.05</v>
      </c>
      <c r="F775">
        <v>0.05</v>
      </c>
      <c r="G775">
        <v>0.05</v>
      </c>
    </row>
    <row r="776" spans="1:7" x14ac:dyDescent="0.2">
      <c r="A776">
        <v>8118</v>
      </c>
      <c r="B776" s="106" t="s">
        <v>3157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8131</v>
      </c>
      <c r="B777" s="106" t="s">
        <v>3972</v>
      </c>
      <c r="C777">
        <v>0</v>
      </c>
      <c r="D777" t="s">
        <v>158</v>
      </c>
      <c r="E777">
        <v>0</v>
      </c>
      <c r="F777">
        <v>0</v>
      </c>
      <c r="G777">
        <v>0</v>
      </c>
    </row>
    <row r="778" spans="1:7" x14ac:dyDescent="0.2">
      <c r="A778">
        <v>8132</v>
      </c>
      <c r="B778" s="106" t="s">
        <v>1027</v>
      </c>
      <c r="C778">
        <v>0.1</v>
      </c>
      <c r="D778">
        <v>0.15</v>
      </c>
      <c r="E778">
        <v>0.05</v>
      </c>
      <c r="F778">
        <v>0.05</v>
      </c>
      <c r="G778">
        <v>0.05</v>
      </c>
    </row>
    <row r="779" spans="1:7" x14ac:dyDescent="0.2">
      <c r="A779">
        <v>8133</v>
      </c>
      <c r="B779" s="106" t="s">
        <v>3607</v>
      </c>
      <c r="C779">
        <v>0</v>
      </c>
      <c r="D779">
        <v>0</v>
      </c>
      <c r="E779" t="s">
        <v>158</v>
      </c>
      <c r="F779" t="s">
        <v>158</v>
      </c>
      <c r="G779" t="s">
        <v>158</v>
      </c>
    </row>
    <row r="780" spans="1:7" x14ac:dyDescent="0.2">
      <c r="A780">
        <v>8136</v>
      </c>
      <c r="B780" s="106" t="s">
        <v>3083</v>
      </c>
      <c r="C780">
        <v>0.1</v>
      </c>
      <c r="D780">
        <v>0.15</v>
      </c>
      <c r="E780">
        <v>0.05</v>
      </c>
      <c r="F780">
        <v>0.05</v>
      </c>
      <c r="G780">
        <v>0.05</v>
      </c>
    </row>
    <row r="781" spans="1:7" x14ac:dyDescent="0.2">
      <c r="A781">
        <v>8140</v>
      </c>
      <c r="B781" s="106" t="s">
        <v>1028</v>
      </c>
      <c r="C781">
        <v>0.1</v>
      </c>
      <c r="D781">
        <v>0.15</v>
      </c>
      <c r="E781">
        <v>0</v>
      </c>
      <c r="F781">
        <v>0</v>
      </c>
      <c r="G781">
        <v>0.05</v>
      </c>
    </row>
    <row r="782" spans="1:7" x14ac:dyDescent="0.2">
      <c r="A782">
        <v>8141</v>
      </c>
      <c r="B782" s="106" t="s">
        <v>1029</v>
      </c>
      <c r="C782">
        <v>0.1</v>
      </c>
      <c r="D782">
        <v>0.15</v>
      </c>
      <c r="E782">
        <v>0.05</v>
      </c>
      <c r="F782" s="106">
        <v>0</v>
      </c>
      <c r="G782" s="106">
        <v>0</v>
      </c>
    </row>
    <row r="783" spans="1:7" x14ac:dyDescent="0.2">
      <c r="A783">
        <v>8142</v>
      </c>
      <c r="B783" s="106" t="s">
        <v>1030</v>
      </c>
      <c r="C783">
        <v>0.1</v>
      </c>
      <c r="D783">
        <v>0.15</v>
      </c>
      <c r="E783">
        <v>0.05</v>
      </c>
      <c r="F783">
        <v>0.05</v>
      </c>
      <c r="G783">
        <v>0.05</v>
      </c>
    </row>
    <row r="784" spans="1:7" x14ac:dyDescent="0.2">
      <c r="A784">
        <v>8150</v>
      </c>
      <c r="B784" s="106" t="s">
        <v>1031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8153</v>
      </c>
      <c r="B785" s="106" t="s">
        <v>1032</v>
      </c>
      <c r="C785">
        <v>0.2</v>
      </c>
      <c r="D785">
        <v>0.3</v>
      </c>
      <c r="E785">
        <v>0.1</v>
      </c>
      <c r="F785">
        <v>0.05</v>
      </c>
      <c r="G785">
        <v>0.05</v>
      </c>
    </row>
    <row r="786" spans="1:7" x14ac:dyDescent="0.2">
      <c r="A786">
        <v>8158</v>
      </c>
      <c r="B786" s="106" t="s">
        <v>1033</v>
      </c>
      <c r="C786">
        <v>0.1</v>
      </c>
      <c r="D786">
        <v>0.15</v>
      </c>
      <c r="E786">
        <v>0.05</v>
      </c>
      <c r="F786">
        <v>0.05</v>
      </c>
      <c r="G786">
        <v>0.05</v>
      </c>
    </row>
    <row r="787" spans="1:7" x14ac:dyDescent="0.2">
      <c r="A787">
        <v>8159</v>
      </c>
      <c r="B787" s="106" t="s">
        <v>3355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">
      <c r="A788">
        <v>8160</v>
      </c>
      <c r="B788" s="106" t="s">
        <v>1034</v>
      </c>
      <c r="C788">
        <v>0.1</v>
      </c>
      <c r="D788">
        <v>0.15</v>
      </c>
      <c r="E788">
        <v>0.05</v>
      </c>
      <c r="F788">
        <v>0.05</v>
      </c>
      <c r="G788">
        <v>0.05</v>
      </c>
    </row>
    <row r="789" spans="1:7" x14ac:dyDescent="0.2">
      <c r="A789">
        <v>8163</v>
      </c>
      <c r="B789" s="106" t="s">
        <v>1035</v>
      </c>
      <c r="C789">
        <v>0.1</v>
      </c>
      <c r="D789">
        <v>0.15</v>
      </c>
      <c r="E789">
        <v>0.05</v>
      </c>
      <c r="F789">
        <v>0.05</v>
      </c>
      <c r="G789">
        <v>0.05</v>
      </c>
    </row>
    <row r="790" spans="1:7" x14ac:dyDescent="0.2">
      <c r="A790">
        <v>8165</v>
      </c>
      <c r="B790" s="106" t="s">
        <v>3973</v>
      </c>
      <c r="C790">
        <v>0</v>
      </c>
      <c r="D790" t="s">
        <v>158</v>
      </c>
      <c r="E790">
        <v>0</v>
      </c>
      <c r="F790" t="s">
        <v>158</v>
      </c>
      <c r="G790">
        <v>0</v>
      </c>
    </row>
    <row r="791" spans="1:7" x14ac:dyDescent="0.2">
      <c r="A791">
        <v>8166</v>
      </c>
      <c r="B791" s="106" t="s">
        <v>3471</v>
      </c>
      <c r="C791">
        <v>0</v>
      </c>
      <c r="D791">
        <v>0</v>
      </c>
      <c r="E791">
        <v>0.05</v>
      </c>
      <c r="F791" t="s">
        <v>158</v>
      </c>
      <c r="G791">
        <v>0.05</v>
      </c>
    </row>
    <row r="792" spans="1:7" x14ac:dyDescent="0.2">
      <c r="A792">
        <v>8173</v>
      </c>
      <c r="B792" s="106" t="s">
        <v>3974</v>
      </c>
      <c r="C792">
        <v>0</v>
      </c>
      <c r="D792" t="s">
        <v>158</v>
      </c>
      <c r="E792" t="s">
        <v>158</v>
      </c>
      <c r="F792" t="s">
        <v>158</v>
      </c>
      <c r="G792" s="106" t="s">
        <v>158</v>
      </c>
    </row>
    <row r="793" spans="1:7" x14ac:dyDescent="0.2">
      <c r="A793">
        <v>8179</v>
      </c>
      <c r="B793" s="106" t="s">
        <v>1036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8182</v>
      </c>
      <c r="B794" s="106" t="s">
        <v>1037</v>
      </c>
      <c r="C794">
        <v>0.1</v>
      </c>
      <c r="D794">
        <v>0.15</v>
      </c>
      <c r="E794">
        <v>0.05</v>
      </c>
      <c r="F794">
        <v>0.05</v>
      </c>
      <c r="G794">
        <v>0.05</v>
      </c>
    </row>
    <row r="795" spans="1:7" x14ac:dyDescent="0.2">
      <c r="A795">
        <v>8185</v>
      </c>
      <c r="B795" s="106" t="s">
        <v>2872</v>
      </c>
      <c r="C795">
        <v>0.1</v>
      </c>
      <c r="D795">
        <v>0.15</v>
      </c>
      <c r="E795">
        <v>0</v>
      </c>
      <c r="F795">
        <v>0.05</v>
      </c>
      <c r="G795">
        <v>0</v>
      </c>
    </row>
    <row r="796" spans="1:7" x14ac:dyDescent="0.2">
      <c r="A796">
        <v>8194</v>
      </c>
      <c r="B796" s="106" t="s">
        <v>3158</v>
      </c>
      <c r="C796">
        <v>0.1</v>
      </c>
      <c r="D796">
        <v>0.15</v>
      </c>
      <c r="E796" s="106">
        <v>0.05</v>
      </c>
      <c r="F796">
        <v>0.05</v>
      </c>
      <c r="G796">
        <v>0.05</v>
      </c>
    </row>
    <row r="797" spans="1:7" x14ac:dyDescent="0.2">
      <c r="A797">
        <v>8200</v>
      </c>
      <c r="B797" s="106" t="s">
        <v>1038</v>
      </c>
      <c r="C797">
        <v>0.1</v>
      </c>
      <c r="D797">
        <v>0.15</v>
      </c>
      <c r="E797">
        <v>0.05</v>
      </c>
      <c r="F797">
        <v>0.05</v>
      </c>
      <c r="G797">
        <v>0.05</v>
      </c>
    </row>
    <row r="798" spans="1:7" x14ac:dyDescent="0.2">
      <c r="A798">
        <v>8203</v>
      </c>
      <c r="B798" s="106" t="s">
        <v>3024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8214</v>
      </c>
      <c r="B799" s="106" t="s">
        <v>3356</v>
      </c>
      <c r="C799">
        <v>0.1</v>
      </c>
      <c r="D799">
        <v>0.15</v>
      </c>
      <c r="E799">
        <v>0</v>
      </c>
      <c r="F799">
        <v>0</v>
      </c>
      <c r="G799">
        <v>0</v>
      </c>
    </row>
    <row r="800" spans="1:7" x14ac:dyDescent="0.2">
      <c r="A800">
        <v>8217</v>
      </c>
      <c r="B800" s="106" t="s">
        <v>1039</v>
      </c>
      <c r="C800">
        <v>0.1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8218</v>
      </c>
      <c r="B801" s="106" t="s">
        <v>3159</v>
      </c>
      <c r="C801">
        <v>0.1</v>
      </c>
      <c r="D801">
        <v>0.15</v>
      </c>
      <c r="E801">
        <v>0.05</v>
      </c>
      <c r="F801">
        <v>0.05</v>
      </c>
      <c r="G801" s="106">
        <v>0.05</v>
      </c>
    </row>
    <row r="802" spans="1:7" x14ac:dyDescent="0.2">
      <c r="A802">
        <v>8219</v>
      </c>
      <c r="B802" s="106" t="s">
        <v>3608</v>
      </c>
      <c r="C802">
        <v>0</v>
      </c>
      <c r="D802">
        <v>0</v>
      </c>
      <c r="E802" t="s">
        <v>158</v>
      </c>
      <c r="F802" t="s">
        <v>158</v>
      </c>
      <c r="G802" t="s">
        <v>158</v>
      </c>
    </row>
    <row r="803" spans="1:7" x14ac:dyDescent="0.2">
      <c r="A803">
        <v>8227</v>
      </c>
      <c r="B803" s="106" t="s">
        <v>1040</v>
      </c>
      <c r="C803">
        <v>0.3</v>
      </c>
      <c r="D803">
        <v>0.45</v>
      </c>
      <c r="E803">
        <v>0.15</v>
      </c>
      <c r="F803">
        <v>0.15</v>
      </c>
      <c r="G803" s="106">
        <v>0.15</v>
      </c>
    </row>
    <row r="804" spans="1:7" x14ac:dyDescent="0.2">
      <c r="A804">
        <v>8230</v>
      </c>
      <c r="B804" s="106" t="s">
        <v>1041</v>
      </c>
      <c r="C804">
        <v>0.1</v>
      </c>
      <c r="D804">
        <v>0.15</v>
      </c>
      <c r="E804">
        <v>0.05</v>
      </c>
      <c r="F804">
        <v>0.05</v>
      </c>
      <c r="G804">
        <v>0.05</v>
      </c>
    </row>
    <row r="805" spans="1:7" x14ac:dyDescent="0.2">
      <c r="A805">
        <v>8233</v>
      </c>
      <c r="B805" s="106" t="s">
        <v>2974</v>
      </c>
      <c r="C805">
        <v>0</v>
      </c>
      <c r="D805">
        <v>0.15</v>
      </c>
      <c r="E805">
        <v>0.05</v>
      </c>
      <c r="F805" t="s">
        <v>158</v>
      </c>
      <c r="G805">
        <v>0</v>
      </c>
    </row>
    <row r="806" spans="1:7" x14ac:dyDescent="0.2">
      <c r="A806">
        <v>8237</v>
      </c>
      <c r="B806" s="106" t="s">
        <v>1042</v>
      </c>
      <c r="C806">
        <v>0.1</v>
      </c>
      <c r="D806">
        <v>0</v>
      </c>
      <c r="E806">
        <v>0.05</v>
      </c>
      <c r="F806">
        <v>0</v>
      </c>
      <c r="G806">
        <v>0.05</v>
      </c>
    </row>
    <row r="807" spans="1:7" x14ac:dyDescent="0.2">
      <c r="A807">
        <v>8242</v>
      </c>
      <c r="B807" s="106" t="s">
        <v>1043</v>
      </c>
      <c r="C807">
        <v>0</v>
      </c>
      <c r="D807">
        <v>0</v>
      </c>
      <c r="E807">
        <v>0</v>
      </c>
      <c r="F807" t="s">
        <v>158</v>
      </c>
      <c r="G807" t="s">
        <v>158</v>
      </c>
    </row>
    <row r="808" spans="1:7" x14ac:dyDescent="0.2">
      <c r="A808">
        <v>8244</v>
      </c>
      <c r="B808" s="106" t="s">
        <v>1044</v>
      </c>
      <c r="C808">
        <v>0.2</v>
      </c>
      <c r="D808">
        <v>0.3</v>
      </c>
      <c r="E808">
        <v>0.1</v>
      </c>
      <c r="F808" s="106">
        <v>0.1</v>
      </c>
      <c r="G808" s="106">
        <v>0.1</v>
      </c>
    </row>
    <row r="809" spans="1:7" x14ac:dyDescent="0.2">
      <c r="A809">
        <v>8251</v>
      </c>
      <c r="B809" s="106" t="s">
        <v>2975</v>
      </c>
      <c r="C809">
        <v>0.1</v>
      </c>
      <c r="D809">
        <v>0.15</v>
      </c>
      <c r="E809">
        <v>0.05</v>
      </c>
      <c r="F809">
        <v>0.05</v>
      </c>
      <c r="G809">
        <v>0.05</v>
      </c>
    </row>
    <row r="810" spans="1:7" x14ac:dyDescent="0.2">
      <c r="A810">
        <v>8252</v>
      </c>
      <c r="B810" s="106" t="s">
        <v>1045</v>
      </c>
      <c r="C810">
        <v>0.1</v>
      </c>
      <c r="D810">
        <v>0.15</v>
      </c>
      <c r="E810">
        <v>0.05</v>
      </c>
      <c r="F810">
        <v>0.05</v>
      </c>
      <c r="G810">
        <v>0.05</v>
      </c>
    </row>
    <row r="811" spans="1:7" x14ac:dyDescent="0.2">
      <c r="A811">
        <v>8253</v>
      </c>
      <c r="B811" s="106" t="s">
        <v>669</v>
      </c>
      <c r="C811">
        <v>0.1</v>
      </c>
      <c r="D811">
        <v>0.15</v>
      </c>
      <c r="E811">
        <v>0.05</v>
      </c>
      <c r="F811">
        <v>0.05</v>
      </c>
      <c r="G811">
        <v>0.05</v>
      </c>
    </row>
    <row r="812" spans="1:7" x14ac:dyDescent="0.2">
      <c r="A812">
        <v>8255</v>
      </c>
      <c r="B812" s="106" t="s">
        <v>2888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8260</v>
      </c>
      <c r="B813" s="106" t="s">
        <v>3609</v>
      </c>
      <c r="C813">
        <v>0</v>
      </c>
      <c r="D813">
        <v>0</v>
      </c>
      <c r="E813" t="s">
        <v>158</v>
      </c>
      <c r="F813" t="s">
        <v>158</v>
      </c>
      <c r="G813" t="s">
        <v>158</v>
      </c>
    </row>
    <row r="814" spans="1:7" x14ac:dyDescent="0.2">
      <c r="A814">
        <v>8267</v>
      </c>
      <c r="B814" s="106" t="s">
        <v>221</v>
      </c>
      <c r="C814">
        <v>0.1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8275</v>
      </c>
      <c r="B815" s="106" t="s">
        <v>1046</v>
      </c>
      <c r="C815">
        <v>0.1</v>
      </c>
      <c r="D815">
        <v>0.15</v>
      </c>
      <c r="E815">
        <v>0.05</v>
      </c>
      <c r="F815">
        <v>0.05</v>
      </c>
      <c r="G815">
        <v>0.05</v>
      </c>
    </row>
    <row r="816" spans="1:7" x14ac:dyDescent="0.2">
      <c r="A816">
        <v>8276</v>
      </c>
      <c r="B816" s="106" t="s">
        <v>1047</v>
      </c>
      <c r="C816">
        <v>0.1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8278</v>
      </c>
      <c r="B817" s="106" t="s">
        <v>1048</v>
      </c>
      <c r="C817">
        <v>0.1</v>
      </c>
      <c r="D817">
        <v>0.15</v>
      </c>
      <c r="E817">
        <v>0.05</v>
      </c>
      <c r="F817">
        <v>0.05</v>
      </c>
      <c r="G817">
        <v>0</v>
      </c>
    </row>
    <row r="818" spans="1:7" x14ac:dyDescent="0.2">
      <c r="A818">
        <v>8279</v>
      </c>
      <c r="B818" s="106" t="s">
        <v>1049</v>
      </c>
      <c r="C818">
        <v>0.2</v>
      </c>
      <c r="D818">
        <v>0.3</v>
      </c>
      <c r="E818">
        <v>0.1</v>
      </c>
      <c r="F818">
        <v>0.1</v>
      </c>
      <c r="G818">
        <v>0.1</v>
      </c>
    </row>
    <row r="819" spans="1:7" x14ac:dyDescent="0.2">
      <c r="A819">
        <v>8282</v>
      </c>
      <c r="B819" s="106" t="s">
        <v>1050</v>
      </c>
      <c r="C819">
        <v>0.1</v>
      </c>
      <c r="D819">
        <v>0.15</v>
      </c>
      <c r="E819">
        <v>0.05</v>
      </c>
      <c r="F819" s="106">
        <v>0.05</v>
      </c>
      <c r="G819" s="106">
        <v>0.05</v>
      </c>
    </row>
    <row r="820" spans="1:7" x14ac:dyDescent="0.2">
      <c r="A820">
        <v>8283</v>
      </c>
      <c r="B820" s="106" t="s">
        <v>3610</v>
      </c>
      <c r="C820">
        <v>0</v>
      </c>
      <c r="D820">
        <v>0</v>
      </c>
      <c r="E820" t="s">
        <v>158</v>
      </c>
      <c r="F820" s="106">
        <v>0</v>
      </c>
      <c r="G820" s="106">
        <v>0</v>
      </c>
    </row>
    <row r="821" spans="1:7" x14ac:dyDescent="0.2">
      <c r="A821">
        <v>8289</v>
      </c>
      <c r="B821" s="106" t="s">
        <v>1051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8303</v>
      </c>
      <c r="B822" s="106" t="s">
        <v>1052</v>
      </c>
      <c r="C822">
        <v>0.1</v>
      </c>
      <c r="D822">
        <v>0.15</v>
      </c>
      <c r="E822">
        <v>0.05</v>
      </c>
      <c r="F822">
        <v>0.05</v>
      </c>
      <c r="G822">
        <v>0.05</v>
      </c>
    </row>
    <row r="823" spans="1:7" x14ac:dyDescent="0.2">
      <c r="A823">
        <v>8304</v>
      </c>
      <c r="B823" s="106" t="s">
        <v>3357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8308</v>
      </c>
      <c r="B824" s="106" t="s">
        <v>52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8309</v>
      </c>
      <c r="B825" s="106" t="s">
        <v>1053</v>
      </c>
      <c r="C825">
        <v>0</v>
      </c>
      <c r="D825">
        <v>0</v>
      </c>
      <c r="E825">
        <v>0</v>
      </c>
      <c r="F825">
        <v>0</v>
      </c>
      <c r="G825">
        <v>0.05</v>
      </c>
    </row>
    <row r="826" spans="1:7" x14ac:dyDescent="0.2">
      <c r="A826">
        <v>8331</v>
      </c>
      <c r="B826" s="106" t="s">
        <v>1054</v>
      </c>
      <c r="C826">
        <v>0.1</v>
      </c>
      <c r="D826">
        <v>0.15</v>
      </c>
      <c r="E826">
        <v>0.05</v>
      </c>
      <c r="F826">
        <v>0.05</v>
      </c>
      <c r="G826">
        <v>0.05</v>
      </c>
    </row>
    <row r="827" spans="1:7" x14ac:dyDescent="0.2">
      <c r="A827">
        <v>8334</v>
      </c>
      <c r="B827" s="106" t="s">
        <v>3472</v>
      </c>
      <c r="C827">
        <v>0</v>
      </c>
      <c r="D827">
        <v>0</v>
      </c>
      <c r="E827">
        <v>0</v>
      </c>
      <c r="F827" t="s">
        <v>158</v>
      </c>
      <c r="G827" t="s">
        <v>158</v>
      </c>
    </row>
    <row r="828" spans="1:7" x14ac:dyDescent="0.2">
      <c r="A828">
        <v>8337</v>
      </c>
      <c r="B828" s="106" t="s">
        <v>1055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8338</v>
      </c>
      <c r="B829" s="106" t="s">
        <v>1056</v>
      </c>
      <c r="C829">
        <v>0</v>
      </c>
      <c r="D829">
        <v>0</v>
      </c>
      <c r="E829">
        <v>0.05</v>
      </c>
      <c r="F829">
        <v>0</v>
      </c>
      <c r="G829">
        <v>0</v>
      </c>
    </row>
    <row r="830" spans="1:7" x14ac:dyDescent="0.2">
      <c r="A830">
        <v>8341</v>
      </c>
      <c r="B830" s="106" t="s">
        <v>1057</v>
      </c>
      <c r="C830">
        <v>0.1</v>
      </c>
      <c r="D830">
        <v>0.15</v>
      </c>
      <c r="E830">
        <v>0.05</v>
      </c>
      <c r="F830">
        <v>0.05</v>
      </c>
      <c r="G830">
        <v>0.05</v>
      </c>
    </row>
    <row r="831" spans="1:7" x14ac:dyDescent="0.2">
      <c r="A831">
        <v>8342</v>
      </c>
      <c r="B831" s="106" t="s">
        <v>1058</v>
      </c>
      <c r="C831">
        <v>0.1</v>
      </c>
      <c r="D831">
        <v>0.15</v>
      </c>
      <c r="E831">
        <v>0.05</v>
      </c>
      <c r="F831">
        <v>0.05</v>
      </c>
      <c r="G831">
        <v>0.05</v>
      </c>
    </row>
    <row r="832" spans="1:7" x14ac:dyDescent="0.2">
      <c r="A832">
        <v>8343</v>
      </c>
      <c r="B832" s="106" t="s">
        <v>3473</v>
      </c>
      <c r="C832">
        <v>0.1</v>
      </c>
      <c r="D832">
        <v>0.15</v>
      </c>
      <c r="E832">
        <v>0.05</v>
      </c>
      <c r="F832" t="s">
        <v>158</v>
      </c>
      <c r="G832" t="s">
        <v>158</v>
      </c>
    </row>
    <row r="833" spans="1:7" x14ac:dyDescent="0.2">
      <c r="A833">
        <v>8344</v>
      </c>
      <c r="B833" s="106" t="s">
        <v>1059</v>
      </c>
      <c r="C833">
        <v>0.1</v>
      </c>
      <c r="D833">
        <v>0.15</v>
      </c>
      <c r="E833">
        <v>0.05</v>
      </c>
      <c r="F833">
        <v>0.05</v>
      </c>
      <c r="G833">
        <v>0.05</v>
      </c>
    </row>
    <row r="834" spans="1:7" x14ac:dyDescent="0.2">
      <c r="A834">
        <v>8345</v>
      </c>
      <c r="B834" s="106" t="s">
        <v>1060</v>
      </c>
      <c r="C834">
        <v>0.1</v>
      </c>
      <c r="D834">
        <v>0.15</v>
      </c>
      <c r="E834">
        <v>0.05</v>
      </c>
      <c r="F834">
        <v>0.05</v>
      </c>
      <c r="G834">
        <v>0.05</v>
      </c>
    </row>
    <row r="835" spans="1:7" x14ac:dyDescent="0.2">
      <c r="A835">
        <v>8346</v>
      </c>
      <c r="B835" s="106" t="s">
        <v>1061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8349</v>
      </c>
      <c r="B836" s="106" t="s">
        <v>3358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">
      <c r="A837">
        <v>8350</v>
      </c>
      <c r="B837" s="106" t="s">
        <v>1062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8354</v>
      </c>
      <c r="B838" s="106" t="s">
        <v>3975</v>
      </c>
      <c r="C838">
        <v>0</v>
      </c>
      <c r="D838" t="s">
        <v>158</v>
      </c>
      <c r="E838" s="106" t="s">
        <v>158</v>
      </c>
      <c r="F838" t="s">
        <v>158</v>
      </c>
      <c r="G838" t="s">
        <v>158</v>
      </c>
    </row>
    <row r="839" spans="1:7" x14ac:dyDescent="0.2">
      <c r="A839">
        <v>8355</v>
      </c>
      <c r="B839" s="106" t="s">
        <v>1063</v>
      </c>
      <c r="C839">
        <v>0.1</v>
      </c>
      <c r="D839">
        <v>0</v>
      </c>
      <c r="E839">
        <v>0.05</v>
      </c>
      <c r="F839">
        <v>0</v>
      </c>
      <c r="G839">
        <v>0.05</v>
      </c>
    </row>
    <row r="840" spans="1:7" x14ac:dyDescent="0.2">
      <c r="A840">
        <v>8359</v>
      </c>
      <c r="B840" s="106" t="s">
        <v>697</v>
      </c>
      <c r="C840">
        <v>0</v>
      </c>
      <c r="D840">
        <v>0</v>
      </c>
      <c r="E840">
        <v>0</v>
      </c>
      <c r="F840" t="s">
        <v>158</v>
      </c>
      <c r="G840">
        <v>0</v>
      </c>
    </row>
    <row r="841" spans="1:7" x14ac:dyDescent="0.2">
      <c r="A841">
        <v>8361</v>
      </c>
      <c r="B841" s="106" t="s">
        <v>3976</v>
      </c>
      <c r="C841">
        <v>0</v>
      </c>
      <c r="D841" t="s">
        <v>158</v>
      </c>
      <c r="E841">
        <v>0</v>
      </c>
      <c r="F841">
        <v>0</v>
      </c>
      <c r="G841">
        <v>0</v>
      </c>
    </row>
    <row r="842" spans="1:7" x14ac:dyDescent="0.2">
      <c r="A842">
        <v>8362</v>
      </c>
      <c r="B842" s="106" t="s">
        <v>1064</v>
      </c>
      <c r="C842">
        <v>0.1</v>
      </c>
      <c r="D842">
        <v>0.15</v>
      </c>
      <c r="E842">
        <v>0.05</v>
      </c>
      <c r="F842">
        <v>0.05</v>
      </c>
      <c r="G842">
        <v>0.05</v>
      </c>
    </row>
    <row r="843" spans="1:7" x14ac:dyDescent="0.2">
      <c r="A843">
        <v>8363</v>
      </c>
      <c r="B843" s="106" t="s">
        <v>1065</v>
      </c>
      <c r="C843">
        <v>0.1</v>
      </c>
      <c r="D843">
        <v>0.15</v>
      </c>
      <c r="E843">
        <v>0.05</v>
      </c>
      <c r="F843">
        <v>0.05</v>
      </c>
      <c r="G843">
        <v>0.1</v>
      </c>
    </row>
    <row r="844" spans="1:7" x14ac:dyDescent="0.2">
      <c r="A844">
        <v>8364</v>
      </c>
      <c r="B844" s="106" t="s">
        <v>1066</v>
      </c>
      <c r="C844">
        <v>0.1</v>
      </c>
      <c r="D844">
        <v>0.15</v>
      </c>
      <c r="E844">
        <v>0.05</v>
      </c>
      <c r="F844">
        <v>0.05</v>
      </c>
      <c r="G844">
        <v>0.05</v>
      </c>
    </row>
    <row r="845" spans="1:7" x14ac:dyDescent="0.2">
      <c r="A845">
        <v>8365</v>
      </c>
      <c r="B845" s="106" t="s">
        <v>1067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">
      <c r="A846">
        <v>8366</v>
      </c>
      <c r="B846" s="106" t="s">
        <v>1068</v>
      </c>
      <c r="C846">
        <v>0.1</v>
      </c>
      <c r="D846">
        <v>0.15</v>
      </c>
      <c r="E846">
        <v>0.05</v>
      </c>
      <c r="F846" s="106">
        <v>0.05</v>
      </c>
      <c r="G846" s="106">
        <v>0.05</v>
      </c>
    </row>
    <row r="847" spans="1:7" x14ac:dyDescent="0.2">
      <c r="A847">
        <v>8367</v>
      </c>
      <c r="B847" s="106" t="s">
        <v>1069</v>
      </c>
      <c r="C847">
        <v>0.1</v>
      </c>
      <c r="D847">
        <v>0.15</v>
      </c>
      <c r="E847">
        <v>0.05</v>
      </c>
      <c r="F847" s="106">
        <v>0.05</v>
      </c>
      <c r="G847" s="106">
        <v>0.05</v>
      </c>
    </row>
    <row r="848" spans="1:7" x14ac:dyDescent="0.2">
      <c r="A848">
        <v>8368</v>
      </c>
      <c r="B848" s="106" t="s">
        <v>3359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8369</v>
      </c>
      <c r="B849" s="106" t="s">
        <v>1070</v>
      </c>
      <c r="C849">
        <v>0.2</v>
      </c>
      <c r="D849">
        <v>0.3</v>
      </c>
      <c r="E849">
        <v>0.1</v>
      </c>
      <c r="F849" s="106">
        <v>0.1</v>
      </c>
      <c r="G849">
        <v>0.1</v>
      </c>
    </row>
    <row r="850" spans="1:7" x14ac:dyDescent="0.2">
      <c r="A850">
        <v>8370</v>
      </c>
      <c r="B850" s="106" t="s">
        <v>1071</v>
      </c>
      <c r="C850">
        <v>0.1</v>
      </c>
      <c r="D850">
        <v>0.15</v>
      </c>
      <c r="E850">
        <v>0.05</v>
      </c>
      <c r="F850" s="106">
        <v>0.05</v>
      </c>
      <c r="G850">
        <v>0.05</v>
      </c>
    </row>
    <row r="851" spans="1:7" x14ac:dyDescent="0.2">
      <c r="A851">
        <v>8379</v>
      </c>
      <c r="B851" s="106" t="s">
        <v>3160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">
      <c r="A852">
        <v>8381</v>
      </c>
      <c r="B852" s="106" t="s">
        <v>3360</v>
      </c>
      <c r="C852">
        <v>0.1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8382</v>
      </c>
      <c r="B853" s="106" t="s">
        <v>1072</v>
      </c>
      <c r="C853">
        <v>0.1</v>
      </c>
      <c r="D853">
        <v>0.15</v>
      </c>
      <c r="E853">
        <v>0.05</v>
      </c>
      <c r="F853">
        <v>0.05</v>
      </c>
      <c r="G853">
        <v>0.05</v>
      </c>
    </row>
    <row r="854" spans="1:7" x14ac:dyDescent="0.2">
      <c r="A854">
        <v>8383</v>
      </c>
      <c r="B854" s="106" t="s">
        <v>1073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8385</v>
      </c>
      <c r="B855" s="106" t="s">
        <v>1074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8387</v>
      </c>
      <c r="B856" s="106" t="s">
        <v>1075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8392</v>
      </c>
      <c r="B857" s="106" t="s">
        <v>2976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8393</v>
      </c>
      <c r="B858" s="106" t="s">
        <v>1076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8395</v>
      </c>
      <c r="B859" s="106" t="s">
        <v>3361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8397</v>
      </c>
      <c r="B860" s="106" t="s">
        <v>1077</v>
      </c>
      <c r="C860">
        <v>0.2</v>
      </c>
      <c r="D860" s="106">
        <v>0.3</v>
      </c>
      <c r="E860">
        <v>0.1</v>
      </c>
      <c r="F860" s="106">
        <v>0.1</v>
      </c>
      <c r="G860">
        <v>0.1</v>
      </c>
    </row>
    <row r="861" spans="1:7" x14ac:dyDescent="0.2">
      <c r="A861">
        <v>8399</v>
      </c>
      <c r="B861" s="106" t="s">
        <v>1078</v>
      </c>
      <c r="C861">
        <v>0.1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8416</v>
      </c>
      <c r="B862" s="106" t="s">
        <v>1079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">
      <c r="A863">
        <v>8425</v>
      </c>
      <c r="B863" s="106" t="s">
        <v>3977</v>
      </c>
      <c r="C863">
        <v>0.2</v>
      </c>
      <c r="D863" t="s">
        <v>158</v>
      </c>
      <c r="E863">
        <v>0.05</v>
      </c>
      <c r="F863" t="s">
        <v>158</v>
      </c>
      <c r="G863" t="s">
        <v>158</v>
      </c>
    </row>
    <row r="864" spans="1:7" x14ac:dyDescent="0.2">
      <c r="A864">
        <v>8439</v>
      </c>
      <c r="B864" s="106" t="s">
        <v>1080</v>
      </c>
      <c r="C864">
        <v>0</v>
      </c>
      <c r="D864">
        <v>0</v>
      </c>
      <c r="E864">
        <v>0.1</v>
      </c>
      <c r="F864">
        <v>0.1</v>
      </c>
      <c r="G864">
        <v>0.1</v>
      </c>
    </row>
    <row r="865" spans="1:7" x14ac:dyDescent="0.2">
      <c r="A865">
        <v>8521</v>
      </c>
      <c r="B865" s="106" t="s">
        <v>3400</v>
      </c>
      <c r="C865">
        <v>0</v>
      </c>
      <c r="D865">
        <v>0</v>
      </c>
      <c r="E865">
        <v>0</v>
      </c>
      <c r="F865">
        <v>0</v>
      </c>
      <c r="G865" t="s">
        <v>158</v>
      </c>
    </row>
    <row r="866" spans="1:7" x14ac:dyDescent="0.2">
      <c r="A866">
        <v>8522</v>
      </c>
      <c r="B866" s="106" t="s">
        <v>1081</v>
      </c>
      <c r="C866">
        <v>0.2</v>
      </c>
      <c r="D866">
        <v>0.15</v>
      </c>
      <c r="E866">
        <v>0.05</v>
      </c>
      <c r="F866">
        <v>0.05</v>
      </c>
      <c r="G866">
        <v>0.05</v>
      </c>
    </row>
    <row r="867" spans="1:7" x14ac:dyDescent="0.2">
      <c r="A867">
        <v>8530</v>
      </c>
      <c r="B867" s="106" t="s">
        <v>1082</v>
      </c>
      <c r="C867">
        <v>0.1</v>
      </c>
      <c r="D867">
        <v>0.3</v>
      </c>
      <c r="E867">
        <v>0.05</v>
      </c>
      <c r="F867">
        <v>0.05</v>
      </c>
      <c r="G867">
        <v>0.05</v>
      </c>
    </row>
    <row r="868" spans="1:7" x14ac:dyDescent="0.2">
      <c r="A868">
        <v>8537</v>
      </c>
      <c r="B868" s="106" t="s">
        <v>1083</v>
      </c>
      <c r="C868">
        <v>0.1</v>
      </c>
      <c r="D868" s="106">
        <v>0.15</v>
      </c>
      <c r="E868">
        <v>0.05</v>
      </c>
      <c r="F868" s="106">
        <v>0.05</v>
      </c>
      <c r="G868">
        <v>0.05</v>
      </c>
    </row>
    <row r="869" spans="1:7" x14ac:dyDescent="0.2">
      <c r="A869">
        <v>8541</v>
      </c>
      <c r="B869" s="106" t="s">
        <v>3084</v>
      </c>
      <c r="C869">
        <v>0.1</v>
      </c>
      <c r="D869" s="106">
        <v>0.15</v>
      </c>
      <c r="E869">
        <v>0.05</v>
      </c>
      <c r="F869" s="106">
        <v>0</v>
      </c>
      <c r="G869">
        <v>0.05</v>
      </c>
    </row>
    <row r="870" spans="1:7" x14ac:dyDescent="0.2">
      <c r="A870">
        <v>8542</v>
      </c>
      <c r="B870" s="106" t="s">
        <v>1084</v>
      </c>
      <c r="C870">
        <v>0.1</v>
      </c>
      <c r="D870" s="106">
        <v>0.15</v>
      </c>
      <c r="E870">
        <v>0.05</v>
      </c>
      <c r="F870" s="106">
        <v>0.05</v>
      </c>
      <c r="G870" s="106">
        <v>0.05</v>
      </c>
    </row>
    <row r="871" spans="1:7" x14ac:dyDescent="0.2">
      <c r="A871">
        <v>8544</v>
      </c>
      <c r="B871" s="106" t="s">
        <v>1085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8551</v>
      </c>
      <c r="B872" s="106" t="s">
        <v>1086</v>
      </c>
      <c r="C872">
        <v>0.1</v>
      </c>
      <c r="D872">
        <v>0.15</v>
      </c>
      <c r="E872">
        <v>0.05</v>
      </c>
      <c r="F872">
        <v>0.05</v>
      </c>
      <c r="G872">
        <v>0.05</v>
      </c>
    </row>
    <row r="873" spans="1:7" x14ac:dyDescent="0.2">
      <c r="A873">
        <v>8558</v>
      </c>
      <c r="B873" s="106" t="s">
        <v>1087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8563</v>
      </c>
      <c r="B874" s="106" t="s">
        <v>1088</v>
      </c>
      <c r="C874">
        <v>0.1</v>
      </c>
      <c r="D874">
        <v>0.15</v>
      </c>
      <c r="E874">
        <v>0.05</v>
      </c>
      <c r="F874" s="106">
        <v>0.05</v>
      </c>
      <c r="G874">
        <v>0.05</v>
      </c>
    </row>
    <row r="875" spans="1:7" x14ac:dyDescent="0.2">
      <c r="A875">
        <v>8572</v>
      </c>
      <c r="B875" s="106" t="s">
        <v>2893</v>
      </c>
      <c r="C875">
        <v>0</v>
      </c>
      <c r="D875">
        <v>0</v>
      </c>
      <c r="E875">
        <v>0</v>
      </c>
      <c r="F875" s="106">
        <v>0</v>
      </c>
      <c r="G875" t="s">
        <v>158</v>
      </c>
    </row>
    <row r="876" spans="1:7" x14ac:dyDescent="0.2">
      <c r="A876">
        <v>8586</v>
      </c>
      <c r="B876" s="106" t="s">
        <v>3090</v>
      </c>
      <c r="C876">
        <v>0.1</v>
      </c>
      <c r="D876" t="s">
        <v>158</v>
      </c>
      <c r="E876" t="s">
        <v>158</v>
      </c>
      <c r="F876" t="s">
        <v>158</v>
      </c>
      <c r="G876" t="s">
        <v>158</v>
      </c>
    </row>
    <row r="877" spans="1:7" x14ac:dyDescent="0.2">
      <c r="A877">
        <v>8591</v>
      </c>
      <c r="B877" s="106" t="s">
        <v>3161</v>
      </c>
      <c r="C877">
        <v>0</v>
      </c>
      <c r="D877" t="s">
        <v>158</v>
      </c>
      <c r="E877">
        <v>0</v>
      </c>
      <c r="F877" t="s">
        <v>158</v>
      </c>
      <c r="G877" t="s">
        <v>158</v>
      </c>
    </row>
    <row r="878" spans="1:7" x14ac:dyDescent="0.2">
      <c r="A878">
        <v>8593</v>
      </c>
      <c r="B878" s="106" t="s">
        <v>224</v>
      </c>
      <c r="C878">
        <v>0.1</v>
      </c>
      <c r="D878">
        <v>0</v>
      </c>
      <c r="E878">
        <v>0.05</v>
      </c>
      <c r="F878">
        <v>0.05</v>
      </c>
      <c r="G878">
        <v>0.05</v>
      </c>
    </row>
    <row r="879" spans="1:7" x14ac:dyDescent="0.2">
      <c r="A879">
        <v>8595</v>
      </c>
      <c r="B879" s="106" t="s">
        <v>3162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8601</v>
      </c>
      <c r="B880" s="106" t="s">
        <v>25</v>
      </c>
      <c r="C880">
        <v>0</v>
      </c>
      <c r="D880">
        <v>0.15</v>
      </c>
      <c r="E880">
        <v>0</v>
      </c>
      <c r="F880" s="106" t="s">
        <v>158</v>
      </c>
      <c r="G880" s="106">
        <v>0</v>
      </c>
    </row>
    <row r="881" spans="1:7" x14ac:dyDescent="0.2">
      <c r="A881">
        <v>8604</v>
      </c>
      <c r="B881" s="106" t="s">
        <v>541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8613</v>
      </c>
      <c r="B882" s="106" t="s">
        <v>3362</v>
      </c>
      <c r="C882">
        <v>0</v>
      </c>
      <c r="D882">
        <v>0.15</v>
      </c>
      <c r="E882" s="106">
        <v>0</v>
      </c>
      <c r="F882" s="106">
        <v>0</v>
      </c>
      <c r="G882" s="106">
        <v>0.05</v>
      </c>
    </row>
    <row r="883" spans="1:7" x14ac:dyDescent="0.2">
      <c r="A883">
        <v>8614</v>
      </c>
      <c r="B883" s="106" t="s">
        <v>2784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8616</v>
      </c>
      <c r="B884" s="106" t="s">
        <v>3163</v>
      </c>
      <c r="C884">
        <v>0</v>
      </c>
      <c r="D884">
        <v>0.15</v>
      </c>
      <c r="E884">
        <v>0</v>
      </c>
      <c r="F884">
        <v>0.05</v>
      </c>
      <c r="G884" s="106">
        <v>0</v>
      </c>
    </row>
    <row r="885" spans="1:7" x14ac:dyDescent="0.2">
      <c r="A885">
        <v>8622</v>
      </c>
      <c r="B885" s="106" t="s">
        <v>3025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8624</v>
      </c>
      <c r="B886" s="106" t="s">
        <v>3164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8628</v>
      </c>
      <c r="B887" s="106" t="s">
        <v>1089</v>
      </c>
      <c r="C887">
        <v>0.1</v>
      </c>
      <c r="D887" s="106">
        <v>0.15</v>
      </c>
      <c r="E887">
        <v>0.05</v>
      </c>
      <c r="F887" s="106">
        <v>0.05</v>
      </c>
      <c r="G887" s="106">
        <v>0.55000000000000004</v>
      </c>
    </row>
    <row r="888" spans="1:7" x14ac:dyDescent="0.2">
      <c r="A888">
        <v>8630</v>
      </c>
      <c r="B888" s="106" t="s">
        <v>2807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8692</v>
      </c>
      <c r="B889" s="106" t="s">
        <v>2823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">
      <c r="A890">
        <v>8697</v>
      </c>
      <c r="B890" s="106" t="s">
        <v>1090</v>
      </c>
      <c r="C890">
        <v>0.1</v>
      </c>
      <c r="D890">
        <v>0.15</v>
      </c>
      <c r="E890">
        <v>0.05</v>
      </c>
      <c r="F890">
        <v>0.05</v>
      </c>
      <c r="G890">
        <v>0.05</v>
      </c>
    </row>
    <row r="891" spans="1:7" x14ac:dyDescent="0.2">
      <c r="A891">
        <v>8698</v>
      </c>
      <c r="B891" s="106" t="s">
        <v>3978</v>
      </c>
      <c r="C891">
        <v>0</v>
      </c>
      <c r="D891" t="s">
        <v>158</v>
      </c>
      <c r="E891" t="s">
        <v>158</v>
      </c>
      <c r="F891">
        <v>0</v>
      </c>
      <c r="G891">
        <v>0</v>
      </c>
    </row>
    <row r="892" spans="1:7" x14ac:dyDescent="0.2">
      <c r="A892">
        <v>8707</v>
      </c>
      <c r="B892" s="106" t="s">
        <v>1502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">
      <c r="A893">
        <v>8708</v>
      </c>
      <c r="B893" s="106" t="s">
        <v>1091</v>
      </c>
      <c r="C893">
        <v>0.1</v>
      </c>
      <c r="D893">
        <v>0.15</v>
      </c>
      <c r="E893">
        <v>0.05</v>
      </c>
      <c r="F893">
        <v>0.05</v>
      </c>
      <c r="G893">
        <v>0.05</v>
      </c>
    </row>
    <row r="894" spans="1:7" x14ac:dyDescent="0.2">
      <c r="A894">
        <v>8725</v>
      </c>
      <c r="B894" s="106" t="s">
        <v>1092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">
      <c r="A895">
        <v>8729</v>
      </c>
      <c r="B895" s="106" t="s">
        <v>1093</v>
      </c>
      <c r="C895">
        <v>0.1</v>
      </c>
      <c r="D895">
        <v>0.15</v>
      </c>
      <c r="E895">
        <v>0.05</v>
      </c>
      <c r="F895">
        <v>0.05</v>
      </c>
      <c r="G895">
        <v>0.05</v>
      </c>
    </row>
    <row r="896" spans="1:7" x14ac:dyDescent="0.2">
      <c r="A896">
        <v>8750</v>
      </c>
      <c r="B896" s="106" t="s">
        <v>30</v>
      </c>
      <c r="C896">
        <v>0.1</v>
      </c>
      <c r="D896">
        <v>0</v>
      </c>
      <c r="E896">
        <v>0</v>
      </c>
      <c r="F896">
        <v>0</v>
      </c>
      <c r="G896">
        <v>0</v>
      </c>
    </row>
    <row r="897" spans="1:7" x14ac:dyDescent="0.2">
      <c r="A897">
        <v>8766</v>
      </c>
      <c r="B897" s="106" t="s">
        <v>3165</v>
      </c>
      <c r="C897">
        <v>0.2</v>
      </c>
      <c r="D897">
        <v>0.3</v>
      </c>
      <c r="E897">
        <v>0.1</v>
      </c>
      <c r="F897">
        <v>0.1</v>
      </c>
      <c r="G897">
        <v>0.1</v>
      </c>
    </row>
    <row r="898" spans="1:7" x14ac:dyDescent="0.2">
      <c r="A898">
        <v>8769</v>
      </c>
      <c r="B898" s="106" t="s">
        <v>1365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8795</v>
      </c>
      <c r="B899" s="106" t="s">
        <v>3254</v>
      </c>
      <c r="C899">
        <v>0</v>
      </c>
      <c r="D899" s="106">
        <v>0</v>
      </c>
      <c r="E899">
        <v>0</v>
      </c>
      <c r="F899" t="s">
        <v>158</v>
      </c>
      <c r="G899" t="s">
        <v>158</v>
      </c>
    </row>
    <row r="900" spans="1:7" x14ac:dyDescent="0.2">
      <c r="A900">
        <v>8798</v>
      </c>
      <c r="B900" s="106" t="s">
        <v>1094</v>
      </c>
      <c r="C900">
        <v>0</v>
      </c>
      <c r="D900" s="106">
        <v>0</v>
      </c>
      <c r="E900">
        <v>0</v>
      </c>
      <c r="F900" s="106">
        <v>0</v>
      </c>
      <c r="G900">
        <v>0</v>
      </c>
    </row>
    <row r="901" spans="1:7" x14ac:dyDescent="0.2">
      <c r="A901">
        <v>8801</v>
      </c>
      <c r="B901" s="106" t="s">
        <v>1307</v>
      </c>
      <c r="C901">
        <v>0.1</v>
      </c>
      <c r="D901">
        <v>0.15</v>
      </c>
      <c r="E901">
        <v>0.05</v>
      </c>
      <c r="F901">
        <v>0.05</v>
      </c>
      <c r="G901">
        <v>0.05</v>
      </c>
    </row>
    <row r="902" spans="1:7" x14ac:dyDescent="0.2">
      <c r="A902">
        <v>8803</v>
      </c>
      <c r="B902" s="106" t="s">
        <v>1095</v>
      </c>
      <c r="C902">
        <v>0.2</v>
      </c>
      <c r="D902">
        <v>0.3</v>
      </c>
      <c r="E902" s="106">
        <v>0.1</v>
      </c>
      <c r="F902">
        <v>0.1</v>
      </c>
      <c r="G902">
        <v>0.1</v>
      </c>
    </row>
    <row r="903" spans="1:7" x14ac:dyDescent="0.2">
      <c r="A903">
        <v>8804</v>
      </c>
      <c r="B903" s="106" t="s">
        <v>1096</v>
      </c>
      <c r="C903">
        <v>0.1</v>
      </c>
      <c r="D903">
        <v>0.15</v>
      </c>
      <c r="E903">
        <v>0.05</v>
      </c>
      <c r="F903">
        <v>0.05</v>
      </c>
      <c r="G903">
        <v>0.05</v>
      </c>
    </row>
    <row r="904" spans="1:7" x14ac:dyDescent="0.2">
      <c r="A904">
        <v>8830</v>
      </c>
      <c r="B904" s="106" t="s">
        <v>3085</v>
      </c>
      <c r="C904">
        <v>0.2</v>
      </c>
      <c r="D904">
        <v>0.3</v>
      </c>
      <c r="E904">
        <v>0.1</v>
      </c>
      <c r="F904">
        <v>0.1</v>
      </c>
      <c r="G904" s="106">
        <v>0.1</v>
      </c>
    </row>
    <row r="905" spans="1:7" x14ac:dyDescent="0.2">
      <c r="A905">
        <v>8848</v>
      </c>
      <c r="B905" s="106" t="s">
        <v>1503</v>
      </c>
      <c r="C905">
        <v>0</v>
      </c>
      <c r="D905">
        <v>0</v>
      </c>
      <c r="E905">
        <v>0</v>
      </c>
      <c r="F905">
        <v>0</v>
      </c>
      <c r="G905" s="106">
        <v>0</v>
      </c>
    </row>
    <row r="906" spans="1:7" x14ac:dyDescent="0.2">
      <c r="A906">
        <v>8869</v>
      </c>
      <c r="B906" s="106" t="s">
        <v>3611</v>
      </c>
      <c r="C906">
        <v>0</v>
      </c>
      <c r="D906">
        <v>0</v>
      </c>
      <c r="E906" t="s">
        <v>158</v>
      </c>
      <c r="F906" s="106" t="s">
        <v>158</v>
      </c>
      <c r="G906" s="106" t="s">
        <v>158</v>
      </c>
    </row>
    <row r="907" spans="1:7" x14ac:dyDescent="0.2">
      <c r="A907">
        <v>8876</v>
      </c>
      <c r="B907" s="106" t="s">
        <v>1097</v>
      </c>
      <c r="C907">
        <v>0.1</v>
      </c>
      <c r="D907">
        <v>0.15</v>
      </c>
      <c r="E907">
        <v>0.05</v>
      </c>
      <c r="F907" s="106">
        <v>0.05</v>
      </c>
      <c r="G907" s="106">
        <v>0.05</v>
      </c>
    </row>
    <row r="908" spans="1:7" x14ac:dyDescent="0.2">
      <c r="A908">
        <v>8892</v>
      </c>
      <c r="B908" s="106" t="s">
        <v>1098</v>
      </c>
      <c r="C908">
        <v>0.1</v>
      </c>
      <c r="D908">
        <v>0</v>
      </c>
      <c r="E908">
        <v>0.05</v>
      </c>
      <c r="F908">
        <v>0</v>
      </c>
      <c r="G908">
        <v>0</v>
      </c>
    </row>
    <row r="909" spans="1:7" x14ac:dyDescent="0.2">
      <c r="A909">
        <v>8904</v>
      </c>
      <c r="B909" s="106" t="s">
        <v>1504</v>
      </c>
      <c r="C909">
        <v>0.1</v>
      </c>
      <c r="D909" s="106">
        <v>0.15</v>
      </c>
      <c r="E909">
        <v>0.05</v>
      </c>
      <c r="F909" s="106">
        <v>0.05</v>
      </c>
      <c r="G909" s="106">
        <v>0.05</v>
      </c>
    </row>
    <row r="910" spans="1:7" x14ac:dyDescent="0.2">
      <c r="A910">
        <v>8917</v>
      </c>
      <c r="B910" s="106" t="s">
        <v>1099</v>
      </c>
      <c r="C910">
        <v>0</v>
      </c>
      <c r="D910" s="106">
        <v>0</v>
      </c>
      <c r="E910">
        <v>0</v>
      </c>
      <c r="F910" s="106">
        <v>0</v>
      </c>
      <c r="G910" s="106">
        <v>0</v>
      </c>
    </row>
    <row r="911" spans="1:7" x14ac:dyDescent="0.2">
      <c r="A911">
        <v>8920</v>
      </c>
      <c r="B911" s="106" t="s">
        <v>3363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8928</v>
      </c>
      <c r="B912" s="106" t="s">
        <v>1100</v>
      </c>
      <c r="C912">
        <v>0.1</v>
      </c>
      <c r="D912">
        <v>0.15</v>
      </c>
      <c r="E912">
        <v>0.05</v>
      </c>
      <c r="F912">
        <v>0.05</v>
      </c>
      <c r="G912">
        <v>0.05</v>
      </c>
    </row>
    <row r="913" spans="1:7" x14ac:dyDescent="0.2">
      <c r="A913">
        <v>8999</v>
      </c>
      <c r="B913" s="106" t="s">
        <v>1101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">
      <c r="A914">
        <v>9001</v>
      </c>
      <c r="B914" s="106" t="s">
        <v>1102</v>
      </c>
      <c r="C914">
        <v>0.2</v>
      </c>
      <c r="D914">
        <v>0.3</v>
      </c>
      <c r="E914">
        <v>0.1</v>
      </c>
      <c r="F914">
        <v>0.1</v>
      </c>
      <c r="G914">
        <v>0.1</v>
      </c>
    </row>
    <row r="915" spans="1:7" x14ac:dyDescent="0.2">
      <c r="A915">
        <v>9003</v>
      </c>
      <c r="B915" s="106" t="s">
        <v>3227</v>
      </c>
      <c r="C915">
        <v>0</v>
      </c>
      <c r="D915" t="s">
        <v>158</v>
      </c>
      <c r="E915">
        <v>0</v>
      </c>
      <c r="F915" t="s">
        <v>158</v>
      </c>
      <c r="G915">
        <v>0</v>
      </c>
    </row>
    <row r="916" spans="1:7" x14ac:dyDescent="0.2">
      <c r="A916">
        <v>9006</v>
      </c>
      <c r="B916" s="106" t="s">
        <v>1103</v>
      </c>
      <c r="C916">
        <v>0.1</v>
      </c>
      <c r="D916">
        <v>0</v>
      </c>
      <c r="E916">
        <v>0.05</v>
      </c>
      <c r="F916">
        <v>0.05</v>
      </c>
      <c r="G916">
        <v>0.05</v>
      </c>
    </row>
    <row r="917" spans="1:7" x14ac:dyDescent="0.2">
      <c r="A917">
        <v>9007</v>
      </c>
      <c r="B917" s="106" t="s">
        <v>3979</v>
      </c>
      <c r="C917">
        <v>0</v>
      </c>
      <c r="D917" t="s">
        <v>158</v>
      </c>
      <c r="E917">
        <v>0</v>
      </c>
      <c r="F917">
        <v>0</v>
      </c>
      <c r="G917">
        <v>0</v>
      </c>
    </row>
    <row r="918" spans="1:7" x14ac:dyDescent="0.2">
      <c r="A918">
        <v>9008</v>
      </c>
      <c r="B918" s="106" t="s">
        <v>1104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9009</v>
      </c>
      <c r="B919" s="106" t="s">
        <v>3364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9010</v>
      </c>
      <c r="B920" s="106" t="s">
        <v>1105</v>
      </c>
      <c r="C920">
        <v>0.2</v>
      </c>
      <c r="D920">
        <v>0.3</v>
      </c>
      <c r="E920" s="106">
        <v>0.1</v>
      </c>
      <c r="F920" s="106">
        <v>0.1</v>
      </c>
      <c r="G920" s="106">
        <v>0.1</v>
      </c>
    </row>
    <row r="921" spans="1:7" x14ac:dyDescent="0.2">
      <c r="A921">
        <v>9014</v>
      </c>
      <c r="B921" s="106" t="s">
        <v>1106</v>
      </c>
      <c r="C921">
        <v>0.1</v>
      </c>
      <c r="D921" s="106">
        <v>0.15</v>
      </c>
      <c r="E921">
        <v>0.05</v>
      </c>
      <c r="F921">
        <v>0.05</v>
      </c>
      <c r="G921" s="106">
        <v>0.05</v>
      </c>
    </row>
    <row r="922" spans="1:7" x14ac:dyDescent="0.2">
      <c r="A922">
        <v>9021</v>
      </c>
      <c r="B922" s="106" t="s">
        <v>3474</v>
      </c>
      <c r="C922">
        <v>0.3</v>
      </c>
      <c r="D922" s="106">
        <v>0</v>
      </c>
      <c r="E922">
        <v>0</v>
      </c>
      <c r="F922" t="s">
        <v>158</v>
      </c>
      <c r="G922" s="106">
        <v>0.15</v>
      </c>
    </row>
    <row r="923" spans="1:7" x14ac:dyDescent="0.2">
      <c r="A923">
        <v>9022</v>
      </c>
      <c r="B923" s="106" t="s">
        <v>3612</v>
      </c>
      <c r="C923">
        <v>0</v>
      </c>
      <c r="D923">
        <v>0</v>
      </c>
      <c r="E923" t="s">
        <v>158</v>
      </c>
      <c r="F923" t="s">
        <v>158</v>
      </c>
      <c r="G923" t="s">
        <v>158</v>
      </c>
    </row>
    <row r="924" spans="1:7" x14ac:dyDescent="0.2">
      <c r="A924">
        <v>9025</v>
      </c>
      <c r="B924" s="106" t="s">
        <v>3475</v>
      </c>
      <c r="C924">
        <v>0</v>
      </c>
      <c r="D924">
        <v>0</v>
      </c>
      <c r="E924">
        <v>0</v>
      </c>
      <c r="F924" t="s">
        <v>158</v>
      </c>
      <c r="G924" t="s">
        <v>158</v>
      </c>
    </row>
    <row r="925" spans="1:7" x14ac:dyDescent="0.2">
      <c r="A925">
        <v>9031</v>
      </c>
      <c r="B925" s="106" t="s">
        <v>1107</v>
      </c>
      <c r="C925">
        <v>0.1</v>
      </c>
      <c r="D925">
        <v>0.15</v>
      </c>
      <c r="E925">
        <v>0.05</v>
      </c>
      <c r="F925">
        <v>0.05</v>
      </c>
      <c r="G925">
        <v>0.05</v>
      </c>
    </row>
    <row r="926" spans="1:7" x14ac:dyDescent="0.2">
      <c r="A926">
        <v>9039</v>
      </c>
      <c r="B926" s="106" t="s">
        <v>3980</v>
      </c>
      <c r="C926">
        <v>0</v>
      </c>
      <c r="D926" s="106" t="s">
        <v>158</v>
      </c>
      <c r="E926" t="s">
        <v>158</v>
      </c>
      <c r="F926" t="s">
        <v>158</v>
      </c>
      <c r="G926" t="s">
        <v>158</v>
      </c>
    </row>
    <row r="927" spans="1:7" x14ac:dyDescent="0.2">
      <c r="A927">
        <v>9041</v>
      </c>
      <c r="B927" s="106" t="s">
        <v>1108</v>
      </c>
      <c r="C927">
        <v>0.2</v>
      </c>
      <c r="D927">
        <v>0.3</v>
      </c>
      <c r="E927">
        <v>0.1</v>
      </c>
      <c r="F927">
        <v>0.1</v>
      </c>
      <c r="G927">
        <v>0.1</v>
      </c>
    </row>
    <row r="928" spans="1:7" x14ac:dyDescent="0.2">
      <c r="A928">
        <v>9042</v>
      </c>
      <c r="B928" s="106" t="s">
        <v>1109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9044</v>
      </c>
      <c r="B929" s="106" t="s">
        <v>3613</v>
      </c>
      <c r="C929">
        <v>0</v>
      </c>
      <c r="D929">
        <v>0</v>
      </c>
      <c r="E929" t="s">
        <v>158</v>
      </c>
      <c r="F929">
        <v>0</v>
      </c>
      <c r="G929">
        <v>0</v>
      </c>
    </row>
    <row r="930" spans="1:7" x14ac:dyDescent="0.2">
      <c r="A930">
        <v>9045</v>
      </c>
      <c r="B930" s="106" t="s">
        <v>3981</v>
      </c>
      <c r="C930">
        <v>0.2</v>
      </c>
      <c r="D930" t="s">
        <v>158</v>
      </c>
      <c r="E930">
        <v>0</v>
      </c>
      <c r="F930" s="106">
        <v>0</v>
      </c>
      <c r="G930">
        <v>0.1</v>
      </c>
    </row>
    <row r="931" spans="1:7" x14ac:dyDescent="0.2">
      <c r="A931">
        <v>9046</v>
      </c>
      <c r="B931" s="106" t="s">
        <v>1110</v>
      </c>
      <c r="C931">
        <v>0.2</v>
      </c>
      <c r="D931">
        <v>0.3</v>
      </c>
      <c r="E931">
        <v>0.1</v>
      </c>
      <c r="F931" s="106">
        <v>0.1</v>
      </c>
      <c r="G931">
        <v>0.1</v>
      </c>
    </row>
    <row r="932" spans="1:7" x14ac:dyDescent="0.2">
      <c r="A932">
        <v>9048</v>
      </c>
      <c r="B932" s="106" t="s">
        <v>1111</v>
      </c>
      <c r="C932">
        <v>0.1</v>
      </c>
      <c r="D932">
        <v>0.15</v>
      </c>
      <c r="E932">
        <v>0.05</v>
      </c>
      <c r="F932">
        <v>0.05</v>
      </c>
      <c r="G932">
        <v>0.05</v>
      </c>
    </row>
    <row r="933" spans="1:7" x14ac:dyDescent="0.2">
      <c r="A933">
        <v>9052</v>
      </c>
      <c r="B933" s="106" t="s">
        <v>1112</v>
      </c>
      <c r="C933">
        <v>0.1</v>
      </c>
      <c r="D933">
        <v>0.15</v>
      </c>
      <c r="E933">
        <v>0.05</v>
      </c>
      <c r="F933">
        <v>0.05</v>
      </c>
      <c r="G933">
        <v>0.05</v>
      </c>
    </row>
    <row r="934" spans="1:7" x14ac:dyDescent="0.2">
      <c r="A934">
        <v>9058</v>
      </c>
      <c r="B934" s="106" t="s">
        <v>3614</v>
      </c>
      <c r="C934">
        <v>0</v>
      </c>
      <c r="D934">
        <v>0</v>
      </c>
      <c r="E934" s="106" t="s">
        <v>158</v>
      </c>
      <c r="F934" s="106" t="s">
        <v>158</v>
      </c>
      <c r="G934" s="106" t="s">
        <v>158</v>
      </c>
    </row>
    <row r="935" spans="1:7" x14ac:dyDescent="0.2">
      <c r="A935">
        <v>9062</v>
      </c>
      <c r="B935" s="106" t="s">
        <v>2889</v>
      </c>
      <c r="C935">
        <v>0</v>
      </c>
      <c r="D935">
        <v>0.15</v>
      </c>
      <c r="E935" t="s">
        <v>158</v>
      </c>
      <c r="F935">
        <v>0</v>
      </c>
      <c r="G935" t="s">
        <v>158</v>
      </c>
    </row>
    <row r="936" spans="1:7" x14ac:dyDescent="0.2">
      <c r="A936">
        <v>9064</v>
      </c>
      <c r="B936" s="106" t="s">
        <v>3686</v>
      </c>
      <c r="C936">
        <v>0</v>
      </c>
      <c r="D936" t="s">
        <v>158</v>
      </c>
      <c r="E936" t="s">
        <v>158</v>
      </c>
      <c r="F936" t="s">
        <v>158</v>
      </c>
      <c r="G936" t="s">
        <v>158</v>
      </c>
    </row>
    <row r="937" spans="1:7" x14ac:dyDescent="0.2">
      <c r="A937">
        <v>9065</v>
      </c>
      <c r="B937" s="106" t="s">
        <v>1113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">
      <c r="A938">
        <v>9066</v>
      </c>
      <c r="B938" s="106" t="s">
        <v>3365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9070</v>
      </c>
      <c r="B939" s="106" t="s">
        <v>1114</v>
      </c>
      <c r="C939">
        <v>0.2</v>
      </c>
      <c r="D939">
        <v>0.3</v>
      </c>
      <c r="E939">
        <v>0.1</v>
      </c>
      <c r="F939">
        <v>0.1</v>
      </c>
      <c r="G939">
        <v>0.1</v>
      </c>
    </row>
    <row r="940" spans="1:7" x14ac:dyDescent="0.2">
      <c r="A940">
        <v>9074</v>
      </c>
      <c r="B940" s="106" t="s">
        <v>3087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">
      <c r="A941">
        <v>9076</v>
      </c>
      <c r="B941" s="106" t="s">
        <v>1115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A942">
        <v>9081</v>
      </c>
      <c r="B942" s="106" t="s">
        <v>2890</v>
      </c>
      <c r="C942">
        <v>0.2</v>
      </c>
      <c r="D942" s="106">
        <v>0.3</v>
      </c>
      <c r="E942">
        <v>0.1</v>
      </c>
      <c r="F942" s="106">
        <v>0</v>
      </c>
      <c r="G942">
        <v>0</v>
      </c>
    </row>
    <row r="943" spans="1:7" x14ac:dyDescent="0.2">
      <c r="A943">
        <v>9086</v>
      </c>
      <c r="B943" s="106" t="s">
        <v>3982</v>
      </c>
      <c r="C943">
        <v>0</v>
      </c>
      <c r="D943" t="s">
        <v>158</v>
      </c>
      <c r="E943" t="s">
        <v>158</v>
      </c>
      <c r="F943" t="s">
        <v>158</v>
      </c>
      <c r="G943" t="s">
        <v>158</v>
      </c>
    </row>
    <row r="944" spans="1:7" x14ac:dyDescent="0.2">
      <c r="A944">
        <v>9090</v>
      </c>
      <c r="B944" s="106" t="s">
        <v>1116</v>
      </c>
      <c r="C944">
        <v>0.1</v>
      </c>
      <c r="D944" s="106">
        <v>0.15</v>
      </c>
      <c r="E944" s="106">
        <v>0.05</v>
      </c>
      <c r="F944" s="106">
        <v>0.05</v>
      </c>
      <c r="G944" s="106">
        <v>0.05</v>
      </c>
    </row>
    <row r="945" spans="1:7" x14ac:dyDescent="0.2">
      <c r="A945">
        <v>9101</v>
      </c>
      <c r="B945" s="106" t="s">
        <v>1117</v>
      </c>
      <c r="C945">
        <v>0.1</v>
      </c>
      <c r="D945">
        <v>0.15</v>
      </c>
      <c r="E945">
        <v>0.05</v>
      </c>
      <c r="F945">
        <v>0.05</v>
      </c>
      <c r="G945">
        <v>0.05</v>
      </c>
    </row>
    <row r="946" spans="1:7" x14ac:dyDescent="0.2">
      <c r="A946">
        <v>9104</v>
      </c>
      <c r="B946" s="106" t="s">
        <v>1118</v>
      </c>
      <c r="C946">
        <v>0.1</v>
      </c>
      <c r="D946">
        <v>0</v>
      </c>
      <c r="E946">
        <v>0.05</v>
      </c>
      <c r="F946">
        <v>0.05</v>
      </c>
      <c r="G946">
        <v>0.05</v>
      </c>
    </row>
    <row r="947" spans="1:7" x14ac:dyDescent="0.2">
      <c r="A947">
        <v>9130</v>
      </c>
      <c r="B947" s="106" t="s">
        <v>1119</v>
      </c>
      <c r="C947">
        <v>0.1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9142</v>
      </c>
      <c r="B948" s="106" t="s">
        <v>1120</v>
      </c>
      <c r="C948">
        <v>0.2</v>
      </c>
      <c r="D948">
        <v>0.3</v>
      </c>
      <c r="E948" s="106">
        <v>0.1</v>
      </c>
      <c r="F948">
        <v>0.05</v>
      </c>
      <c r="G948">
        <v>0.1</v>
      </c>
    </row>
    <row r="949" spans="1:7" x14ac:dyDescent="0.2">
      <c r="A949">
        <v>9202</v>
      </c>
      <c r="B949" s="106" t="s">
        <v>3366</v>
      </c>
      <c r="C949">
        <v>0</v>
      </c>
      <c r="D949">
        <v>0</v>
      </c>
      <c r="E949" s="106">
        <v>0</v>
      </c>
      <c r="F949" s="106">
        <v>0</v>
      </c>
      <c r="G949" s="106">
        <v>0</v>
      </c>
    </row>
    <row r="950" spans="1:7" x14ac:dyDescent="0.2">
      <c r="A950">
        <v>9232</v>
      </c>
      <c r="B950" s="106" t="s">
        <v>1121</v>
      </c>
      <c r="C950">
        <v>0.3</v>
      </c>
      <c r="D950">
        <v>0.15</v>
      </c>
      <c r="E950">
        <v>0.05</v>
      </c>
      <c r="F950">
        <v>0.05</v>
      </c>
      <c r="G950">
        <v>0.05</v>
      </c>
    </row>
    <row r="951" spans="1:7" x14ac:dyDescent="0.2">
      <c r="A951">
        <v>9260</v>
      </c>
      <c r="B951" s="106" t="s">
        <v>1122</v>
      </c>
      <c r="C951">
        <v>0.1</v>
      </c>
      <c r="D951">
        <v>0.15</v>
      </c>
      <c r="E951">
        <v>0.1</v>
      </c>
      <c r="F951">
        <v>0.1</v>
      </c>
      <c r="G951">
        <v>0.1</v>
      </c>
    </row>
    <row r="952" spans="1:7" x14ac:dyDescent="0.2">
      <c r="A952">
        <v>9267</v>
      </c>
      <c r="B952" s="106" t="s">
        <v>1123</v>
      </c>
      <c r="C952">
        <v>0.1</v>
      </c>
      <c r="D952">
        <v>0</v>
      </c>
      <c r="E952" s="106">
        <v>0.05</v>
      </c>
      <c r="F952" s="106">
        <v>0</v>
      </c>
      <c r="G952" s="106">
        <v>0.05</v>
      </c>
    </row>
    <row r="953" spans="1:7" x14ac:dyDescent="0.2">
      <c r="A953">
        <v>9277</v>
      </c>
      <c r="B953" s="106" t="s">
        <v>3983</v>
      </c>
      <c r="C953">
        <v>0</v>
      </c>
      <c r="D953" t="s">
        <v>158</v>
      </c>
      <c r="E953" t="s">
        <v>158</v>
      </c>
      <c r="F953" t="s">
        <v>158</v>
      </c>
      <c r="G953" t="s">
        <v>158</v>
      </c>
    </row>
    <row r="954" spans="1:7" x14ac:dyDescent="0.2">
      <c r="A954">
        <v>9278</v>
      </c>
      <c r="B954" s="106" t="s">
        <v>2808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9301</v>
      </c>
      <c r="B955" s="106" t="s">
        <v>3166</v>
      </c>
      <c r="C955">
        <v>0.1</v>
      </c>
      <c r="D955">
        <v>0</v>
      </c>
      <c r="E955">
        <v>0</v>
      </c>
      <c r="F955">
        <v>0</v>
      </c>
      <c r="G955">
        <v>0</v>
      </c>
    </row>
    <row r="956" spans="1:7" x14ac:dyDescent="0.2">
      <c r="A956">
        <v>9306</v>
      </c>
      <c r="B956" s="106" t="s">
        <v>3984</v>
      </c>
      <c r="C956">
        <v>0</v>
      </c>
      <c r="D956" s="106" t="s">
        <v>158</v>
      </c>
      <c r="E956" t="s">
        <v>158</v>
      </c>
      <c r="F956" s="106" t="s">
        <v>158</v>
      </c>
      <c r="G956" t="s">
        <v>158</v>
      </c>
    </row>
    <row r="957" spans="1:7" x14ac:dyDescent="0.2">
      <c r="A957">
        <v>9308</v>
      </c>
      <c r="B957" s="106" t="s">
        <v>1124</v>
      </c>
      <c r="C957">
        <v>0.1</v>
      </c>
      <c r="D957">
        <v>0.15</v>
      </c>
      <c r="E957">
        <v>0.05</v>
      </c>
      <c r="F957">
        <v>0.05</v>
      </c>
      <c r="G957">
        <v>0.05</v>
      </c>
    </row>
    <row r="958" spans="1:7" x14ac:dyDescent="0.2">
      <c r="A958">
        <v>9351</v>
      </c>
      <c r="B958" s="106" t="s">
        <v>3985</v>
      </c>
      <c r="C958">
        <v>0</v>
      </c>
      <c r="D958" t="s">
        <v>158</v>
      </c>
      <c r="E958" t="s">
        <v>158</v>
      </c>
      <c r="F958">
        <v>0</v>
      </c>
      <c r="G958" t="s">
        <v>158</v>
      </c>
    </row>
    <row r="959" spans="1:7" x14ac:dyDescent="0.2">
      <c r="A959">
        <v>9369</v>
      </c>
      <c r="B959" s="106" t="s">
        <v>3088</v>
      </c>
      <c r="C959">
        <v>0</v>
      </c>
      <c r="D959">
        <v>0</v>
      </c>
      <c r="E959">
        <v>0</v>
      </c>
      <c r="F959" s="106">
        <v>0</v>
      </c>
      <c r="G959">
        <v>0</v>
      </c>
    </row>
    <row r="960" spans="1:7" x14ac:dyDescent="0.2">
      <c r="A960">
        <v>9375</v>
      </c>
      <c r="B960" s="106" t="s">
        <v>3616</v>
      </c>
      <c r="C960">
        <v>0.1</v>
      </c>
      <c r="D960">
        <v>0.15</v>
      </c>
      <c r="E960" t="s">
        <v>158</v>
      </c>
      <c r="F960" s="106">
        <v>0.05</v>
      </c>
      <c r="G960">
        <v>0.05</v>
      </c>
    </row>
    <row r="961" spans="1:7" x14ac:dyDescent="0.2">
      <c r="A961">
        <v>9384</v>
      </c>
      <c r="B961" s="106" t="s">
        <v>1125</v>
      </c>
      <c r="C961">
        <v>0.1</v>
      </c>
      <c r="D961">
        <v>0.15</v>
      </c>
      <c r="E961">
        <v>0.05</v>
      </c>
      <c r="F961">
        <v>0.05</v>
      </c>
      <c r="G961">
        <v>0.05</v>
      </c>
    </row>
    <row r="962" spans="1:7" x14ac:dyDescent="0.2">
      <c r="A962">
        <v>9401</v>
      </c>
      <c r="B962" s="106" t="s">
        <v>1126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9404</v>
      </c>
      <c r="B963" s="106" t="s">
        <v>3089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9405</v>
      </c>
      <c r="B964" s="106" t="s">
        <v>1273</v>
      </c>
      <c r="C964">
        <v>0</v>
      </c>
      <c r="D964">
        <v>0</v>
      </c>
      <c r="E964" s="106">
        <v>0</v>
      </c>
      <c r="F964" s="106">
        <v>0</v>
      </c>
      <c r="G964" s="106">
        <v>0</v>
      </c>
    </row>
    <row r="965" spans="1:7" x14ac:dyDescent="0.2">
      <c r="A965">
        <v>9409</v>
      </c>
      <c r="B965" s="106" t="s">
        <v>1127</v>
      </c>
      <c r="C965">
        <v>0.1</v>
      </c>
      <c r="D965">
        <v>0.15</v>
      </c>
      <c r="E965" s="106">
        <v>0</v>
      </c>
      <c r="F965">
        <v>0.05</v>
      </c>
      <c r="G965" s="106">
        <v>0.05</v>
      </c>
    </row>
    <row r="966" spans="1:7" x14ac:dyDescent="0.2">
      <c r="A966">
        <v>9412</v>
      </c>
      <c r="B966" s="106" t="s">
        <v>695</v>
      </c>
      <c r="C966">
        <v>0</v>
      </c>
      <c r="D966" s="106">
        <v>0</v>
      </c>
      <c r="E966">
        <v>0.05</v>
      </c>
      <c r="F966">
        <v>0</v>
      </c>
      <c r="G966">
        <v>0.05</v>
      </c>
    </row>
    <row r="967" spans="1:7" x14ac:dyDescent="0.2">
      <c r="A967">
        <v>9413</v>
      </c>
      <c r="B967" s="106" t="s">
        <v>1128</v>
      </c>
      <c r="C967">
        <v>0.1</v>
      </c>
      <c r="D967" s="106">
        <v>0.15</v>
      </c>
      <c r="E967">
        <v>0.05</v>
      </c>
      <c r="F967">
        <v>0.05</v>
      </c>
      <c r="G967">
        <v>0.05</v>
      </c>
    </row>
    <row r="968" spans="1:7" x14ac:dyDescent="0.2">
      <c r="A968">
        <v>9414</v>
      </c>
      <c r="B968" s="106" t="s">
        <v>3401</v>
      </c>
      <c r="C968">
        <v>0</v>
      </c>
      <c r="D968">
        <v>0</v>
      </c>
      <c r="E968">
        <v>0</v>
      </c>
      <c r="F968">
        <v>0</v>
      </c>
      <c r="G968" t="s">
        <v>158</v>
      </c>
    </row>
    <row r="969" spans="1:7" x14ac:dyDescent="0.2">
      <c r="A969">
        <v>9419</v>
      </c>
      <c r="B969" s="106" t="s">
        <v>1274</v>
      </c>
      <c r="C969">
        <v>0</v>
      </c>
      <c r="D969">
        <v>0.15</v>
      </c>
      <c r="E969">
        <v>0</v>
      </c>
      <c r="F969">
        <v>0</v>
      </c>
      <c r="G969">
        <v>0</v>
      </c>
    </row>
    <row r="970" spans="1:7" x14ac:dyDescent="0.2">
      <c r="A970">
        <v>9422</v>
      </c>
      <c r="B970" s="106" t="s">
        <v>2809</v>
      </c>
      <c r="C970">
        <v>0.1</v>
      </c>
      <c r="D970">
        <v>0.15</v>
      </c>
      <c r="E970">
        <v>0.05</v>
      </c>
      <c r="F970">
        <v>0.05</v>
      </c>
      <c r="G970">
        <v>0.05</v>
      </c>
    </row>
    <row r="971" spans="1:7" x14ac:dyDescent="0.2">
      <c r="A971">
        <v>9428</v>
      </c>
      <c r="B971" s="106" t="s">
        <v>3617</v>
      </c>
      <c r="C971">
        <v>0</v>
      </c>
      <c r="D971">
        <v>0</v>
      </c>
      <c r="E971" t="s">
        <v>158</v>
      </c>
      <c r="F971" t="s">
        <v>158</v>
      </c>
      <c r="G971" t="s">
        <v>158</v>
      </c>
    </row>
    <row r="972" spans="1:7" x14ac:dyDescent="0.2">
      <c r="A972">
        <v>9432</v>
      </c>
      <c r="B972" s="106" t="s">
        <v>3476</v>
      </c>
      <c r="C972">
        <v>0.1</v>
      </c>
      <c r="D972">
        <v>0</v>
      </c>
      <c r="E972">
        <v>0</v>
      </c>
      <c r="F972" t="s">
        <v>158</v>
      </c>
      <c r="G972">
        <v>0</v>
      </c>
    </row>
    <row r="973" spans="1:7" x14ac:dyDescent="0.2">
      <c r="A973">
        <v>9433</v>
      </c>
      <c r="B973" s="106" t="s">
        <v>689</v>
      </c>
      <c r="C973">
        <v>0.2</v>
      </c>
      <c r="D973">
        <v>0.15</v>
      </c>
      <c r="E973">
        <v>0.05</v>
      </c>
      <c r="F973">
        <v>0.05</v>
      </c>
      <c r="G973">
        <v>0.05</v>
      </c>
    </row>
    <row r="974" spans="1:7" x14ac:dyDescent="0.2">
      <c r="A974">
        <v>9437</v>
      </c>
      <c r="B974" s="106" t="s">
        <v>582</v>
      </c>
      <c r="C974">
        <v>0.1</v>
      </c>
      <c r="D974">
        <v>0.15</v>
      </c>
      <c r="E974">
        <v>0.05</v>
      </c>
      <c r="F974">
        <v>0</v>
      </c>
      <c r="G974">
        <v>0.05</v>
      </c>
    </row>
    <row r="975" spans="1:7" x14ac:dyDescent="0.2">
      <c r="A975">
        <v>9438</v>
      </c>
      <c r="B975" s="106" t="s">
        <v>1129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">
      <c r="A976">
        <v>9449</v>
      </c>
      <c r="B976" s="106" t="s">
        <v>3477</v>
      </c>
      <c r="C976">
        <v>0</v>
      </c>
      <c r="D976" s="106">
        <v>0</v>
      </c>
      <c r="E976">
        <v>0</v>
      </c>
      <c r="F976" s="106" t="s">
        <v>158</v>
      </c>
      <c r="G976">
        <v>0.05</v>
      </c>
    </row>
    <row r="977" spans="1:7" x14ac:dyDescent="0.2">
      <c r="A977">
        <v>9450</v>
      </c>
      <c r="B977" s="106" t="s">
        <v>1130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A978">
        <v>9470</v>
      </c>
      <c r="B978" s="106" t="s">
        <v>1131</v>
      </c>
      <c r="C978">
        <v>0.3</v>
      </c>
      <c r="D978">
        <v>0.45</v>
      </c>
      <c r="E978" s="106">
        <v>0.15</v>
      </c>
      <c r="F978" s="106">
        <v>0.15</v>
      </c>
      <c r="G978" s="106">
        <v>0.15</v>
      </c>
    </row>
    <row r="979" spans="1:7" x14ac:dyDescent="0.2">
      <c r="A979">
        <v>9475</v>
      </c>
      <c r="B979" s="106" t="s">
        <v>3478</v>
      </c>
      <c r="C979">
        <v>0</v>
      </c>
      <c r="D979" s="106">
        <v>0</v>
      </c>
      <c r="E979">
        <v>0</v>
      </c>
      <c r="F979" t="s">
        <v>158</v>
      </c>
      <c r="G979">
        <v>0.05</v>
      </c>
    </row>
    <row r="980" spans="1:7" x14ac:dyDescent="0.2">
      <c r="A980">
        <v>9504</v>
      </c>
      <c r="B980" s="106" t="s">
        <v>1132</v>
      </c>
      <c r="C980">
        <v>0.1</v>
      </c>
      <c r="D980">
        <v>0.15</v>
      </c>
      <c r="E980">
        <v>0.05</v>
      </c>
      <c r="F980">
        <v>0.05</v>
      </c>
      <c r="G980">
        <v>0.05</v>
      </c>
    </row>
    <row r="981" spans="1:7" x14ac:dyDescent="0.2">
      <c r="A981">
        <v>9505</v>
      </c>
      <c r="B981" s="106" t="s">
        <v>3402</v>
      </c>
      <c r="C981">
        <v>0</v>
      </c>
      <c r="D981">
        <v>0.15</v>
      </c>
      <c r="E981">
        <v>0.05</v>
      </c>
      <c r="F981">
        <v>0.05</v>
      </c>
      <c r="G981" t="s">
        <v>158</v>
      </c>
    </row>
    <row r="982" spans="1:7" x14ac:dyDescent="0.2">
      <c r="A982">
        <v>9506</v>
      </c>
      <c r="B982" s="106" t="s">
        <v>2989</v>
      </c>
      <c r="C982">
        <v>0</v>
      </c>
      <c r="D982" t="s">
        <v>158</v>
      </c>
      <c r="E982" t="s">
        <v>158</v>
      </c>
      <c r="F982" t="s">
        <v>158</v>
      </c>
      <c r="G982" t="s">
        <v>158</v>
      </c>
    </row>
    <row r="983" spans="1:7" x14ac:dyDescent="0.2">
      <c r="A983">
        <v>9511</v>
      </c>
      <c r="B983" s="106" t="s">
        <v>2977</v>
      </c>
      <c r="C983">
        <v>0.1</v>
      </c>
      <c r="D983">
        <v>0.15</v>
      </c>
      <c r="E983">
        <v>0.05</v>
      </c>
      <c r="F983">
        <v>0.05</v>
      </c>
      <c r="G983" s="106">
        <v>0.05</v>
      </c>
    </row>
    <row r="984" spans="1:7" x14ac:dyDescent="0.2">
      <c r="A984">
        <v>9517</v>
      </c>
      <c r="B984" s="106" t="s">
        <v>1133</v>
      </c>
      <c r="C984">
        <v>0</v>
      </c>
      <c r="D984">
        <v>0</v>
      </c>
      <c r="E984">
        <v>0</v>
      </c>
      <c r="F984" s="106">
        <v>0</v>
      </c>
      <c r="G984" s="106">
        <v>0.05</v>
      </c>
    </row>
    <row r="985" spans="1:7" x14ac:dyDescent="0.2">
      <c r="A985">
        <v>9519</v>
      </c>
      <c r="B985" s="106" t="s">
        <v>3986</v>
      </c>
      <c r="C985">
        <v>0</v>
      </c>
      <c r="D985" t="s">
        <v>158</v>
      </c>
      <c r="E985">
        <v>0.05</v>
      </c>
      <c r="F985" s="106">
        <v>0</v>
      </c>
      <c r="G985" s="106" t="s">
        <v>158</v>
      </c>
    </row>
    <row r="986" spans="1:7" x14ac:dyDescent="0.2">
      <c r="A986">
        <v>9531</v>
      </c>
      <c r="B986" s="106" t="s">
        <v>3195</v>
      </c>
      <c r="C986">
        <v>0</v>
      </c>
      <c r="D986" t="s">
        <v>158</v>
      </c>
      <c r="E986" t="s">
        <v>158</v>
      </c>
      <c r="F986" t="s">
        <v>158</v>
      </c>
      <c r="G986" t="s">
        <v>158</v>
      </c>
    </row>
    <row r="987" spans="1:7" x14ac:dyDescent="0.2">
      <c r="A987">
        <v>9533</v>
      </c>
      <c r="B987" s="106" t="s">
        <v>1134</v>
      </c>
      <c r="C987">
        <v>0.2</v>
      </c>
      <c r="D987">
        <v>0.3</v>
      </c>
      <c r="E987">
        <v>0.1</v>
      </c>
      <c r="F987">
        <v>0.1</v>
      </c>
      <c r="G987">
        <v>0.1</v>
      </c>
    </row>
    <row r="988" spans="1:7" x14ac:dyDescent="0.2">
      <c r="A988">
        <v>9534</v>
      </c>
      <c r="B988" s="106" t="s">
        <v>3987</v>
      </c>
      <c r="C988">
        <v>0.1</v>
      </c>
      <c r="D988" s="106" t="s">
        <v>158</v>
      </c>
      <c r="E988">
        <v>0.05</v>
      </c>
      <c r="F988" t="s">
        <v>158</v>
      </c>
      <c r="G988">
        <v>0.05</v>
      </c>
    </row>
    <row r="989" spans="1:7" x14ac:dyDescent="0.2">
      <c r="A989">
        <v>9535</v>
      </c>
      <c r="B989" s="106" t="s">
        <v>2891</v>
      </c>
      <c r="C989">
        <v>0</v>
      </c>
      <c r="D989" s="106">
        <v>0</v>
      </c>
      <c r="E989">
        <v>0</v>
      </c>
      <c r="F989" s="106">
        <v>0</v>
      </c>
      <c r="G989">
        <v>0</v>
      </c>
    </row>
    <row r="990" spans="1:7" x14ac:dyDescent="0.2">
      <c r="A990">
        <v>9536</v>
      </c>
      <c r="B990" s="106" t="s">
        <v>1135</v>
      </c>
      <c r="C990">
        <v>0.1</v>
      </c>
      <c r="D990">
        <v>0.15</v>
      </c>
      <c r="E990">
        <v>0.05</v>
      </c>
      <c r="F990" s="106">
        <v>0.05</v>
      </c>
      <c r="G990">
        <v>0.05</v>
      </c>
    </row>
    <row r="991" spans="1:7" x14ac:dyDescent="0.2">
      <c r="A991">
        <v>9543</v>
      </c>
      <c r="B991" s="106" t="s">
        <v>1136</v>
      </c>
      <c r="C991">
        <v>0.1</v>
      </c>
      <c r="D991">
        <v>0.15</v>
      </c>
      <c r="E991" s="106">
        <v>0.05</v>
      </c>
      <c r="F991">
        <v>0.05</v>
      </c>
      <c r="G991">
        <v>0.05</v>
      </c>
    </row>
    <row r="992" spans="1:7" x14ac:dyDescent="0.2">
      <c r="A992">
        <v>9551</v>
      </c>
      <c r="B992" s="106" t="s">
        <v>3988</v>
      </c>
      <c r="C992">
        <v>0</v>
      </c>
      <c r="D992" t="s">
        <v>158</v>
      </c>
      <c r="E992" s="106" t="s">
        <v>158</v>
      </c>
      <c r="F992" t="s">
        <v>158</v>
      </c>
      <c r="G992" t="s">
        <v>158</v>
      </c>
    </row>
    <row r="993" spans="1:7" x14ac:dyDescent="0.2">
      <c r="A993">
        <v>9601</v>
      </c>
      <c r="B993" s="106" t="s">
        <v>3479</v>
      </c>
      <c r="C993">
        <v>0.5</v>
      </c>
      <c r="D993">
        <v>0.75</v>
      </c>
      <c r="E993">
        <v>0.25</v>
      </c>
      <c r="F993" t="s">
        <v>158</v>
      </c>
      <c r="G993">
        <v>0.25</v>
      </c>
    </row>
    <row r="994" spans="1:7" x14ac:dyDescent="0.2">
      <c r="A994">
        <v>9603</v>
      </c>
      <c r="B994" s="106" t="s">
        <v>3167</v>
      </c>
      <c r="C994">
        <v>0.1</v>
      </c>
      <c r="D994">
        <v>0</v>
      </c>
      <c r="E994">
        <v>0</v>
      </c>
      <c r="F994">
        <v>0</v>
      </c>
      <c r="G994">
        <v>0</v>
      </c>
    </row>
    <row r="995" spans="1:7" x14ac:dyDescent="0.2">
      <c r="A995">
        <v>9613</v>
      </c>
      <c r="B995" s="106" t="s">
        <v>3647</v>
      </c>
      <c r="C995">
        <v>0</v>
      </c>
      <c r="D995" t="s">
        <v>158</v>
      </c>
      <c r="E995">
        <v>0.05</v>
      </c>
      <c r="F995">
        <v>0.05</v>
      </c>
      <c r="G995">
        <v>0.05</v>
      </c>
    </row>
    <row r="996" spans="1:7" x14ac:dyDescent="0.2">
      <c r="A996">
        <v>9616</v>
      </c>
      <c r="B996" s="106" t="s">
        <v>3480</v>
      </c>
      <c r="C996">
        <v>0</v>
      </c>
      <c r="D996">
        <v>0</v>
      </c>
      <c r="E996">
        <v>0</v>
      </c>
      <c r="F996" t="s">
        <v>158</v>
      </c>
      <c r="G996" t="s">
        <v>158</v>
      </c>
    </row>
    <row r="997" spans="1:7" x14ac:dyDescent="0.2">
      <c r="A997">
        <v>9619</v>
      </c>
      <c r="B997" s="106" t="s">
        <v>3026</v>
      </c>
      <c r="C997">
        <v>0</v>
      </c>
      <c r="D997">
        <v>0</v>
      </c>
      <c r="E997">
        <v>0</v>
      </c>
      <c r="F997" s="106">
        <v>0</v>
      </c>
      <c r="G997">
        <v>0</v>
      </c>
    </row>
    <row r="998" spans="1:7" x14ac:dyDescent="0.2">
      <c r="A998">
        <v>9622</v>
      </c>
      <c r="B998" s="106" t="s">
        <v>3481</v>
      </c>
      <c r="C998">
        <v>0</v>
      </c>
      <c r="D998">
        <v>0</v>
      </c>
      <c r="E998">
        <v>0</v>
      </c>
      <c r="F998" s="106" t="s">
        <v>158</v>
      </c>
      <c r="G998">
        <v>0</v>
      </c>
    </row>
    <row r="999" spans="1:7" x14ac:dyDescent="0.2">
      <c r="A999">
        <v>9628</v>
      </c>
      <c r="B999" s="106" t="s">
        <v>1323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">
      <c r="A1000">
        <v>9663</v>
      </c>
      <c r="B1000" s="106" t="s">
        <v>1137</v>
      </c>
      <c r="C1000">
        <v>0.3</v>
      </c>
      <c r="D1000" s="106">
        <v>0.45</v>
      </c>
      <c r="E1000">
        <v>0.15</v>
      </c>
      <c r="F1000" s="106">
        <v>0.15</v>
      </c>
      <c r="G1000">
        <v>0.15</v>
      </c>
    </row>
    <row r="1001" spans="1:7" x14ac:dyDescent="0.2">
      <c r="A1001">
        <v>9675</v>
      </c>
      <c r="B1001" s="106" t="s">
        <v>1138</v>
      </c>
      <c r="C1001">
        <v>0.1</v>
      </c>
      <c r="D1001" s="106">
        <v>0.15</v>
      </c>
      <c r="E1001" s="106">
        <v>0.05</v>
      </c>
      <c r="F1001" s="106">
        <v>0.05</v>
      </c>
      <c r="G1001" s="106">
        <v>0.05</v>
      </c>
    </row>
    <row r="1002" spans="1:7" x14ac:dyDescent="0.2">
      <c r="A1002">
        <v>9697</v>
      </c>
      <c r="B1002" s="106" t="s">
        <v>3027</v>
      </c>
      <c r="C1002">
        <v>0.1</v>
      </c>
      <c r="D1002" s="106">
        <v>0.3</v>
      </c>
      <c r="E1002" s="106">
        <v>0.05</v>
      </c>
      <c r="F1002" s="106">
        <v>0.05</v>
      </c>
      <c r="G1002" s="106">
        <v>0.05</v>
      </c>
    </row>
    <row r="1003" spans="1:7" x14ac:dyDescent="0.2">
      <c r="A1003">
        <v>9706</v>
      </c>
      <c r="B1003" s="106" t="s">
        <v>3100</v>
      </c>
      <c r="C1003">
        <v>0.2</v>
      </c>
      <c r="D1003">
        <v>0.3</v>
      </c>
      <c r="E1003">
        <v>0.1</v>
      </c>
      <c r="F1003" t="s">
        <v>158</v>
      </c>
      <c r="G1003">
        <v>0.1</v>
      </c>
    </row>
    <row r="1004" spans="1:7" x14ac:dyDescent="0.2">
      <c r="A1004">
        <v>9715</v>
      </c>
      <c r="B1004" s="106" t="s">
        <v>3370</v>
      </c>
      <c r="C1004">
        <v>0</v>
      </c>
      <c r="D1004" s="106">
        <v>0</v>
      </c>
      <c r="E1004" t="s">
        <v>158</v>
      </c>
      <c r="F1004" t="s">
        <v>158</v>
      </c>
      <c r="G1004" s="106" t="s">
        <v>158</v>
      </c>
    </row>
    <row r="1005" spans="1:7" x14ac:dyDescent="0.2">
      <c r="A1005">
        <v>9719</v>
      </c>
      <c r="B1005" s="106" t="s">
        <v>3618</v>
      </c>
      <c r="C1005">
        <v>0.2</v>
      </c>
      <c r="D1005" s="106">
        <v>0.3</v>
      </c>
      <c r="E1005" t="s">
        <v>158</v>
      </c>
      <c r="F1005" t="s">
        <v>158</v>
      </c>
      <c r="G1005">
        <v>0</v>
      </c>
    </row>
    <row r="1006" spans="1:7" x14ac:dyDescent="0.2">
      <c r="A1006">
        <v>9722</v>
      </c>
      <c r="B1006" s="106" t="s">
        <v>3619</v>
      </c>
      <c r="C1006">
        <v>0</v>
      </c>
      <c r="D1006">
        <v>0</v>
      </c>
      <c r="E1006" t="s">
        <v>158</v>
      </c>
      <c r="F1006">
        <v>0</v>
      </c>
      <c r="G1006">
        <v>0</v>
      </c>
    </row>
    <row r="1007" spans="1:7" x14ac:dyDescent="0.2">
      <c r="A1007">
        <v>9726</v>
      </c>
      <c r="B1007" s="106" t="s">
        <v>2978</v>
      </c>
      <c r="C1007">
        <v>0.1</v>
      </c>
      <c r="D1007" s="106">
        <v>0.15</v>
      </c>
      <c r="E1007" s="106">
        <v>0.05</v>
      </c>
      <c r="F1007" s="106">
        <v>0.05</v>
      </c>
      <c r="G1007" s="106">
        <v>0.05</v>
      </c>
    </row>
    <row r="1008" spans="1:7" x14ac:dyDescent="0.2">
      <c r="A1008">
        <v>9728</v>
      </c>
      <c r="B1008" s="106" t="s">
        <v>3403</v>
      </c>
      <c r="C1008">
        <v>0</v>
      </c>
      <c r="D1008" s="106">
        <v>0</v>
      </c>
      <c r="E1008" s="106">
        <v>0</v>
      </c>
      <c r="F1008" s="106">
        <v>0</v>
      </c>
      <c r="G1008" s="106" t="s">
        <v>158</v>
      </c>
    </row>
    <row r="1009" spans="1:7" x14ac:dyDescent="0.2">
      <c r="A1009">
        <v>9729</v>
      </c>
      <c r="B1009" s="106" t="s">
        <v>3989</v>
      </c>
      <c r="C1009">
        <v>0.1</v>
      </c>
      <c r="D1009" t="s">
        <v>158</v>
      </c>
      <c r="E1009">
        <v>0.05</v>
      </c>
      <c r="F1009">
        <v>0.05</v>
      </c>
      <c r="G1009">
        <v>0.05</v>
      </c>
    </row>
    <row r="1010" spans="1:7" x14ac:dyDescent="0.2">
      <c r="A1010">
        <v>9735</v>
      </c>
      <c r="B1010" s="106" t="s">
        <v>3028</v>
      </c>
      <c r="C1010">
        <v>0.4</v>
      </c>
      <c r="D1010">
        <v>0</v>
      </c>
      <c r="E1010">
        <v>0</v>
      </c>
      <c r="F1010">
        <v>0</v>
      </c>
      <c r="G1010">
        <v>0.15</v>
      </c>
    </row>
    <row r="1011" spans="1:7" x14ac:dyDescent="0.2">
      <c r="A1011">
        <v>9740</v>
      </c>
      <c r="B1011" s="106" t="s">
        <v>3990</v>
      </c>
      <c r="C1011">
        <v>0.2</v>
      </c>
      <c r="D1011" s="106" t="s">
        <v>158</v>
      </c>
      <c r="E1011" s="106">
        <v>0.1</v>
      </c>
      <c r="F1011" s="106" t="s">
        <v>158</v>
      </c>
      <c r="G1011" s="106">
        <v>0.1</v>
      </c>
    </row>
    <row r="1012" spans="1:7" x14ac:dyDescent="0.2">
      <c r="A1012">
        <v>9743</v>
      </c>
      <c r="B1012" s="106" t="s">
        <v>3367</v>
      </c>
      <c r="C1012">
        <v>0</v>
      </c>
      <c r="D1012" s="106">
        <v>0</v>
      </c>
      <c r="E1012" s="106">
        <v>0</v>
      </c>
      <c r="F1012" s="106">
        <v>0</v>
      </c>
      <c r="G1012" s="106">
        <v>0</v>
      </c>
    </row>
    <row r="1013" spans="1:7" x14ac:dyDescent="0.2">
      <c r="A1013">
        <v>9744</v>
      </c>
      <c r="B1013" s="106" t="s">
        <v>1139</v>
      </c>
      <c r="C1013">
        <v>0.3</v>
      </c>
      <c r="D1013" s="106">
        <v>0.45</v>
      </c>
      <c r="E1013" s="106">
        <v>0.1</v>
      </c>
      <c r="F1013" s="106">
        <v>0.15</v>
      </c>
      <c r="G1013" s="106">
        <v>0.1</v>
      </c>
    </row>
    <row r="1014" spans="1:7" x14ac:dyDescent="0.2">
      <c r="A1014">
        <v>9746</v>
      </c>
      <c r="B1014" s="106" t="s">
        <v>3198</v>
      </c>
      <c r="C1014">
        <v>0.2</v>
      </c>
      <c r="D1014">
        <v>0.3</v>
      </c>
      <c r="E1014" s="106">
        <v>0.1</v>
      </c>
      <c r="F1014" s="106">
        <v>0.1</v>
      </c>
      <c r="G1014" s="106">
        <v>0.1</v>
      </c>
    </row>
    <row r="1015" spans="1:7" x14ac:dyDescent="0.2">
      <c r="A1015">
        <v>9757</v>
      </c>
      <c r="B1015" s="106" t="s">
        <v>3991</v>
      </c>
      <c r="C1015">
        <v>0.2</v>
      </c>
      <c r="D1015" t="s">
        <v>158</v>
      </c>
      <c r="E1015" s="106">
        <v>0.05</v>
      </c>
      <c r="F1015" s="106">
        <v>0.05</v>
      </c>
      <c r="G1015" s="106">
        <v>0.05</v>
      </c>
    </row>
    <row r="1016" spans="1:7" x14ac:dyDescent="0.2">
      <c r="A1016">
        <v>9759</v>
      </c>
      <c r="B1016" s="106" t="s">
        <v>580</v>
      </c>
      <c r="C1016">
        <v>0.1</v>
      </c>
      <c r="D1016">
        <v>0</v>
      </c>
      <c r="E1016">
        <v>0.05</v>
      </c>
      <c r="F1016">
        <v>0</v>
      </c>
      <c r="G1016">
        <v>0</v>
      </c>
    </row>
    <row r="1017" spans="1:7" x14ac:dyDescent="0.2">
      <c r="A1017">
        <v>9763</v>
      </c>
      <c r="B1017" s="106" t="s">
        <v>3620</v>
      </c>
      <c r="C1017">
        <v>0</v>
      </c>
      <c r="D1017">
        <v>0</v>
      </c>
      <c r="E1017" t="s">
        <v>158</v>
      </c>
      <c r="F1017" s="106">
        <v>0</v>
      </c>
      <c r="G1017" t="s">
        <v>158</v>
      </c>
    </row>
    <row r="1018" spans="1:7" x14ac:dyDescent="0.2">
      <c r="A1018">
        <v>9765</v>
      </c>
      <c r="B1018" s="106" t="s">
        <v>1140</v>
      </c>
      <c r="C1018">
        <v>0</v>
      </c>
      <c r="D1018">
        <v>0</v>
      </c>
      <c r="E1018">
        <v>0</v>
      </c>
      <c r="F1018" s="106">
        <v>0</v>
      </c>
      <c r="G1018">
        <v>0</v>
      </c>
    </row>
    <row r="1019" spans="1:7" x14ac:dyDescent="0.2">
      <c r="A1019">
        <v>9766</v>
      </c>
      <c r="B1019" s="106" t="s">
        <v>3482</v>
      </c>
      <c r="C1019">
        <v>0</v>
      </c>
      <c r="D1019">
        <v>0</v>
      </c>
      <c r="E1019">
        <v>0</v>
      </c>
      <c r="F1019" t="s">
        <v>158</v>
      </c>
      <c r="G1019">
        <v>0</v>
      </c>
    </row>
    <row r="1020" spans="1:7" x14ac:dyDescent="0.2">
      <c r="A1020">
        <v>9788</v>
      </c>
      <c r="B1020" s="106" t="s">
        <v>3992</v>
      </c>
      <c r="C1020">
        <v>0</v>
      </c>
      <c r="D1020" t="s">
        <v>158</v>
      </c>
      <c r="E1020" t="s">
        <v>158</v>
      </c>
      <c r="F1020" t="s">
        <v>158</v>
      </c>
      <c r="G1020">
        <v>0</v>
      </c>
    </row>
    <row r="1021" spans="1:7" x14ac:dyDescent="0.2">
      <c r="A1021">
        <v>9824</v>
      </c>
      <c r="B1021" s="106" t="s">
        <v>1141</v>
      </c>
      <c r="C1021">
        <v>0.1</v>
      </c>
      <c r="D1021" s="106">
        <v>0.15</v>
      </c>
      <c r="E1021">
        <v>0.05</v>
      </c>
      <c r="F1021" s="106">
        <v>0.05</v>
      </c>
      <c r="G1021">
        <v>0.05</v>
      </c>
    </row>
    <row r="1022" spans="1:7" x14ac:dyDescent="0.2">
      <c r="A1022">
        <v>9831</v>
      </c>
      <c r="B1022" s="106" t="s">
        <v>1142</v>
      </c>
      <c r="C1022">
        <v>0</v>
      </c>
      <c r="D1022" s="106">
        <v>0.15</v>
      </c>
      <c r="E1022">
        <v>0.05</v>
      </c>
      <c r="F1022" s="106">
        <v>0.05</v>
      </c>
      <c r="G1022">
        <v>0.05</v>
      </c>
    </row>
    <row r="1023" spans="1:7" x14ac:dyDescent="0.2">
      <c r="A1023">
        <v>9837</v>
      </c>
      <c r="B1023" s="106" t="s">
        <v>1143</v>
      </c>
      <c r="C1023">
        <v>0</v>
      </c>
      <c r="D1023" s="106">
        <v>0</v>
      </c>
      <c r="E1023">
        <v>0</v>
      </c>
      <c r="F1023" s="106">
        <v>0</v>
      </c>
      <c r="G1023" s="106">
        <v>0</v>
      </c>
    </row>
    <row r="1024" spans="1:7" x14ac:dyDescent="0.2">
      <c r="A1024">
        <v>9842</v>
      </c>
      <c r="B1024" s="106" t="s">
        <v>3029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">
      <c r="A1025">
        <v>9843</v>
      </c>
      <c r="B1025" s="106" t="s">
        <v>3483</v>
      </c>
      <c r="C1025">
        <v>0.6</v>
      </c>
      <c r="D1025">
        <v>0.9</v>
      </c>
      <c r="E1025">
        <v>0.3</v>
      </c>
      <c r="F1025" t="s">
        <v>158</v>
      </c>
      <c r="G1025">
        <v>0.3</v>
      </c>
    </row>
    <row r="1026" spans="1:7" x14ac:dyDescent="0.2">
      <c r="A1026">
        <v>9850</v>
      </c>
      <c r="B1026" s="106" t="s">
        <v>1144</v>
      </c>
      <c r="C1026">
        <v>0.1</v>
      </c>
      <c r="D1026" s="106">
        <v>0</v>
      </c>
      <c r="E1026" s="106">
        <v>0</v>
      </c>
      <c r="F1026" s="106">
        <v>0</v>
      </c>
      <c r="G1026" s="106">
        <v>0</v>
      </c>
    </row>
    <row r="1027" spans="1:7" x14ac:dyDescent="0.2">
      <c r="A1027">
        <v>9854</v>
      </c>
      <c r="B1027" s="106" t="s">
        <v>3168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">
      <c r="A1028">
        <v>9856</v>
      </c>
      <c r="B1028" s="106" t="s">
        <v>1145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">
      <c r="A1029">
        <v>9869</v>
      </c>
      <c r="B1029" s="106" t="s">
        <v>1146</v>
      </c>
      <c r="C1029">
        <v>0.2</v>
      </c>
      <c r="D1029">
        <v>0.15</v>
      </c>
      <c r="E1029">
        <v>0.05</v>
      </c>
      <c r="F1029">
        <v>0.05</v>
      </c>
      <c r="G1029">
        <v>0.05</v>
      </c>
    </row>
    <row r="1030" spans="1:7" x14ac:dyDescent="0.2">
      <c r="A1030">
        <v>9872</v>
      </c>
      <c r="B1030" s="106" t="s">
        <v>1147</v>
      </c>
      <c r="C1030">
        <v>0</v>
      </c>
      <c r="D1030" s="106">
        <v>0</v>
      </c>
      <c r="E1030" s="106">
        <v>0</v>
      </c>
      <c r="F1030" s="106">
        <v>0</v>
      </c>
      <c r="G1030" s="106">
        <v>0</v>
      </c>
    </row>
    <row r="1031" spans="1:7" x14ac:dyDescent="0.2">
      <c r="A1031">
        <v>9882</v>
      </c>
      <c r="B1031" s="106" t="s">
        <v>1148</v>
      </c>
      <c r="C1031">
        <v>0</v>
      </c>
      <c r="D1031">
        <v>0</v>
      </c>
      <c r="E1031">
        <v>0</v>
      </c>
      <c r="F1031">
        <v>0.05</v>
      </c>
      <c r="G1031">
        <v>0.05</v>
      </c>
    </row>
    <row r="1032" spans="1:7" x14ac:dyDescent="0.2">
      <c r="A1032">
        <v>9887</v>
      </c>
      <c r="B1032" s="106" t="s">
        <v>2824</v>
      </c>
      <c r="C1032">
        <v>0.2</v>
      </c>
      <c r="D1032">
        <v>0.3</v>
      </c>
      <c r="E1032">
        <v>0.1</v>
      </c>
      <c r="F1032">
        <v>0</v>
      </c>
      <c r="G1032">
        <v>0</v>
      </c>
    </row>
    <row r="1033" spans="1:7" x14ac:dyDescent="0.2">
      <c r="A1033">
        <v>9896</v>
      </c>
      <c r="B1033" s="106" t="s">
        <v>2873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">
      <c r="A1034">
        <v>9900</v>
      </c>
      <c r="B1034" s="106" t="s">
        <v>1149</v>
      </c>
      <c r="C1034">
        <v>0.1</v>
      </c>
      <c r="D1034">
        <v>0.15</v>
      </c>
      <c r="E1034">
        <v>0.05</v>
      </c>
      <c r="F1034">
        <v>0.05</v>
      </c>
      <c r="G1034">
        <v>0.05</v>
      </c>
    </row>
    <row r="1035" spans="1:7" x14ac:dyDescent="0.2">
      <c r="A1035">
        <v>9902</v>
      </c>
      <c r="B1035" s="106" t="s">
        <v>1150</v>
      </c>
      <c r="C1035">
        <v>0.1</v>
      </c>
      <c r="D1035">
        <v>0.15</v>
      </c>
      <c r="E1035">
        <v>0.05</v>
      </c>
      <c r="F1035">
        <v>0.05</v>
      </c>
      <c r="G1035">
        <v>0.05</v>
      </c>
    </row>
    <row r="1036" spans="1:7" x14ac:dyDescent="0.2">
      <c r="A1036">
        <v>9919</v>
      </c>
      <c r="B1036" s="106" t="s">
        <v>1151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">
      <c r="A1037">
        <v>9930</v>
      </c>
      <c r="B1037" s="106" t="s">
        <v>1152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">
      <c r="A1038">
        <v>9945</v>
      </c>
      <c r="B1038" s="106" t="s">
        <v>1153</v>
      </c>
      <c r="C1038">
        <v>0.1</v>
      </c>
      <c r="D1038" s="106">
        <v>0.15</v>
      </c>
      <c r="E1038" s="106">
        <v>0.05</v>
      </c>
      <c r="F1038" s="106">
        <v>0.05</v>
      </c>
      <c r="G1038" s="106">
        <v>0.05</v>
      </c>
    </row>
    <row r="1039" spans="1:7" x14ac:dyDescent="0.2">
      <c r="A1039">
        <v>9946</v>
      </c>
      <c r="B1039" s="106" t="s">
        <v>1154</v>
      </c>
      <c r="C1039">
        <v>0.1</v>
      </c>
      <c r="D1039">
        <v>0.15</v>
      </c>
      <c r="E1039">
        <v>0.05</v>
      </c>
      <c r="F1039">
        <v>0.05</v>
      </c>
      <c r="G1039">
        <v>0.05</v>
      </c>
    </row>
    <row r="1040" spans="1:7" x14ac:dyDescent="0.2">
      <c r="A1040">
        <v>9956</v>
      </c>
      <c r="B1040" s="106" t="s">
        <v>2874</v>
      </c>
      <c r="C1040">
        <v>0</v>
      </c>
      <c r="D1040" s="106">
        <v>0</v>
      </c>
      <c r="E1040" s="106" t="s">
        <v>158</v>
      </c>
      <c r="F1040" s="106">
        <v>0</v>
      </c>
      <c r="G1040">
        <v>0</v>
      </c>
    </row>
    <row r="1041" spans="1:7" x14ac:dyDescent="0.2">
      <c r="A1041">
        <v>9962</v>
      </c>
      <c r="B1041" s="106" t="s">
        <v>1155</v>
      </c>
      <c r="C1041">
        <v>0.1</v>
      </c>
      <c r="D1041" s="106">
        <v>0.15</v>
      </c>
      <c r="E1041" s="106">
        <v>0.05</v>
      </c>
      <c r="F1041">
        <v>0.05</v>
      </c>
      <c r="G1041">
        <v>0.05</v>
      </c>
    </row>
    <row r="1042" spans="1:7" x14ac:dyDescent="0.2">
      <c r="A1042">
        <v>9974</v>
      </c>
      <c r="B1042" s="106" t="s">
        <v>2875</v>
      </c>
      <c r="C1042">
        <v>0.2</v>
      </c>
      <c r="D1042">
        <v>0.3</v>
      </c>
      <c r="E1042">
        <v>0.1</v>
      </c>
      <c r="F1042">
        <v>0.1</v>
      </c>
      <c r="G1042">
        <v>0.1</v>
      </c>
    </row>
    <row r="1043" spans="1:7" x14ac:dyDescent="0.2">
      <c r="A1043">
        <v>9982</v>
      </c>
      <c r="B1043" s="106" t="s">
        <v>1156</v>
      </c>
      <c r="C1043">
        <v>0.1</v>
      </c>
      <c r="D1043">
        <v>0.15</v>
      </c>
      <c r="E1043">
        <v>0.05</v>
      </c>
      <c r="F1043">
        <v>0.05</v>
      </c>
      <c r="G1043">
        <v>0.05</v>
      </c>
    </row>
    <row r="1044" spans="1:7" x14ac:dyDescent="0.2">
      <c r="A1044">
        <v>9983</v>
      </c>
      <c r="B1044" s="106" t="s">
        <v>3484</v>
      </c>
      <c r="C1044">
        <v>0</v>
      </c>
      <c r="D1044">
        <v>0</v>
      </c>
      <c r="E1044">
        <v>0</v>
      </c>
      <c r="F1044" t="s">
        <v>158</v>
      </c>
      <c r="G1044">
        <v>0</v>
      </c>
    </row>
    <row r="1045" spans="1:7" x14ac:dyDescent="0.2">
      <c r="A1045">
        <v>9989</v>
      </c>
      <c r="B1045" s="106" t="s">
        <v>692</v>
      </c>
      <c r="C1045">
        <v>0</v>
      </c>
      <c r="D1045">
        <v>0</v>
      </c>
      <c r="E1045">
        <v>0.05</v>
      </c>
      <c r="F1045">
        <v>0</v>
      </c>
      <c r="G1045">
        <v>0</v>
      </c>
    </row>
    <row r="1046" spans="1:7" x14ac:dyDescent="0.2">
      <c r="A1046">
        <v>9990</v>
      </c>
      <c r="B1046" s="106" t="s">
        <v>3621</v>
      </c>
      <c r="C1046">
        <v>0</v>
      </c>
      <c r="D1046">
        <v>0</v>
      </c>
      <c r="E1046" t="s">
        <v>158</v>
      </c>
      <c r="F1046" t="s">
        <v>158</v>
      </c>
      <c r="G1046" t="s">
        <v>158</v>
      </c>
    </row>
    <row r="1047" spans="1:7" x14ac:dyDescent="0.2">
      <c r="A1047">
        <v>9994</v>
      </c>
      <c r="B1047" s="106" t="s">
        <v>1157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">
      <c r="B1048" s="106"/>
    </row>
    <row r="1049" spans="1:7" x14ac:dyDescent="0.2">
      <c r="B1049" s="106"/>
      <c r="D1049" s="106"/>
      <c r="F1049" s="106"/>
    </row>
    <row r="1050" spans="1:7" x14ac:dyDescent="0.2">
      <c r="B1050" s="106"/>
    </row>
    <row r="1051" spans="1:7" x14ac:dyDescent="0.2">
      <c r="B1051" s="106"/>
    </row>
    <row r="1052" spans="1:7" x14ac:dyDescent="0.2">
      <c r="B1052" s="106"/>
    </row>
    <row r="1053" spans="1:7" x14ac:dyDescent="0.2">
      <c r="B1053" s="106"/>
      <c r="G1053" s="106"/>
    </row>
    <row r="1054" spans="1:7" x14ac:dyDescent="0.2">
      <c r="B1054" s="106"/>
    </row>
    <row r="1055" spans="1:7" x14ac:dyDescent="0.2">
      <c r="B1055" s="106"/>
      <c r="D1055" s="106"/>
      <c r="F1055" s="106"/>
    </row>
    <row r="1056" spans="1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570</v>
      </c>
      <c r="D1" s="139">
        <v>0.1</v>
      </c>
    </row>
    <row r="2" spans="1:4" s="106" customFormat="1" x14ac:dyDescent="0.2">
      <c r="A2" s="13" t="s">
        <v>568</v>
      </c>
      <c r="B2" s="1" t="s">
        <v>577</v>
      </c>
      <c r="C2" s="1" t="s">
        <v>569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571</v>
      </c>
      <c r="B8" s="1" t="s">
        <v>578</v>
      </c>
    </row>
    <row r="9" spans="1:4" s="106" customFormat="1" x14ac:dyDescent="0.2">
      <c r="A9" s="140" t="s">
        <v>572</v>
      </c>
      <c r="B9" s="142">
        <v>198</v>
      </c>
    </row>
    <row r="10" spans="1:4" s="106" customFormat="1" x14ac:dyDescent="0.2">
      <c r="A10" s="140" t="s">
        <v>573</v>
      </c>
      <c r="B10" s="142">
        <v>385</v>
      </c>
    </row>
    <row r="11" spans="1:4" s="106" customFormat="1" x14ac:dyDescent="0.2">
      <c r="A11" s="1" t="s">
        <v>574</v>
      </c>
      <c r="B11" s="143">
        <v>2.8000000000000001E-2</v>
      </c>
    </row>
    <row r="12" spans="1:4" s="106" customFormat="1" x14ac:dyDescent="0.2">
      <c r="A12" s="1" t="s">
        <v>164</v>
      </c>
      <c r="B12" s="143">
        <v>1.0999999999999999E-2</v>
      </c>
    </row>
    <row r="15" spans="1:4" ht="15" x14ac:dyDescent="0.2">
      <c r="A15" s="78" t="s">
        <v>96</v>
      </c>
    </row>
    <row r="16" spans="1:4" x14ac:dyDescent="0.2">
      <c r="B16" s="1"/>
    </row>
    <row r="17" spans="1:2" ht="15.75" thickBot="1" x14ac:dyDescent="0.3">
      <c r="A17" s="69" t="s">
        <v>97</v>
      </c>
    </row>
    <row r="18" spans="1:2" ht="15.75" thickBot="1" x14ac:dyDescent="0.25">
      <c r="A18" s="71" t="s">
        <v>98</v>
      </c>
      <c r="B18" s="72" t="s">
        <v>99</v>
      </c>
    </row>
    <row r="19" spans="1:2" ht="15.75" thickBot="1" x14ac:dyDescent="0.3">
      <c r="A19" s="73" t="s">
        <v>100</v>
      </c>
      <c r="B19" s="70" t="s">
        <v>101</v>
      </c>
    </row>
    <row r="20" spans="1:2" ht="15.75" thickBot="1" x14ac:dyDescent="0.3">
      <c r="A20" s="73" t="s">
        <v>102</v>
      </c>
      <c r="B20" s="70" t="s">
        <v>103</v>
      </c>
    </row>
    <row r="21" spans="1:2" ht="15.75" thickBot="1" x14ac:dyDescent="0.3">
      <c r="A21" s="73" t="s">
        <v>104</v>
      </c>
      <c r="B21" s="70" t="s">
        <v>105</v>
      </c>
    </row>
    <row r="22" spans="1:2" ht="15.75" thickBot="1" x14ac:dyDescent="0.3">
      <c r="A22" s="73" t="s">
        <v>106</v>
      </c>
      <c r="B22" s="70" t="s">
        <v>107</v>
      </c>
    </row>
    <row r="23" spans="1:2" ht="15.75" thickBot="1" x14ac:dyDescent="0.3">
      <c r="A23" s="74" t="s">
        <v>108</v>
      </c>
      <c r="B23" s="75" t="s">
        <v>109</v>
      </c>
    </row>
    <row r="24" spans="1:2" ht="15.75" thickBot="1" x14ac:dyDescent="0.3">
      <c r="A24" s="76" t="s">
        <v>110</v>
      </c>
      <c r="B24" s="77" t="s">
        <v>111</v>
      </c>
    </row>
    <row r="25" spans="1:2" ht="15.75" thickBot="1" x14ac:dyDescent="0.3">
      <c r="A25" s="73" t="s">
        <v>112</v>
      </c>
      <c r="B25" s="70" t="s">
        <v>113</v>
      </c>
    </row>
    <row r="26" spans="1:2" ht="15.75" thickBot="1" x14ac:dyDescent="0.3">
      <c r="A26" s="73" t="s">
        <v>114</v>
      </c>
      <c r="B26" s="70" t="s">
        <v>115</v>
      </c>
    </row>
    <row r="27" spans="1:2" ht="15.75" thickBot="1" x14ac:dyDescent="0.3">
      <c r="A27" s="69" t="s">
        <v>116</v>
      </c>
    </row>
    <row r="28" spans="1:2" ht="15.75" thickBot="1" x14ac:dyDescent="0.25">
      <c r="A28" s="71" t="s">
        <v>98</v>
      </c>
      <c r="B28" s="72" t="s">
        <v>99</v>
      </c>
    </row>
    <row r="29" spans="1:2" ht="15.75" thickBot="1" x14ac:dyDescent="0.3">
      <c r="A29" s="73" t="s">
        <v>102</v>
      </c>
      <c r="B29" s="70" t="s">
        <v>103</v>
      </c>
    </row>
    <row r="30" spans="1:2" ht="15.75" thickBot="1" x14ac:dyDescent="0.3">
      <c r="A30" s="73" t="s">
        <v>104</v>
      </c>
      <c r="B30" s="70" t="s">
        <v>117</v>
      </c>
    </row>
    <row r="31" spans="1:2" ht="15.75" thickBot="1" x14ac:dyDescent="0.3">
      <c r="A31" s="73" t="s">
        <v>106</v>
      </c>
      <c r="B31" s="70" t="s">
        <v>118</v>
      </c>
    </row>
    <row r="32" spans="1:2" ht="15.75" thickBot="1" x14ac:dyDescent="0.3">
      <c r="A32" s="74" t="s">
        <v>119</v>
      </c>
      <c r="B32" s="75" t="s">
        <v>120</v>
      </c>
    </row>
    <row r="35" spans="1:8" ht="15" x14ac:dyDescent="0.2">
      <c r="A35" s="78" t="s">
        <v>121</v>
      </c>
    </row>
    <row r="36" spans="1:8" ht="15" thickBot="1" x14ac:dyDescent="0.25"/>
    <row r="37" spans="1:8" ht="15.75" thickBot="1" x14ac:dyDescent="0.25">
      <c r="A37" s="71" t="s">
        <v>122</v>
      </c>
      <c r="B37" s="72" t="s">
        <v>88</v>
      </c>
    </row>
    <row r="38" spans="1:8" ht="15.75" thickBot="1" x14ac:dyDescent="0.3">
      <c r="A38" s="73" t="s">
        <v>102</v>
      </c>
      <c r="B38" s="70" t="s">
        <v>123</v>
      </c>
    </row>
    <row r="39" spans="1:8" ht="15.75" thickBot="1" x14ac:dyDescent="0.3">
      <c r="A39" s="73" t="s">
        <v>104</v>
      </c>
      <c r="B39" s="70" t="s">
        <v>124</v>
      </c>
    </row>
    <row r="40" spans="1:8" ht="15.75" thickBot="1" x14ac:dyDescent="0.3">
      <c r="A40" s="73" t="s">
        <v>125</v>
      </c>
      <c r="B40" s="70" t="s">
        <v>126</v>
      </c>
    </row>
    <row r="41" spans="1:8" ht="15.75" thickBot="1" x14ac:dyDescent="0.3">
      <c r="A41" s="73" t="s">
        <v>106</v>
      </c>
      <c r="B41" s="70" t="s">
        <v>127</v>
      </c>
    </row>
    <row r="42" spans="1:8" ht="15.75" thickBot="1" x14ac:dyDescent="0.3">
      <c r="A42" s="73" t="s">
        <v>108</v>
      </c>
      <c r="B42" s="70" t="s">
        <v>128</v>
      </c>
    </row>
    <row r="43" spans="1:8" ht="15.75" thickBot="1" x14ac:dyDescent="0.3">
      <c r="A43" s="73" t="s">
        <v>129</v>
      </c>
      <c r="B43" s="70" t="s">
        <v>130</v>
      </c>
    </row>
    <row r="44" spans="1:8" ht="15" x14ac:dyDescent="0.25">
      <c r="A44" s="80" t="s">
        <v>131</v>
      </c>
      <c r="B44" s="383" t="s">
        <v>133</v>
      </c>
    </row>
    <row r="45" spans="1:8" ht="30.75" thickBot="1" x14ac:dyDescent="0.3">
      <c r="A45" s="73" t="s">
        <v>132</v>
      </c>
      <c r="B45" s="384"/>
    </row>
    <row r="47" spans="1:8" ht="15" thickBot="1" x14ac:dyDescent="0.25"/>
    <row r="48" spans="1:8" ht="15" thickBot="1" x14ac:dyDescent="0.25">
      <c r="A48" s="397" t="s">
        <v>82</v>
      </c>
      <c r="B48" s="398"/>
      <c r="C48" s="401" t="s">
        <v>134</v>
      </c>
      <c r="D48" s="402"/>
      <c r="E48" s="402"/>
      <c r="F48" s="402"/>
      <c r="G48" s="403"/>
      <c r="H48" s="86"/>
    </row>
    <row r="49" spans="1:8" ht="15" thickBot="1" x14ac:dyDescent="0.25">
      <c r="A49" s="399"/>
      <c r="B49" s="400"/>
      <c r="C49" s="404" t="s">
        <v>135</v>
      </c>
      <c r="D49" s="405"/>
      <c r="E49" s="81" t="s">
        <v>136</v>
      </c>
      <c r="F49" s="406" t="s">
        <v>137</v>
      </c>
      <c r="G49" s="407"/>
    </row>
    <row r="50" spans="1:8" ht="15" thickBot="1" x14ac:dyDescent="0.25">
      <c r="A50" s="87" t="s">
        <v>138</v>
      </c>
      <c r="B50" s="82" t="s">
        <v>139</v>
      </c>
      <c r="C50" s="82" t="s">
        <v>140</v>
      </c>
      <c r="D50" s="83" t="s">
        <v>139</v>
      </c>
      <c r="E50" s="83" t="s">
        <v>140</v>
      </c>
      <c r="F50" s="81" t="s">
        <v>140</v>
      </c>
      <c r="G50" s="84" t="s">
        <v>139</v>
      </c>
      <c r="H50" s="84" t="s">
        <v>140</v>
      </c>
    </row>
    <row r="51" spans="1:8" ht="28.5" customHeight="1" thickBot="1" x14ac:dyDescent="0.25">
      <c r="A51" s="88" t="s">
        <v>141</v>
      </c>
      <c r="B51" s="387" t="s">
        <v>142</v>
      </c>
      <c r="C51" s="389"/>
      <c r="D51" s="387" t="s">
        <v>143</v>
      </c>
      <c r="E51" s="388"/>
      <c r="F51" s="388"/>
      <c r="G51" s="388"/>
      <c r="H51" s="389"/>
    </row>
    <row r="52" spans="1:8" ht="43.5" thickBot="1" x14ac:dyDescent="0.25">
      <c r="A52" s="88" t="s">
        <v>144</v>
      </c>
      <c r="B52" s="387" t="s">
        <v>145</v>
      </c>
      <c r="C52" s="389"/>
      <c r="D52" s="85" t="s">
        <v>146</v>
      </c>
      <c r="E52" s="85" t="s">
        <v>147</v>
      </c>
      <c r="F52" s="85" t="s">
        <v>147</v>
      </c>
      <c r="G52" s="85" t="s">
        <v>146</v>
      </c>
      <c r="H52" s="85" t="s">
        <v>147</v>
      </c>
    </row>
    <row r="53" spans="1:8" ht="15" thickBot="1" x14ac:dyDescent="0.25">
      <c r="A53" s="88" t="s">
        <v>148</v>
      </c>
      <c r="B53" s="387" t="s">
        <v>149</v>
      </c>
      <c r="C53" s="389"/>
      <c r="D53" s="387" t="s">
        <v>135</v>
      </c>
      <c r="E53" s="389"/>
      <c r="F53" s="85" t="s">
        <v>150</v>
      </c>
      <c r="G53" s="387" t="s">
        <v>151</v>
      </c>
      <c r="H53" s="389"/>
    </row>
    <row r="54" spans="1:8" ht="15" thickBot="1" x14ac:dyDescent="0.25">
      <c r="A54" s="88" t="s">
        <v>88</v>
      </c>
      <c r="B54" s="387" t="s">
        <v>152</v>
      </c>
      <c r="C54" s="388"/>
      <c r="D54" s="388"/>
      <c r="E54" s="388"/>
      <c r="F54" s="389"/>
      <c r="G54" s="387" t="s">
        <v>153</v>
      </c>
      <c r="H54" s="389"/>
    </row>
    <row r="55" spans="1:8" ht="42.75" x14ac:dyDescent="0.2">
      <c r="A55" s="141" t="s">
        <v>574</v>
      </c>
      <c r="B55" s="79" t="s">
        <v>155</v>
      </c>
      <c r="C55" s="383" t="s">
        <v>158</v>
      </c>
      <c r="D55" s="79" t="s">
        <v>155</v>
      </c>
      <c r="E55" s="383" t="s">
        <v>158</v>
      </c>
      <c r="F55" s="383" t="s">
        <v>158</v>
      </c>
      <c r="G55" s="79" t="s">
        <v>161</v>
      </c>
      <c r="H55" s="383" t="s">
        <v>158</v>
      </c>
    </row>
    <row r="56" spans="1:8" ht="42.75" x14ac:dyDescent="0.2">
      <c r="A56" s="89" t="s">
        <v>154</v>
      </c>
      <c r="B56" s="90" t="s">
        <v>576</v>
      </c>
      <c r="C56" s="390"/>
      <c r="D56" s="79" t="s">
        <v>159</v>
      </c>
      <c r="E56" s="390"/>
      <c r="F56" s="390"/>
      <c r="G56" s="79" t="s">
        <v>162</v>
      </c>
      <c r="H56" s="390"/>
    </row>
    <row r="57" spans="1:8" ht="42.75" x14ac:dyDescent="0.2">
      <c r="A57" s="89"/>
      <c r="B57" s="79" t="s">
        <v>156</v>
      </c>
      <c r="C57" s="390"/>
      <c r="D57" s="79" t="s">
        <v>156</v>
      </c>
      <c r="E57" s="390"/>
      <c r="F57" s="390"/>
      <c r="G57" s="79" t="s">
        <v>163</v>
      </c>
      <c r="H57" s="390"/>
    </row>
    <row r="58" spans="1:8" ht="15" thickBot="1" x14ac:dyDescent="0.25">
      <c r="A58" s="88"/>
      <c r="B58" s="85" t="s">
        <v>157</v>
      </c>
      <c r="C58" s="384"/>
      <c r="D58" s="85" t="s">
        <v>160</v>
      </c>
      <c r="E58" s="384"/>
      <c r="F58" s="384"/>
      <c r="G58" s="85"/>
      <c r="H58" s="384"/>
    </row>
    <row r="59" spans="1:8" ht="42.75" x14ac:dyDescent="0.2">
      <c r="A59" s="141" t="s">
        <v>575</v>
      </c>
      <c r="B59" s="383" t="s">
        <v>158</v>
      </c>
      <c r="C59" s="391">
        <v>1.0999999999999999E-2</v>
      </c>
      <c r="D59" s="383" t="s">
        <v>158</v>
      </c>
      <c r="E59" s="394">
        <v>1.0999999999999999E-2</v>
      </c>
      <c r="F59" s="394">
        <v>3.9E-2</v>
      </c>
      <c r="G59" s="383" t="s">
        <v>158</v>
      </c>
      <c r="H59" s="79" t="s">
        <v>161</v>
      </c>
    </row>
    <row r="60" spans="1:8" ht="42.75" x14ac:dyDescent="0.2">
      <c r="A60" s="89" t="s">
        <v>154</v>
      </c>
      <c r="B60" s="390"/>
      <c r="C60" s="392"/>
      <c r="D60" s="390"/>
      <c r="E60" s="395"/>
      <c r="F60" s="395"/>
      <c r="G60" s="390"/>
      <c r="H60" s="79" t="s">
        <v>162</v>
      </c>
    </row>
    <row r="61" spans="1:8" ht="43.5" thickBot="1" x14ac:dyDescent="0.25">
      <c r="A61" s="88"/>
      <c r="B61" s="384"/>
      <c r="C61" s="393"/>
      <c r="D61" s="384"/>
      <c r="E61" s="396"/>
      <c r="F61" s="396"/>
      <c r="G61" s="384"/>
      <c r="H61" s="85" t="s">
        <v>163</v>
      </c>
    </row>
    <row r="62" spans="1:8" ht="127.5" customHeight="1" x14ac:dyDescent="0.2">
      <c r="A62" s="89" t="s">
        <v>165</v>
      </c>
      <c r="B62" s="383" t="s">
        <v>158</v>
      </c>
      <c r="C62" s="385" t="s">
        <v>167</v>
      </c>
      <c r="D62" s="383" t="s">
        <v>158</v>
      </c>
      <c r="E62" s="383" t="s">
        <v>158</v>
      </c>
      <c r="F62" s="383" t="s">
        <v>158</v>
      </c>
      <c r="G62" s="383" t="s">
        <v>158</v>
      </c>
      <c r="H62" s="383" t="s">
        <v>168</v>
      </c>
    </row>
    <row r="63" spans="1:8" ht="15" thickBot="1" x14ac:dyDescent="0.25">
      <c r="A63" s="88" t="s">
        <v>166</v>
      </c>
      <c r="B63" s="384"/>
      <c r="C63" s="386"/>
      <c r="D63" s="384"/>
      <c r="E63" s="384"/>
      <c r="F63" s="384"/>
      <c r="G63" s="384"/>
      <c r="H63" s="384"/>
    </row>
    <row r="64" spans="1:8" ht="15" thickBot="1" x14ac:dyDescent="0.25">
      <c r="A64" s="88" t="s">
        <v>169</v>
      </c>
      <c r="B64" s="387" t="s">
        <v>170</v>
      </c>
      <c r="C64" s="388"/>
      <c r="D64" s="388"/>
      <c r="E64" s="388"/>
      <c r="F64" s="388"/>
      <c r="G64" s="388"/>
      <c r="H64" s="389"/>
    </row>
    <row r="65" spans="1:8" ht="14.25" customHeight="1" x14ac:dyDescent="0.2">
      <c r="A65" s="371" t="s">
        <v>171</v>
      </c>
      <c r="B65" s="374" t="s">
        <v>172</v>
      </c>
      <c r="C65" s="375"/>
      <c r="D65" s="375"/>
      <c r="E65" s="375"/>
      <c r="F65" s="375"/>
      <c r="G65" s="375"/>
      <c r="H65" s="376"/>
    </row>
    <row r="66" spans="1:8" ht="15" thickBot="1" x14ac:dyDescent="0.25">
      <c r="A66" s="373"/>
      <c r="B66" s="380" t="s">
        <v>173</v>
      </c>
      <c r="C66" s="381"/>
      <c r="D66" s="381"/>
      <c r="E66" s="381"/>
      <c r="F66" s="381"/>
      <c r="G66" s="381"/>
      <c r="H66" s="382"/>
    </row>
    <row r="67" spans="1:8" ht="14.25" customHeight="1" x14ac:dyDescent="0.2">
      <c r="A67" s="371" t="s">
        <v>174</v>
      </c>
      <c r="B67" s="374" t="s">
        <v>175</v>
      </c>
      <c r="C67" s="375"/>
      <c r="D67" s="375"/>
      <c r="E67" s="375"/>
      <c r="F67" s="375"/>
      <c r="G67" s="375"/>
      <c r="H67" s="376"/>
    </row>
    <row r="68" spans="1:8" ht="15" thickBot="1" x14ac:dyDescent="0.25">
      <c r="A68" s="373"/>
      <c r="B68" s="380" t="s">
        <v>176</v>
      </c>
      <c r="C68" s="381"/>
      <c r="D68" s="381"/>
      <c r="E68" s="381"/>
      <c r="F68" s="381"/>
      <c r="G68" s="381"/>
      <c r="H68" s="382"/>
    </row>
    <row r="69" spans="1:8" ht="28.5" customHeight="1" x14ac:dyDescent="0.2">
      <c r="A69" s="371" t="s">
        <v>177</v>
      </c>
      <c r="B69" s="374" t="s">
        <v>178</v>
      </c>
      <c r="C69" s="375"/>
      <c r="D69" s="376"/>
      <c r="E69" s="374" t="s">
        <v>179</v>
      </c>
      <c r="F69" s="375"/>
      <c r="G69" s="375"/>
      <c r="H69" s="376"/>
    </row>
    <row r="70" spans="1:8" ht="28.5" customHeight="1" x14ac:dyDescent="0.2">
      <c r="A70" s="372"/>
      <c r="B70" s="377"/>
      <c r="C70" s="378"/>
      <c r="D70" s="379"/>
      <c r="E70" s="377" t="s">
        <v>180</v>
      </c>
      <c r="F70" s="378"/>
      <c r="G70" s="378"/>
      <c r="H70" s="379"/>
    </row>
    <row r="71" spans="1:8" ht="28.5" customHeight="1" thickBot="1" x14ac:dyDescent="0.25">
      <c r="A71" s="373"/>
      <c r="B71" s="380"/>
      <c r="C71" s="381"/>
      <c r="D71" s="382"/>
      <c r="E71" s="380" t="s">
        <v>181</v>
      </c>
      <c r="F71" s="381"/>
      <c r="G71" s="381"/>
      <c r="H71" s="382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2020-02-09T08:30:32Z</dcterms:modified>
</cp:coreProperties>
</file>